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firstSheet="1" activeTab="3"/>
  </bookViews>
  <sheets>
    <sheet name="封面" sheetId="1" r:id="rId1"/>
    <sheet name="基本情况表" sheetId="2" r:id="rId2"/>
    <sheet name="成本费用明细表" sheetId="3" r:id="rId3"/>
    <sheet name="职工薪酬调查表" sheetId="7" r:id="rId4"/>
  </sheets>
  <definedNames>
    <definedName name="_xlnm.Print_Titles" localSheetId="2">成本费用明细表!$1:$2</definedName>
  </definedNames>
  <calcPr calcId="144525"/>
</workbook>
</file>

<file path=xl/sharedStrings.xml><?xml version="1.0" encoding="utf-8"?>
<sst xmlns="http://schemas.openxmlformats.org/spreadsheetml/2006/main" count="285" uniqueCount="264">
  <si>
    <t>供水定价成本监审填报表</t>
  </si>
  <si>
    <t>单位名称</t>
  </si>
  <si>
    <t>澄江市给排水公司</t>
  </si>
  <si>
    <t>法人代表</t>
  </si>
  <si>
    <t>许春荣</t>
  </si>
  <si>
    <t>财务负责人</t>
  </si>
  <si>
    <t>填 表 人</t>
  </si>
  <si>
    <t>莫绍珍</t>
  </si>
  <si>
    <t>地   址</t>
  </si>
  <si>
    <t>云南省玉溪市澄江市凤麓街道办事处公园巷23号</t>
  </si>
  <si>
    <t>电    话</t>
  </si>
  <si>
    <t>0877--6912330</t>
  </si>
  <si>
    <t>传    真</t>
  </si>
  <si>
    <t>邮    编</t>
  </si>
  <si>
    <t>单  位  盖  章</t>
  </si>
  <si>
    <t>2024年 3  月 14  日</t>
  </si>
  <si>
    <t>表1.1供水单位基本情况调查表</t>
  </si>
  <si>
    <t>项目名称</t>
  </si>
  <si>
    <t>行次及关系</t>
  </si>
  <si>
    <t>2021年</t>
  </si>
  <si>
    <t>2022年</t>
  </si>
  <si>
    <t>2023年</t>
  </si>
  <si>
    <t>备注</t>
  </si>
  <si>
    <t>一、供水单位财务情况</t>
  </si>
  <si>
    <t>A1</t>
  </si>
  <si>
    <t>水厂数量（个）</t>
  </si>
  <si>
    <t>A2</t>
  </si>
  <si>
    <t>企业所有权形式</t>
  </si>
  <si>
    <t>A3</t>
  </si>
  <si>
    <t>国有</t>
  </si>
  <si>
    <t>注册资本（万元）</t>
  </si>
  <si>
    <t>A4</t>
  </si>
  <si>
    <t>其中：国家资本（万元）</t>
  </si>
  <si>
    <t>A5</t>
  </si>
  <si>
    <t>（一）资产(万元)</t>
  </si>
  <si>
    <t>A6=A7+A8</t>
  </si>
  <si>
    <t>1、流动资产</t>
  </si>
  <si>
    <t>A7</t>
  </si>
  <si>
    <t>2、非流动资产</t>
  </si>
  <si>
    <t>A8=A9+A12+…+A15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</si>
  <si>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）固定资产净值</t>
    </r>
  </si>
  <si>
    <t>A9=A10-A11</t>
  </si>
  <si>
    <t>固定资产原值</t>
  </si>
  <si>
    <t>A10</t>
  </si>
  <si>
    <t>累计折旧</t>
  </si>
  <si>
    <t>A11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</si>
  <si>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）工程物资</t>
    </r>
  </si>
  <si>
    <t>A12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</si>
  <si>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）在建工程</t>
    </r>
  </si>
  <si>
    <t>A13</t>
  </si>
  <si>
    <t>（4）无形资产</t>
  </si>
  <si>
    <t>A14</t>
  </si>
  <si>
    <t>（5）其它资产</t>
  </si>
  <si>
    <t>A15</t>
  </si>
  <si>
    <t>（二）负债(万元)</t>
  </si>
  <si>
    <t>A16=A17+A18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</si>
  <si>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、流动负债</t>
    </r>
  </si>
  <si>
    <t>A17</t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</si>
  <si>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、非流动负债</t>
    </r>
  </si>
  <si>
    <t>A18</t>
  </si>
  <si>
    <t>（三）所有者权益(万元)</t>
  </si>
  <si>
    <t>A19=A20+A21+A22+A23</t>
  </si>
  <si>
    <t>1、实收资本</t>
  </si>
  <si>
    <t>A20</t>
  </si>
  <si>
    <t>2、资本公积</t>
  </si>
  <si>
    <t>A21</t>
  </si>
  <si>
    <t>3、盈余公积</t>
  </si>
  <si>
    <t>A22</t>
  </si>
  <si>
    <t>4、未分配利润</t>
  </si>
  <si>
    <t>A23</t>
  </si>
  <si>
    <t>（四）主营业务损益(万元)</t>
  </si>
  <si>
    <t>A24</t>
  </si>
  <si>
    <t>1、主营业务收入</t>
  </si>
  <si>
    <t>A25</t>
  </si>
  <si>
    <t>2、主营业务成本</t>
  </si>
  <si>
    <t>A26</t>
  </si>
  <si>
    <t>3、期间费用</t>
  </si>
  <si>
    <t>A27</t>
  </si>
  <si>
    <t>4、主营业务税金及附加</t>
  </si>
  <si>
    <t>A28</t>
  </si>
  <si>
    <t>5、主营业务净利润</t>
  </si>
  <si>
    <r>
      <rPr>
        <sz val="9"/>
        <rFont val="宋体"/>
        <charset val="134"/>
      </rPr>
      <t>A29</t>
    </r>
    <r>
      <rPr>
        <sz val="9"/>
        <rFont val="宋体"/>
        <charset val="134"/>
      </rPr>
      <t>=</t>
    </r>
    <r>
      <rPr>
        <sz val="9"/>
        <rFont val="宋体"/>
        <charset val="134"/>
      </rPr>
      <t>A</t>
    </r>
    <r>
      <rPr>
        <sz val="9"/>
        <rFont val="宋体"/>
        <charset val="134"/>
      </rPr>
      <t>25-</t>
    </r>
    <r>
      <rPr>
        <sz val="9"/>
        <rFont val="宋体"/>
        <charset val="134"/>
      </rPr>
      <t>A</t>
    </r>
    <r>
      <rPr>
        <sz val="9"/>
        <rFont val="宋体"/>
        <charset val="134"/>
      </rPr>
      <t>26-</t>
    </r>
    <r>
      <rPr>
        <sz val="9"/>
        <rFont val="宋体"/>
        <charset val="134"/>
      </rPr>
      <t>A</t>
    </r>
    <r>
      <rPr>
        <sz val="9"/>
        <rFont val="宋体"/>
        <charset val="134"/>
      </rPr>
      <t>27-</t>
    </r>
    <r>
      <rPr>
        <sz val="9"/>
        <rFont val="宋体"/>
        <charset val="134"/>
      </rPr>
      <t>A</t>
    </r>
    <r>
      <rPr>
        <sz val="9"/>
        <rFont val="宋体"/>
        <charset val="134"/>
      </rPr>
      <t>28</t>
    </r>
  </si>
  <si>
    <t>6、主营业务净资产利润率（%）</t>
  </si>
  <si>
    <r>
      <rPr>
        <sz val="9"/>
        <rFont val="宋体"/>
        <charset val="134"/>
      </rPr>
      <t>A30=A</t>
    </r>
    <r>
      <rPr>
        <sz val="9"/>
        <rFont val="宋体"/>
        <charset val="134"/>
      </rPr>
      <t>29÷</t>
    </r>
    <r>
      <rPr>
        <sz val="9"/>
        <rFont val="宋体"/>
        <charset val="134"/>
      </rPr>
      <t>A</t>
    </r>
    <r>
      <rPr>
        <sz val="9"/>
        <rFont val="宋体"/>
        <charset val="134"/>
      </rPr>
      <t>19×</t>
    </r>
    <r>
      <rPr>
        <sz val="9"/>
        <rFont val="宋体"/>
        <charset val="134"/>
      </rPr>
      <t>100</t>
    </r>
  </si>
  <si>
    <t>（五）其他业务利润(万元)　　</t>
  </si>
  <si>
    <r>
      <rPr>
        <sz val="9"/>
        <rFont val="宋体"/>
        <charset val="134"/>
      </rPr>
      <t>A31</t>
    </r>
    <r>
      <rPr>
        <sz val="9"/>
        <rFont val="宋体"/>
        <charset val="134"/>
      </rPr>
      <t>=</t>
    </r>
    <r>
      <rPr>
        <sz val="9"/>
        <rFont val="宋体"/>
        <charset val="134"/>
      </rPr>
      <t>A</t>
    </r>
    <r>
      <rPr>
        <sz val="9"/>
        <rFont val="宋体"/>
        <charset val="134"/>
      </rPr>
      <t>32-</t>
    </r>
    <r>
      <rPr>
        <sz val="9"/>
        <rFont val="宋体"/>
        <charset val="134"/>
      </rPr>
      <t>A</t>
    </r>
    <r>
      <rPr>
        <sz val="9"/>
        <rFont val="宋体"/>
        <charset val="134"/>
      </rPr>
      <t>33</t>
    </r>
  </si>
  <si>
    <t>1、其他业务收入　</t>
  </si>
  <si>
    <t>A32</t>
  </si>
  <si>
    <t>2、其他业务支出</t>
  </si>
  <si>
    <t>A33</t>
  </si>
  <si>
    <t>表1.2供水单位基本情况调查表（续）</t>
  </si>
  <si>
    <r>
      <rPr>
        <b/>
        <sz val="10"/>
        <rFont val="宋体"/>
        <charset val="134"/>
      </rPr>
      <t>二、供水与销售（万m</t>
    </r>
    <r>
      <rPr>
        <b/>
        <vertAlign val="superscript"/>
        <sz val="10"/>
        <rFont val="宋体"/>
        <charset val="134"/>
      </rPr>
      <t>3</t>
    </r>
    <r>
      <rPr>
        <b/>
        <sz val="10"/>
        <rFont val="宋体"/>
        <charset val="134"/>
      </rPr>
      <t>）</t>
    </r>
  </si>
  <si>
    <t>A34</t>
  </si>
  <si>
    <t>—</t>
  </si>
  <si>
    <t>1、年供水总量（取水量）</t>
  </si>
  <si>
    <t>A35</t>
  </si>
  <si>
    <t>2、年售水总量</t>
  </si>
  <si>
    <r>
      <rPr>
        <sz val="9"/>
        <rFont val="宋体"/>
        <charset val="134"/>
      </rPr>
      <t>A36</t>
    </r>
    <r>
      <rPr>
        <sz val="9"/>
        <rFont val="宋体"/>
        <charset val="134"/>
      </rPr>
      <t>=</t>
    </r>
    <r>
      <rPr>
        <sz val="9"/>
        <rFont val="宋体"/>
        <charset val="134"/>
      </rPr>
      <t>A</t>
    </r>
    <r>
      <rPr>
        <sz val="9"/>
        <rFont val="宋体"/>
        <charset val="134"/>
      </rPr>
      <t>37+</t>
    </r>
    <r>
      <rPr>
        <sz val="9"/>
        <rFont val="宋体"/>
        <charset val="134"/>
      </rPr>
      <t>A</t>
    </r>
    <r>
      <rPr>
        <sz val="9"/>
        <rFont val="宋体"/>
        <charset val="134"/>
      </rPr>
      <t>38+</t>
    </r>
    <r>
      <rPr>
        <sz val="9"/>
        <rFont val="宋体"/>
        <charset val="134"/>
      </rPr>
      <t>A</t>
    </r>
    <r>
      <rPr>
        <sz val="9"/>
        <rFont val="宋体"/>
        <charset val="134"/>
      </rPr>
      <t>39</t>
    </r>
  </si>
  <si>
    <t xml:space="preserve">     （1）居民生活用水</t>
  </si>
  <si>
    <t>A37</t>
  </si>
  <si>
    <t xml:space="preserve">     （2）非居民用水</t>
  </si>
  <si>
    <t>A38</t>
  </si>
  <si>
    <t xml:space="preserve">     （3）特殊行业用水</t>
  </si>
  <si>
    <t>A39</t>
  </si>
  <si>
    <t>3、年免费水量（自用水量）</t>
  </si>
  <si>
    <t>A40</t>
  </si>
  <si>
    <r>
      <rPr>
        <sz val="10"/>
        <rFont val="宋体"/>
        <charset val="134"/>
      </rPr>
      <t>4、设计日综合生产能力（万m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/日）</t>
    </r>
  </si>
  <si>
    <t>A41</t>
  </si>
  <si>
    <r>
      <rPr>
        <sz val="10"/>
        <rFont val="宋体"/>
        <charset val="134"/>
      </rPr>
      <t>5、实际日综合生产能力（万m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/日）</t>
    </r>
  </si>
  <si>
    <t>A42=A35÷365</t>
  </si>
  <si>
    <r>
      <rPr>
        <sz val="10"/>
        <rFont val="宋体"/>
        <charset val="134"/>
      </rPr>
      <t>6、最高日供水量（万m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/日）</t>
    </r>
  </si>
  <si>
    <t>A43</t>
  </si>
  <si>
    <t>7、年销售收入（万元）</t>
  </si>
  <si>
    <t>A44=A45+A46</t>
  </si>
  <si>
    <t>（1）实缴水费</t>
  </si>
  <si>
    <t>A45</t>
  </si>
  <si>
    <t>（2）欠缴水费</t>
  </si>
  <si>
    <t>A46</t>
  </si>
  <si>
    <r>
      <rPr>
        <sz val="10"/>
        <rFont val="宋体"/>
        <charset val="134"/>
      </rPr>
      <t>8、产销差水量（万m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）</t>
    </r>
  </si>
  <si>
    <t>A47=A35-A36</t>
  </si>
  <si>
    <t>9、产销差率（%）</t>
  </si>
  <si>
    <t>A48=A47÷A35×100</t>
  </si>
  <si>
    <r>
      <rPr>
        <sz val="10"/>
        <rFont val="宋体"/>
        <charset val="134"/>
      </rPr>
      <t>10、管网漏损水量（万m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）</t>
    </r>
  </si>
  <si>
    <t>A49=A47-A40</t>
  </si>
  <si>
    <t>11、管网漏损率（%）</t>
  </si>
  <si>
    <t>A50=A49÷A35×100</t>
  </si>
  <si>
    <r>
      <rPr>
        <sz val="10"/>
        <rFont val="宋体"/>
        <charset val="134"/>
      </rPr>
      <t>12、平均售水价格(元/ 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)</t>
    </r>
  </si>
  <si>
    <t>A51=A44÷A36</t>
  </si>
  <si>
    <t>15、管网水平均压力(MPa)</t>
  </si>
  <si>
    <t>A52</t>
  </si>
  <si>
    <t>16、75mm以上管网长度(m)</t>
  </si>
  <si>
    <t>A53</t>
  </si>
  <si>
    <t>17、管网平均使用年限(年)</t>
  </si>
  <si>
    <t>A54</t>
  </si>
  <si>
    <t>18、居民用水按户抄表的水量</t>
  </si>
  <si>
    <t>A55</t>
  </si>
  <si>
    <t>19、居民按户抄表的水量占居民用水总量率（%）</t>
  </si>
  <si>
    <t>A56=A55÷A37×100</t>
  </si>
  <si>
    <t>三、人员构成情况</t>
  </si>
  <si>
    <t>A57</t>
  </si>
  <si>
    <t>(一)职工总人数(人)</t>
  </si>
  <si>
    <t>A58</t>
  </si>
  <si>
    <t>(二)主业从业人员数(人)</t>
  </si>
  <si>
    <r>
      <rPr>
        <sz val="9"/>
        <rFont val="宋体"/>
        <charset val="134"/>
      </rPr>
      <t>A59=</t>
    </r>
    <r>
      <rPr>
        <sz val="9"/>
        <rFont val="宋体"/>
        <charset val="134"/>
      </rPr>
      <t>A</t>
    </r>
    <r>
      <rPr>
        <sz val="9"/>
        <rFont val="宋体"/>
        <charset val="134"/>
      </rPr>
      <t>60+</t>
    </r>
    <r>
      <rPr>
        <sz val="9"/>
        <rFont val="宋体"/>
        <charset val="134"/>
      </rPr>
      <t>A</t>
    </r>
    <r>
      <rPr>
        <sz val="9"/>
        <rFont val="宋体"/>
        <charset val="134"/>
      </rPr>
      <t>61+</t>
    </r>
    <r>
      <rPr>
        <sz val="9"/>
        <rFont val="宋体"/>
        <charset val="134"/>
      </rPr>
      <t>A</t>
    </r>
    <r>
      <rPr>
        <sz val="9"/>
        <rFont val="宋体"/>
        <charset val="134"/>
      </rPr>
      <t>62+</t>
    </r>
    <r>
      <rPr>
        <sz val="9"/>
        <rFont val="宋体"/>
        <charset val="134"/>
      </rPr>
      <t>A</t>
    </r>
    <r>
      <rPr>
        <sz val="9"/>
        <rFont val="宋体"/>
        <charset val="134"/>
      </rPr>
      <t>63</t>
    </r>
  </si>
  <si>
    <t xml:space="preserve">   1、制水环节职工</t>
  </si>
  <si>
    <t>A60</t>
  </si>
  <si>
    <t xml:space="preserve">   2、输配环节职工</t>
  </si>
  <si>
    <t>A61</t>
  </si>
  <si>
    <t xml:space="preserve">   3、销售服务职工</t>
  </si>
  <si>
    <t>A62</t>
  </si>
  <si>
    <t xml:space="preserve">   4、公司管理职工</t>
  </si>
  <si>
    <t>A63</t>
  </si>
  <si>
    <t>（三）离退休人员数(人)</t>
  </si>
  <si>
    <t>A64</t>
  </si>
  <si>
    <t>表2.供水成本费用调查表</t>
  </si>
  <si>
    <t>行次及相互关系</t>
  </si>
  <si>
    <t>三年平均数</t>
  </si>
  <si>
    <t xml:space="preserve"> 备注</t>
  </si>
  <si>
    <r>
      <rPr>
        <sz val="9"/>
        <rFont val="宋体"/>
        <charset val="134"/>
      </rPr>
      <t xml:space="preserve">  年供水总量(万m</t>
    </r>
    <r>
      <rPr>
        <vertAlign val="superscript"/>
        <sz val="9"/>
        <rFont val="宋体"/>
        <charset val="134"/>
      </rPr>
      <t>3</t>
    </r>
    <r>
      <rPr>
        <sz val="9"/>
        <rFont val="宋体"/>
        <charset val="134"/>
      </rPr>
      <t>)</t>
    </r>
  </si>
  <si>
    <t>B1=B3×(1-B5)×(1-B6)</t>
  </si>
  <si>
    <r>
      <rPr>
        <sz val="9"/>
        <rFont val="宋体"/>
        <charset val="134"/>
      </rPr>
      <t xml:space="preserve">  年售水总量(万m</t>
    </r>
    <r>
      <rPr>
        <vertAlign val="superscript"/>
        <sz val="9"/>
        <rFont val="宋体"/>
        <charset val="134"/>
      </rPr>
      <t>3</t>
    </r>
    <r>
      <rPr>
        <sz val="9"/>
        <rFont val="宋体"/>
        <charset val="134"/>
      </rPr>
      <t>)</t>
    </r>
  </si>
  <si>
    <t>B2</t>
  </si>
  <si>
    <t xml:space="preserve">  年取水量(万m3)</t>
  </si>
  <si>
    <t>B3</t>
  </si>
  <si>
    <t>含原水量和外购成品水量</t>
  </si>
  <si>
    <t xml:space="preserve">  自用水量(万m3)</t>
  </si>
  <si>
    <t>B4</t>
  </si>
  <si>
    <t xml:space="preserve">  自用水率（%）</t>
  </si>
  <si>
    <t>B5=（B4÷B3）×100%</t>
  </si>
  <si>
    <t xml:space="preserve">  管网漏损率(%)</t>
  </si>
  <si>
    <t>B6</t>
  </si>
  <si>
    <t>一、固定资产折旧费</t>
  </si>
  <si>
    <t>B7=B8+B9+B10+B11+B12+B17+B18</t>
  </si>
  <si>
    <t>1、输水管道</t>
  </si>
  <si>
    <t>B8</t>
  </si>
  <si>
    <t>2、水表</t>
  </si>
  <si>
    <t>B9</t>
  </si>
  <si>
    <t>3、机器设备</t>
  </si>
  <si>
    <t>B10</t>
  </si>
  <si>
    <t>4、电子设备</t>
  </si>
  <si>
    <t>B11</t>
  </si>
  <si>
    <t>5、房屋</t>
  </si>
  <si>
    <t>B12=B13+B14+B15+B16</t>
  </si>
  <si>
    <t>（1）生产用房</t>
  </si>
  <si>
    <t>B13</t>
  </si>
  <si>
    <t>（2）受腐蚀生产用房</t>
  </si>
  <si>
    <t>B14</t>
  </si>
  <si>
    <t>（3）非生产用房</t>
  </si>
  <si>
    <t>B15</t>
  </si>
  <si>
    <t>（4）简易房</t>
  </si>
  <si>
    <t>B16</t>
  </si>
  <si>
    <t>6、车辆</t>
  </si>
  <si>
    <t>B17</t>
  </si>
  <si>
    <t xml:space="preserve">  7、其他固定资产</t>
  </si>
  <si>
    <t>B18</t>
  </si>
  <si>
    <t>二、无形资产摊销</t>
  </si>
  <si>
    <t>B19=B20+B21+B22</t>
  </si>
  <si>
    <t>1、软件</t>
  </si>
  <si>
    <t>B20</t>
  </si>
  <si>
    <t>2、土地使用权</t>
  </si>
  <si>
    <t>B21</t>
  </si>
  <si>
    <t>2、其他</t>
  </si>
  <si>
    <t>B22</t>
  </si>
  <si>
    <t>三、运行维护费</t>
  </si>
  <si>
    <t>B23=B24+B25…+B30</t>
  </si>
  <si>
    <t xml:space="preserve">  1、原水费</t>
  </si>
  <si>
    <t>B24</t>
  </si>
  <si>
    <t xml:space="preserve">  2、外购成品水费</t>
  </si>
  <si>
    <t>B25</t>
  </si>
  <si>
    <t xml:space="preserve">  3、动力费</t>
  </si>
  <si>
    <t>B26</t>
  </si>
  <si>
    <t xml:space="preserve">  4、材料费</t>
  </si>
  <si>
    <t>B27</t>
  </si>
  <si>
    <t>人工费：包括工资总额（含工资、奖金、津贴和补贴）、职工福利费、社会保险费、住房公积金、工会经费、职工教育经费、解除与职工劳动关系给予的补偿，以及劳务派遣、临时用工支出。</t>
  </si>
  <si>
    <t xml:space="preserve">  5、修理费</t>
  </si>
  <si>
    <t>B28</t>
  </si>
  <si>
    <t xml:space="preserve">  6、人工费</t>
  </si>
  <si>
    <t>B29</t>
  </si>
  <si>
    <t xml:space="preserve">  7、其他运营费用</t>
  </si>
  <si>
    <t>B30=B31+B32+B33+B34</t>
  </si>
  <si>
    <t xml:space="preserve">  （1）生产经营类费用</t>
  </si>
  <si>
    <t>B31</t>
  </si>
  <si>
    <t>包括水质检测和监测费、代收手续费、计量器具检定与更换费等。</t>
  </si>
  <si>
    <t xml:space="preserve">  （2）管理类费用</t>
  </si>
  <si>
    <t>B32</t>
  </si>
  <si>
    <t>包括办公费、会议费、水电费、租赁费、物业管理费、差旅费等。</t>
  </si>
  <si>
    <t xml:space="preserve">  （3）纳入定价成本的相关税金</t>
  </si>
  <si>
    <t>B33</t>
  </si>
  <si>
    <t>包括车船使用税、房产税、土地使用税、印花税。</t>
  </si>
  <si>
    <t xml:space="preserve">  （4）其他费用</t>
  </si>
  <si>
    <t>B34</t>
  </si>
  <si>
    <t>包括低值易耗品摊销、管理信息系统维护费等其他支出。</t>
  </si>
  <si>
    <t>四、供水总成本(元)</t>
  </si>
  <si>
    <t>B35=B7+B19+B23</t>
  </si>
  <si>
    <t>表3.供水单位职工薪酬调查表</t>
  </si>
  <si>
    <t>三年平均</t>
  </si>
  <si>
    <t>一、职工人数（人）</t>
  </si>
  <si>
    <t>D1</t>
  </si>
  <si>
    <t>二、职工薪酬（万元）</t>
  </si>
  <si>
    <t>D2=D3+D3+D4+D10+…+D14</t>
  </si>
  <si>
    <t>1、工资、奖金、津补贴</t>
  </si>
  <si>
    <t>D3</t>
  </si>
  <si>
    <t>2、福利费</t>
  </si>
  <si>
    <t>D4</t>
  </si>
  <si>
    <t>3、社会保险费</t>
  </si>
  <si>
    <t>D5=D6+...+D11</t>
  </si>
  <si>
    <t>（1）基本医疗保险</t>
  </si>
  <si>
    <t>D6</t>
  </si>
  <si>
    <t>（2）养老保险</t>
  </si>
  <si>
    <t>D7</t>
  </si>
  <si>
    <t>（3）失业保险</t>
  </si>
  <si>
    <t>D8</t>
  </si>
  <si>
    <t>（4）工伤保险</t>
  </si>
  <si>
    <t>D9</t>
  </si>
  <si>
    <t>（5）生育保险</t>
  </si>
  <si>
    <t>D10</t>
  </si>
  <si>
    <t>4、住房公积金</t>
  </si>
  <si>
    <t>D11</t>
  </si>
  <si>
    <t>5、工会经费</t>
  </si>
  <si>
    <t>D12</t>
  </si>
  <si>
    <t>6、职工教育经费</t>
  </si>
  <si>
    <t>D13</t>
  </si>
  <si>
    <t>7、其他</t>
  </si>
  <si>
    <t>D14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</si>
</sst>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#,##0.00_);[Red]\(#,##0.00\)"/>
    <numFmt numFmtId="178" formatCode="#,##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8"/>
      <name val="宋体"/>
      <charset val="134"/>
    </font>
    <font>
      <sz val="10"/>
      <name val="Times New Roman"/>
      <charset val="134"/>
    </font>
    <font>
      <sz val="9"/>
      <name val="Times New Roman"/>
      <charset val="134"/>
    </font>
    <font>
      <b/>
      <sz val="22"/>
      <name val="华文中宋"/>
      <charset val="134"/>
    </font>
    <font>
      <sz val="16"/>
      <name val="宋体"/>
      <charset val="134"/>
    </font>
    <font>
      <u/>
      <sz val="12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9"/>
      <name val="宋体"/>
      <charset val="134"/>
    </font>
    <font>
      <b/>
      <vertAlign val="superscript"/>
      <sz val="10"/>
      <name val="宋体"/>
      <charset val="134"/>
    </font>
    <font>
      <vertAlign val="superscript"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17" borderId="22" applyNumberFormat="0" applyAlignment="0" applyProtection="0">
      <alignment vertical="center"/>
    </xf>
    <xf numFmtId="0" fontId="34" fillId="17" borderId="16" applyNumberFormat="0" applyAlignment="0" applyProtection="0">
      <alignment vertical="center"/>
    </xf>
    <xf numFmtId="0" fontId="29" fillId="13" borderId="18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justify" vertical="center"/>
    </xf>
    <xf numFmtId="176" fontId="5" fillId="2" borderId="10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 indent="1"/>
    </xf>
    <xf numFmtId="0" fontId="5" fillId="2" borderId="10" xfId="0" applyFont="1" applyFill="1" applyBorder="1" applyAlignment="1">
      <alignment horizontal="justify" vertical="center"/>
    </xf>
    <xf numFmtId="176" fontId="5" fillId="2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 indent="2"/>
    </xf>
    <xf numFmtId="0" fontId="1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justify" vertical="center"/>
    </xf>
    <xf numFmtId="0" fontId="8" fillId="0" borderId="10" xfId="0" applyFont="1" applyFill="1" applyBorder="1" applyAlignment="1">
      <alignment horizontal="left" vertical="center"/>
    </xf>
    <xf numFmtId="2" fontId="8" fillId="0" borderId="10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left" vertical="center"/>
    </xf>
    <xf numFmtId="176" fontId="6" fillId="0" borderId="10" xfId="0" applyNumberFormat="1" applyFont="1" applyFill="1" applyBorder="1" applyAlignment="1">
      <alignment horizontal="left" vertical="center"/>
    </xf>
    <xf numFmtId="176" fontId="8" fillId="0" borderId="1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justify" vertical="center"/>
    </xf>
    <xf numFmtId="0" fontId="8" fillId="0" borderId="10" xfId="0" applyFont="1" applyFill="1" applyBorder="1" applyAlignment="1">
      <alignment horizontal="left" vertical="center" shrinkToFit="1"/>
    </xf>
    <xf numFmtId="0" fontId="8" fillId="0" borderId="10" xfId="0" applyFont="1" applyFill="1" applyBorder="1" applyAlignment="1">
      <alignment horizontal="left" vertical="center" indent="1"/>
    </xf>
    <xf numFmtId="176" fontId="9" fillId="0" borderId="10" xfId="0" applyNumberFormat="1" applyFont="1" applyFill="1" applyBorder="1" applyAlignment="1">
      <alignment horizontal="left" vertical="center"/>
    </xf>
    <xf numFmtId="0" fontId="8" fillId="0" borderId="10" xfId="0" applyFont="1" applyFill="1" applyBorder="1" applyAlignment="1">
      <alignment vertical="center"/>
    </xf>
    <xf numFmtId="177" fontId="8" fillId="0" borderId="10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left" vertical="center" wrapText="1"/>
    </xf>
    <xf numFmtId="176" fontId="6" fillId="0" borderId="13" xfId="0" applyNumberFormat="1" applyFont="1" applyFill="1" applyBorder="1" applyAlignment="1">
      <alignment horizontal="left" vertical="center" wrapText="1"/>
    </xf>
    <xf numFmtId="176" fontId="6" fillId="0" borderId="6" xfId="0" applyNumberFormat="1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justify" vertical="center" wrapText="1"/>
    </xf>
    <xf numFmtId="0" fontId="8" fillId="0" borderId="10" xfId="0" applyFont="1" applyFill="1" applyBorder="1" applyAlignment="1">
      <alignment horizontal="left" vertical="center" wrapText="1"/>
    </xf>
    <xf numFmtId="176" fontId="8" fillId="0" borderId="10" xfId="0" applyNumberFormat="1" applyFont="1" applyFill="1" applyBorder="1" applyAlignment="1">
      <alignment horizontal="right" vertical="center" wrapText="1"/>
    </xf>
    <xf numFmtId="176" fontId="6" fillId="0" borderId="1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justify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justify" vertical="center"/>
    </xf>
    <xf numFmtId="178" fontId="8" fillId="0" borderId="1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justify" vertical="center"/>
    </xf>
    <xf numFmtId="0" fontId="5" fillId="0" borderId="9" xfId="0" applyFont="1" applyFill="1" applyBorder="1" applyAlignment="1">
      <alignment horizontal="left" vertical="center" indent="1"/>
    </xf>
    <xf numFmtId="0" fontId="5" fillId="0" borderId="9" xfId="0" applyFont="1" applyFill="1" applyBorder="1" applyAlignment="1">
      <alignment horizontal="left" vertical="center" indent="3"/>
    </xf>
    <xf numFmtId="176" fontId="5" fillId="0" borderId="10" xfId="0" applyNumberFormat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left" vertical="center" indent="1"/>
    </xf>
    <xf numFmtId="176" fontId="5" fillId="0" borderId="10" xfId="0" applyNumberFormat="1" applyFont="1" applyFill="1" applyBorder="1" applyAlignment="1">
      <alignment horizontal="justify" vertical="center"/>
    </xf>
    <xf numFmtId="177" fontId="8" fillId="0" borderId="10" xfId="0" applyNumberFormat="1" applyFont="1" applyFill="1" applyBorder="1" applyAlignment="1">
      <alignment horizontal="justify"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justify" vertical="center" wrapText="1"/>
    </xf>
    <xf numFmtId="0" fontId="8" fillId="0" borderId="7" xfId="0" applyFont="1" applyFill="1" applyBorder="1" applyAlignment="1">
      <alignment horizontal="justify" vertical="center" wrapText="1"/>
    </xf>
    <xf numFmtId="176" fontId="11" fillId="0" borderId="10" xfId="0" applyNumberFormat="1" applyFont="1" applyFill="1" applyBorder="1" applyAlignment="1">
      <alignment horizontal="center" vertical="center"/>
    </xf>
    <xf numFmtId="177" fontId="11" fillId="0" borderId="10" xfId="0" applyNumberFormat="1" applyFont="1" applyFill="1" applyBorder="1" applyAlignment="1">
      <alignment horizontal="center" vertical="center"/>
    </xf>
    <xf numFmtId="176" fontId="8" fillId="3" borderId="10" xfId="0" applyNumberFormat="1" applyFont="1" applyFill="1" applyBorder="1" applyAlignment="1">
      <alignment horizontal="right" vertical="center" wrapText="1"/>
    </xf>
    <xf numFmtId="177" fontId="8" fillId="3" borderId="1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justify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2" fontId="8" fillId="2" borderId="10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2" fontId="8" fillId="0" borderId="10" xfId="0" applyNumberFormat="1" applyFont="1" applyFill="1" applyBorder="1" applyAlignment="1">
      <alignment horizontal="right" vertical="center" wrapText="1"/>
    </xf>
    <xf numFmtId="2" fontId="8" fillId="0" borderId="10" xfId="0" applyNumberFormat="1" applyFont="1" applyFill="1" applyBorder="1" applyAlignment="1">
      <alignment vertical="center"/>
    </xf>
    <xf numFmtId="2" fontId="5" fillId="2" borderId="10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justify" vertical="center" wrapText="1"/>
    </xf>
    <xf numFmtId="178" fontId="8" fillId="0" borderId="10" xfId="0" applyNumberFormat="1" applyFont="1" applyFill="1" applyBorder="1" applyAlignment="1">
      <alignment horizontal="right" vertical="center" wrapText="1"/>
    </xf>
    <xf numFmtId="178" fontId="8" fillId="0" borderId="10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 indent="1" shrinkToFit="1"/>
    </xf>
    <xf numFmtId="176" fontId="8" fillId="0" borderId="1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/>
    <xf numFmtId="31" fontId="15" fillId="0" borderId="0" xfId="0" applyNumberFormat="1" applyFont="1" applyBorder="1" applyAlignment="1">
      <alignment horizontal="center"/>
    </xf>
    <xf numFmtId="31" fontId="16" fillId="0" borderId="0" xfId="0" applyNumberFormat="1" applyFont="1" applyBorder="1" applyAlignment="1">
      <alignment horizontal="center"/>
    </xf>
    <xf numFmtId="31" fontId="0" fillId="0" borderId="0" xfId="0" applyNumberForma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4"/>
  <sheetViews>
    <sheetView topLeftCell="A3" workbookViewId="0">
      <selection activeCell="I22" sqref="I22"/>
    </sheetView>
  </sheetViews>
  <sheetFormatPr defaultColWidth="8.87962962962963" defaultRowHeight="14.4" outlineLevelCol="3"/>
  <cols>
    <col min="1" max="1" width="27.2222222222222" style="103" customWidth="1"/>
    <col min="2" max="2" width="22.5" style="104" customWidth="1"/>
    <col min="3" max="3" width="27.5" style="104" customWidth="1"/>
    <col min="4" max="16384" width="8.87962962962963" style="104"/>
  </cols>
  <sheetData>
    <row r="2" ht="31.2" spans="1:4">
      <c r="A2" s="105" t="s">
        <v>0</v>
      </c>
      <c r="B2" s="105"/>
      <c r="C2" s="105"/>
      <c r="D2" s="105"/>
    </row>
    <row r="4" ht="21.15" spans="1:3">
      <c r="A4" s="106" t="s">
        <v>1</v>
      </c>
      <c r="B4" s="107" t="s">
        <v>2</v>
      </c>
      <c r="C4" s="107"/>
    </row>
    <row r="5" ht="20.4" spans="1:3">
      <c r="A5" s="106"/>
      <c r="B5" s="108"/>
      <c r="C5" s="108"/>
    </row>
    <row r="6" ht="21.15" spans="1:3">
      <c r="A6" s="106" t="s">
        <v>3</v>
      </c>
      <c r="B6" s="109" t="s">
        <v>4</v>
      </c>
      <c r="C6" s="109"/>
    </row>
    <row r="7" ht="20.4" spans="1:3">
      <c r="A7" s="106"/>
      <c r="B7" s="110"/>
      <c r="C7" s="110"/>
    </row>
    <row r="8" ht="21.15" spans="1:3">
      <c r="A8" s="106" t="s">
        <v>5</v>
      </c>
      <c r="B8" s="109" t="s">
        <v>4</v>
      </c>
      <c r="C8" s="109"/>
    </row>
    <row r="9" ht="20.4" spans="1:3">
      <c r="A9" s="106"/>
      <c r="B9" s="110"/>
      <c r="C9" s="110"/>
    </row>
    <row r="10" ht="21.15" spans="1:3">
      <c r="A10" s="106" t="s">
        <v>6</v>
      </c>
      <c r="B10" s="109" t="s">
        <v>7</v>
      </c>
      <c r="C10" s="109"/>
    </row>
    <row r="11" ht="20.4" spans="1:3">
      <c r="A11" s="106"/>
      <c r="B11" s="110"/>
      <c r="C11" s="110"/>
    </row>
    <row r="12" ht="21.15" spans="1:3">
      <c r="A12" s="106" t="s">
        <v>8</v>
      </c>
      <c r="B12" s="109" t="s">
        <v>9</v>
      </c>
      <c r="C12" s="109"/>
    </row>
    <row r="13" ht="20.4" spans="1:3">
      <c r="A13" s="106"/>
      <c r="B13" s="110"/>
      <c r="C13" s="110"/>
    </row>
    <row r="14" ht="21.15" spans="1:3">
      <c r="A14" s="106" t="s">
        <v>10</v>
      </c>
      <c r="B14" s="109" t="s">
        <v>11</v>
      </c>
      <c r="C14" s="109"/>
    </row>
    <row r="15" ht="20.4" spans="1:3">
      <c r="A15" s="106"/>
      <c r="B15" s="110"/>
      <c r="C15" s="110"/>
    </row>
    <row r="16" ht="21.15" spans="1:3">
      <c r="A16" s="106" t="s">
        <v>12</v>
      </c>
      <c r="B16" s="109"/>
      <c r="C16" s="109"/>
    </row>
    <row r="17" spans="2:3">
      <c r="B17" s="110"/>
      <c r="C17" s="110"/>
    </row>
    <row r="18" ht="21.15" spans="1:3">
      <c r="A18" s="106" t="s">
        <v>13</v>
      </c>
      <c r="B18" s="109">
        <v>652599</v>
      </c>
      <c r="C18" s="109"/>
    </row>
    <row r="19" ht="20.4" spans="1:3">
      <c r="A19" s="106"/>
      <c r="B19" s="111"/>
      <c r="C19" s="111"/>
    </row>
    <row r="21" ht="20.4" spans="2:3">
      <c r="B21" s="106" t="s">
        <v>14</v>
      </c>
      <c r="C21" s="106"/>
    </row>
    <row r="22" ht="20.4" spans="2:3">
      <c r="B22" s="106"/>
      <c r="C22" s="106"/>
    </row>
    <row r="23" ht="17.4" spans="2:3">
      <c r="B23" s="112" t="s">
        <v>15</v>
      </c>
      <c r="C23" s="113"/>
    </row>
    <row r="24" spans="2:2">
      <c r="B24" s="114"/>
    </row>
  </sheetData>
  <mergeCells count="11">
    <mergeCell ref="A2:D2"/>
    <mergeCell ref="B4:C4"/>
    <mergeCell ref="B6:C6"/>
    <mergeCell ref="B8:C8"/>
    <mergeCell ref="B10:C10"/>
    <mergeCell ref="B12:C12"/>
    <mergeCell ref="B14:C14"/>
    <mergeCell ref="B16:C16"/>
    <mergeCell ref="B18:C18"/>
    <mergeCell ref="B21:C21"/>
    <mergeCell ref="B23:C23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28"/>
  <sheetViews>
    <sheetView workbookViewId="0">
      <selection activeCell="E8" sqref="E8"/>
    </sheetView>
  </sheetViews>
  <sheetFormatPr defaultColWidth="9.75" defaultRowHeight="18.95" customHeight="1"/>
  <cols>
    <col min="1" max="1" width="34.75" style="28" customWidth="1"/>
    <col min="2" max="2" width="22" style="62" customWidth="1"/>
    <col min="3" max="4" width="18.1296296296296" style="28" customWidth="1"/>
    <col min="5" max="5" width="18.75" style="28" customWidth="1"/>
    <col min="6" max="6" width="13.3796296296296" style="28" customWidth="1"/>
    <col min="7" max="7" width="9.75" style="28"/>
    <col min="8" max="8" width="13.75" style="28" customWidth="1"/>
    <col min="9" max="9" width="15.1296296296296" style="28" customWidth="1"/>
    <col min="10" max="10" width="15.5" style="28" customWidth="1"/>
    <col min="11" max="16384" width="9.75" style="28"/>
  </cols>
  <sheetData>
    <row r="1" s="24" customFormat="1" ht="26" customHeight="1" spans="1:6">
      <c r="A1" s="32" t="s">
        <v>16</v>
      </c>
      <c r="B1" s="32"/>
      <c r="C1" s="32"/>
      <c r="D1" s="32"/>
      <c r="E1" s="32"/>
      <c r="F1" s="32"/>
    </row>
    <row r="2" s="58" customFormat="1" ht="12" customHeight="1" spans="1:6">
      <c r="A2" s="63" t="s">
        <v>17</v>
      </c>
      <c r="B2" s="64" t="s">
        <v>18</v>
      </c>
      <c r="C2" s="64" t="s">
        <v>19</v>
      </c>
      <c r="D2" s="64" t="s">
        <v>20</v>
      </c>
      <c r="E2" s="64" t="s">
        <v>21</v>
      </c>
      <c r="F2" s="65" t="s">
        <v>22</v>
      </c>
    </row>
    <row r="3" s="59" customFormat="1" ht="12" customHeight="1" spans="1:6">
      <c r="A3" s="66" t="s">
        <v>23</v>
      </c>
      <c r="B3" s="37" t="s">
        <v>24</v>
      </c>
      <c r="C3" s="67"/>
      <c r="D3" s="67"/>
      <c r="E3" s="68"/>
      <c r="F3" s="69"/>
    </row>
    <row r="4" s="59" customFormat="1" ht="12" customHeight="1" spans="1:6">
      <c r="A4" s="70" t="s">
        <v>25</v>
      </c>
      <c r="B4" s="37" t="s">
        <v>26</v>
      </c>
      <c r="C4" s="67">
        <v>2</v>
      </c>
      <c r="D4" s="67">
        <v>2</v>
      </c>
      <c r="E4" s="71">
        <v>1</v>
      </c>
      <c r="F4" s="69"/>
    </row>
    <row r="5" s="59" customFormat="1" ht="12" customHeight="1" spans="1:6">
      <c r="A5" s="70" t="s">
        <v>27</v>
      </c>
      <c r="B5" s="37" t="s">
        <v>28</v>
      </c>
      <c r="C5" s="68" t="s">
        <v>29</v>
      </c>
      <c r="D5" s="68" t="s">
        <v>29</v>
      </c>
      <c r="E5" s="68" t="s">
        <v>29</v>
      </c>
      <c r="F5" s="69"/>
    </row>
    <row r="6" s="59" customFormat="1" ht="12" customHeight="1" spans="1:6">
      <c r="A6" s="70" t="s">
        <v>30</v>
      </c>
      <c r="B6" s="37" t="s">
        <v>31</v>
      </c>
      <c r="C6" s="42">
        <v>1010</v>
      </c>
      <c r="D6" s="48">
        <v>1010</v>
      </c>
      <c r="E6" s="42">
        <v>1010</v>
      </c>
      <c r="F6" s="69"/>
    </row>
    <row r="7" s="59" customFormat="1" ht="12" customHeight="1" spans="1:6">
      <c r="A7" s="70" t="s">
        <v>32</v>
      </c>
      <c r="B7" s="37" t="s">
        <v>33</v>
      </c>
      <c r="C7" s="42">
        <v>1010</v>
      </c>
      <c r="D7" s="48">
        <v>1010</v>
      </c>
      <c r="E7" s="42">
        <v>1010</v>
      </c>
      <c r="F7" s="69"/>
    </row>
    <row r="8" s="59" customFormat="1" ht="12" customHeight="1" spans="1:6">
      <c r="A8" s="66" t="s">
        <v>34</v>
      </c>
      <c r="B8" s="37" t="s">
        <v>35</v>
      </c>
      <c r="C8" s="48">
        <f>C9+C10</f>
        <v>1823.85</v>
      </c>
      <c r="D8" s="48">
        <f>D9+D10</f>
        <v>2446.45</v>
      </c>
      <c r="E8" s="48">
        <f>E9+E10</f>
        <v>2630.62</v>
      </c>
      <c r="F8" s="72"/>
    </row>
    <row r="9" s="59" customFormat="1" ht="12" customHeight="1" spans="1:6">
      <c r="A9" s="73" t="s">
        <v>36</v>
      </c>
      <c r="B9" s="37" t="s">
        <v>37</v>
      </c>
      <c r="C9" s="42">
        <v>797.37</v>
      </c>
      <c r="D9" s="48">
        <v>1107.66</v>
      </c>
      <c r="E9" s="42">
        <v>1265.91</v>
      </c>
      <c r="F9" s="72"/>
    </row>
    <row r="10" s="59" customFormat="1" ht="12" customHeight="1" spans="1:6">
      <c r="A10" s="73" t="s">
        <v>38</v>
      </c>
      <c r="B10" s="37" t="s">
        <v>39</v>
      </c>
      <c r="C10" s="48">
        <f>C11+C14+C15+C16+C17</f>
        <v>1026.48</v>
      </c>
      <c r="D10" s="48">
        <f>D11+D14+D15+D16+D17</f>
        <v>1338.79</v>
      </c>
      <c r="E10" s="48">
        <f>E11+E14+E15+E16+E17</f>
        <v>1364.71</v>
      </c>
      <c r="F10" s="72"/>
    </row>
    <row r="11" s="24" customFormat="1" ht="12" customHeight="1" spans="1:6">
      <c r="A11" s="73" t="s">
        <v>40</v>
      </c>
      <c r="B11" s="37" t="s">
        <v>41</v>
      </c>
      <c r="C11" s="42">
        <f>C12-C13</f>
        <v>598.18</v>
      </c>
      <c r="D11" s="42">
        <f>D12-D13</f>
        <v>914.83</v>
      </c>
      <c r="E11" s="42">
        <f>E12-E13</f>
        <v>917.01</v>
      </c>
      <c r="F11" s="72"/>
    </row>
    <row r="12" s="24" customFormat="1" ht="12" customHeight="1" spans="1:6">
      <c r="A12" s="74" t="s">
        <v>42</v>
      </c>
      <c r="B12" s="37" t="s">
        <v>43</v>
      </c>
      <c r="C12" s="75">
        <v>1292.87</v>
      </c>
      <c r="D12" s="48">
        <v>1659.03</v>
      </c>
      <c r="E12" s="75">
        <v>1719.77</v>
      </c>
      <c r="F12" s="72"/>
    </row>
    <row r="13" s="24" customFormat="1" ht="12" customHeight="1" spans="1:6">
      <c r="A13" s="74" t="s">
        <v>44</v>
      </c>
      <c r="B13" s="37" t="s">
        <v>45</v>
      </c>
      <c r="C13" s="75">
        <v>694.69</v>
      </c>
      <c r="D13" s="48">
        <v>744.2</v>
      </c>
      <c r="E13" s="75">
        <v>802.76</v>
      </c>
      <c r="F13" s="72"/>
    </row>
    <row r="14" s="24" customFormat="1" ht="12" customHeight="1" spans="1:6">
      <c r="A14" s="76" t="s">
        <v>46</v>
      </c>
      <c r="B14" s="37" t="s">
        <v>47</v>
      </c>
      <c r="C14" s="77"/>
      <c r="D14" s="78"/>
      <c r="E14" s="77"/>
      <c r="F14" s="72"/>
    </row>
    <row r="15" s="24" customFormat="1" ht="12" customHeight="1" spans="1:6">
      <c r="A15" s="76" t="s">
        <v>48</v>
      </c>
      <c r="B15" s="37" t="s">
        <v>49</v>
      </c>
      <c r="C15" s="75"/>
      <c r="D15" s="48"/>
      <c r="E15" s="75">
        <v>27.52</v>
      </c>
      <c r="F15" s="72"/>
    </row>
    <row r="16" s="24" customFormat="1" ht="12" customHeight="1" spans="1:6">
      <c r="A16" s="73" t="s">
        <v>50</v>
      </c>
      <c r="B16" s="37" t="s">
        <v>51</v>
      </c>
      <c r="C16" s="75">
        <v>118.3</v>
      </c>
      <c r="D16" s="48">
        <v>113.96</v>
      </c>
      <c r="E16" s="75">
        <v>110.18</v>
      </c>
      <c r="F16" s="72"/>
    </row>
    <row r="17" s="24" customFormat="1" ht="12" customHeight="1" spans="1:6">
      <c r="A17" s="73" t="s">
        <v>52</v>
      </c>
      <c r="B17" s="37" t="s">
        <v>53</v>
      </c>
      <c r="C17" s="75">
        <v>310</v>
      </c>
      <c r="D17" s="48">
        <v>310</v>
      </c>
      <c r="E17" s="75">
        <v>310</v>
      </c>
      <c r="F17" s="79"/>
    </row>
    <row r="18" s="24" customFormat="1" ht="12" customHeight="1" spans="1:6">
      <c r="A18" s="66" t="s">
        <v>54</v>
      </c>
      <c r="B18" s="37" t="s">
        <v>55</v>
      </c>
      <c r="C18" s="42">
        <f>C19+C20</f>
        <v>1634.98</v>
      </c>
      <c r="D18" s="42">
        <f>D19+D20</f>
        <v>2299.41</v>
      </c>
      <c r="E18" s="42">
        <f>E19+E20</f>
        <v>2535.01</v>
      </c>
      <c r="F18" s="79"/>
    </row>
    <row r="19" s="24" customFormat="1" ht="12" customHeight="1" spans="1:6">
      <c r="A19" s="76" t="s">
        <v>56</v>
      </c>
      <c r="B19" s="37" t="s">
        <v>57</v>
      </c>
      <c r="C19" s="75">
        <v>1634.98</v>
      </c>
      <c r="D19" s="48">
        <v>2299.41</v>
      </c>
      <c r="E19" s="75">
        <v>2535.01</v>
      </c>
      <c r="F19" s="80"/>
    </row>
    <row r="20" s="24" customFormat="1" ht="12" customHeight="1" spans="1:6">
      <c r="A20" s="76" t="s">
        <v>58</v>
      </c>
      <c r="B20" s="37" t="s">
        <v>59</v>
      </c>
      <c r="C20" s="75"/>
      <c r="D20" s="48"/>
      <c r="E20" s="75"/>
      <c r="F20" s="79"/>
    </row>
    <row r="21" s="24" customFormat="1" ht="12" customHeight="1" spans="1:6">
      <c r="A21" s="66" t="s">
        <v>60</v>
      </c>
      <c r="B21" s="37" t="s">
        <v>61</v>
      </c>
      <c r="C21" s="42">
        <f>C22+C23+C25</f>
        <v>188.87</v>
      </c>
      <c r="D21" s="42">
        <f>D22+D23+D25</f>
        <v>147.04</v>
      </c>
      <c r="E21" s="42">
        <f>E22+E23+E25</f>
        <v>95.6099999999999</v>
      </c>
      <c r="F21" s="72"/>
    </row>
    <row r="22" s="24" customFormat="1" ht="12" customHeight="1" spans="1:6">
      <c r="A22" s="73" t="s">
        <v>62</v>
      </c>
      <c r="B22" s="37" t="s">
        <v>63</v>
      </c>
      <c r="C22" s="54">
        <v>1010</v>
      </c>
      <c r="D22" s="54">
        <v>1010</v>
      </c>
      <c r="E22" s="54">
        <v>1010</v>
      </c>
      <c r="F22" s="81"/>
    </row>
    <row r="23" s="24" customFormat="1" ht="12" customHeight="1" spans="1:6">
      <c r="A23" s="73" t="s">
        <v>64</v>
      </c>
      <c r="B23" s="37" t="s">
        <v>65</v>
      </c>
      <c r="C23" s="54">
        <v>673.52</v>
      </c>
      <c r="D23" s="54">
        <v>673.52</v>
      </c>
      <c r="E23" s="54">
        <v>673.52</v>
      </c>
      <c r="F23" s="81"/>
    </row>
    <row r="24" s="24" customFormat="1" ht="12" customHeight="1" spans="1:6">
      <c r="A24" s="73" t="s">
        <v>66</v>
      </c>
      <c r="B24" s="37" t="s">
        <v>67</v>
      </c>
      <c r="C24" s="54"/>
      <c r="D24" s="48"/>
      <c r="E24" s="54"/>
      <c r="F24" s="81"/>
    </row>
    <row r="25" s="24" customFormat="1" ht="12" customHeight="1" spans="1:6">
      <c r="A25" s="73" t="s">
        <v>68</v>
      </c>
      <c r="B25" s="37" t="s">
        <v>69</v>
      </c>
      <c r="C25" s="54">
        <v>-1494.65</v>
      </c>
      <c r="D25" s="54">
        <v>-1536.48</v>
      </c>
      <c r="E25" s="54">
        <v>-1587.91</v>
      </c>
      <c r="F25" s="81"/>
    </row>
    <row r="26" s="24" customFormat="1" ht="12" customHeight="1" spans="1:6">
      <c r="A26" s="66" t="s">
        <v>70</v>
      </c>
      <c r="B26" s="37" t="s">
        <v>71</v>
      </c>
      <c r="C26" s="82"/>
      <c r="D26" s="83"/>
      <c r="E26" s="82"/>
      <c r="F26" s="81"/>
    </row>
    <row r="27" s="24" customFormat="1" ht="12" customHeight="1" spans="1:6">
      <c r="A27" s="73" t="s">
        <v>72</v>
      </c>
      <c r="B27" s="37" t="s">
        <v>73</v>
      </c>
      <c r="C27" s="54">
        <v>779.89</v>
      </c>
      <c r="D27" s="48">
        <v>715.11</v>
      </c>
      <c r="E27" s="54">
        <v>703.61</v>
      </c>
      <c r="F27" s="81"/>
    </row>
    <row r="28" s="24" customFormat="1" ht="12" customHeight="1" spans="1:10">
      <c r="A28" s="73" t="s">
        <v>74</v>
      </c>
      <c r="B28" s="37" t="s">
        <v>75</v>
      </c>
      <c r="C28" s="84">
        <v>527.62</v>
      </c>
      <c r="D28" s="85">
        <v>509.41</v>
      </c>
      <c r="E28" s="84">
        <v>491.87</v>
      </c>
      <c r="F28" s="81"/>
      <c r="H28" s="86"/>
      <c r="I28" s="89"/>
      <c r="J28" s="86"/>
    </row>
    <row r="29" s="24" customFormat="1" ht="12" customHeight="1" spans="1:10">
      <c r="A29" s="73" t="s">
        <v>76</v>
      </c>
      <c r="B29" s="37" t="s">
        <v>77</v>
      </c>
      <c r="C29" s="54">
        <v>333.03</v>
      </c>
      <c r="D29" s="48">
        <v>260.63</v>
      </c>
      <c r="E29" s="54">
        <v>332.47</v>
      </c>
      <c r="F29" s="81"/>
      <c r="H29" s="86"/>
      <c r="I29" s="89"/>
      <c r="J29" s="86"/>
    </row>
    <row r="30" s="24" customFormat="1" ht="12" customHeight="1" spans="1:6">
      <c r="A30" s="73" t="s">
        <v>78</v>
      </c>
      <c r="B30" s="37" t="s">
        <v>79</v>
      </c>
      <c r="C30" s="54">
        <v>6.43</v>
      </c>
      <c r="D30" s="48">
        <v>6.39</v>
      </c>
      <c r="E30" s="54">
        <v>6.6</v>
      </c>
      <c r="F30" s="81"/>
    </row>
    <row r="31" s="24" customFormat="1" ht="12" customHeight="1" spans="1:6">
      <c r="A31" s="73" t="s">
        <v>80</v>
      </c>
      <c r="B31" s="37" t="s">
        <v>81</v>
      </c>
      <c r="C31" s="42">
        <f>C27-C28-C29-C30</f>
        <v>-87.19</v>
      </c>
      <c r="D31" s="42">
        <f>D27-D28-D29-D30</f>
        <v>-61.32</v>
      </c>
      <c r="E31" s="42">
        <f>E27-E28-E29-E30</f>
        <v>-127.33</v>
      </c>
      <c r="F31" s="81"/>
    </row>
    <row r="32" s="24" customFormat="1" ht="12" customHeight="1" spans="1:6">
      <c r="A32" s="73" t="s">
        <v>82</v>
      </c>
      <c r="B32" s="37" t="s">
        <v>83</v>
      </c>
      <c r="C32" s="42">
        <f>C31/C21*100</f>
        <v>-46.1640281675227</v>
      </c>
      <c r="D32" s="42">
        <f>D31/D21*100</f>
        <v>-41.702937976061</v>
      </c>
      <c r="E32" s="42">
        <f>E31/E21*100</f>
        <v>-133.176445978454</v>
      </c>
      <c r="F32" s="81"/>
    </row>
    <row r="33" s="24" customFormat="1" ht="12" customHeight="1" spans="1:6">
      <c r="A33" s="66" t="s">
        <v>84</v>
      </c>
      <c r="B33" s="37" t="s">
        <v>85</v>
      </c>
      <c r="C33" s="42">
        <f>C34-C35</f>
        <v>-6.06999999999999</v>
      </c>
      <c r="D33" s="42">
        <f>D34-D35</f>
        <v>-11.23</v>
      </c>
      <c r="E33" s="42">
        <f>E34-E35</f>
        <v>62.72</v>
      </c>
      <c r="F33" s="81"/>
    </row>
    <row r="34" s="24" customFormat="1" ht="12" customHeight="1" spans="1:6">
      <c r="A34" s="73" t="s">
        <v>86</v>
      </c>
      <c r="B34" s="37" t="s">
        <v>87</v>
      </c>
      <c r="C34" s="54">
        <v>367.91</v>
      </c>
      <c r="D34" s="48">
        <v>100.28</v>
      </c>
      <c r="E34" s="54">
        <v>131.5</v>
      </c>
      <c r="F34" s="81"/>
    </row>
    <row r="35" s="24" customFormat="1" ht="12" customHeight="1" spans="1:6">
      <c r="A35" s="73" t="s">
        <v>88</v>
      </c>
      <c r="B35" s="37" t="s">
        <v>89</v>
      </c>
      <c r="C35" s="54">
        <v>373.98</v>
      </c>
      <c r="D35" s="48">
        <v>111.51</v>
      </c>
      <c r="E35" s="54">
        <v>68.78</v>
      </c>
      <c r="F35" s="81"/>
    </row>
    <row r="36" s="24" customFormat="1" ht="12" customHeight="1" spans="1:6">
      <c r="A36" s="87"/>
      <c r="B36" s="88"/>
      <c r="C36" s="86"/>
      <c r="D36" s="89"/>
      <c r="E36" s="86"/>
      <c r="F36" s="90"/>
    </row>
    <row r="37" s="24" customFormat="1" ht="55" customHeight="1" spans="1:6">
      <c r="A37" s="87"/>
      <c r="B37" s="88"/>
      <c r="C37" s="86"/>
      <c r="D37" s="89"/>
      <c r="E37" s="86"/>
      <c r="F37" s="90"/>
    </row>
    <row r="38" s="60" customFormat="1" ht="36" customHeight="1" spans="1:6">
      <c r="A38" s="32" t="s">
        <v>90</v>
      </c>
      <c r="B38" s="32"/>
      <c r="C38" s="32"/>
      <c r="D38" s="32"/>
      <c r="E38" s="32"/>
      <c r="F38" s="32"/>
    </row>
    <row r="39" s="61" customFormat="1" ht="12" customHeight="1" spans="1:6">
      <c r="A39" s="91" t="s">
        <v>17</v>
      </c>
      <c r="B39" s="5" t="s">
        <v>18</v>
      </c>
      <c r="C39" s="64" t="s">
        <v>19</v>
      </c>
      <c r="D39" s="64" t="s">
        <v>20</v>
      </c>
      <c r="E39" s="64" t="s">
        <v>21</v>
      </c>
      <c r="F39" s="65" t="s">
        <v>22</v>
      </c>
    </row>
    <row r="40" s="24" customFormat="1" ht="12" customHeight="1" spans="1:6">
      <c r="A40" s="66" t="s">
        <v>91</v>
      </c>
      <c r="B40" s="37" t="s">
        <v>92</v>
      </c>
      <c r="C40" s="92" t="s">
        <v>93</v>
      </c>
      <c r="D40" s="92" t="s">
        <v>93</v>
      </c>
      <c r="E40" s="92" t="s">
        <v>93</v>
      </c>
      <c r="F40" s="81"/>
    </row>
    <row r="41" s="24" customFormat="1" ht="12" customHeight="1" spans="1:6">
      <c r="A41" s="73" t="s">
        <v>94</v>
      </c>
      <c r="B41" s="37" t="s">
        <v>95</v>
      </c>
      <c r="C41" s="93">
        <v>389.81</v>
      </c>
      <c r="D41" s="93">
        <v>364.89</v>
      </c>
      <c r="E41" s="93">
        <v>348.86</v>
      </c>
      <c r="F41" s="72"/>
    </row>
    <row r="42" s="24" customFormat="1" ht="12" customHeight="1" spans="1:6">
      <c r="A42" s="73" t="s">
        <v>96</v>
      </c>
      <c r="B42" s="37" t="s">
        <v>97</v>
      </c>
      <c r="C42" s="39">
        <f>C43+C44+C45</f>
        <v>378.68</v>
      </c>
      <c r="D42" s="39">
        <f>D43+D44+D45</f>
        <v>352.89</v>
      </c>
      <c r="E42" s="39">
        <f>E43+E44+E45</f>
        <v>337.28</v>
      </c>
      <c r="F42" s="81"/>
    </row>
    <row r="43" s="24" customFormat="1" ht="12" customHeight="1" spans="1:6">
      <c r="A43" s="94" t="s">
        <v>98</v>
      </c>
      <c r="B43" s="37" t="s">
        <v>99</v>
      </c>
      <c r="C43" s="95">
        <v>228.75</v>
      </c>
      <c r="D43" s="39">
        <v>216.54</v>
      </c>
      <c r="E43" s="95">
        <v>211.12</v>
      </c>
      <c r="F43" s="81"/>
    </row>
    <row r="44" s="24" customFormat="1" ht="12" customHeight="1" spans="1:6">
      <c r="A44" s="94" t="s">
        <v>100</v>
      </c>
      <c r="B44" s="37" t="s">
        <v>101</v>
      </c>
      <c r="C44" s="95">
        <v>147.56</v>
      </c>
      <c r="D44" s="39">
        <v>134.21</v>
      </c>
      <c r="E44" s="95">
        <v>124.45</v>
      </c>
      <c r="F44" s="81"/>
    </row>
    <row r="45" s="24" customFormat="1" ht="12" customHeight="1" spans="1:6">
      <c r="A45" s="94" t="s">
        <v>102</v>
      </c>
      <c r="B45" s="37" t="s">
        <v>103</v>
      </c>
      <c r="C45" s="95">
        <v>2.37</v>
      </c>
      <c r="D45" s="39">
        <v>2.14</v>
      </c>
      <c r="E45" s="95">
        <v>1.71</v>
      </c>
      <c r="F45" s="81"/>
    </row>
    <row r="46" s="24" customFormat="1" ht="12" customHeight="1" spans="1:6">
      <c r="A46" s="73" t="s">
        <v>104</v>
      </c>
      <c r="B46" s="37" t="s">
        <v>105</v>
      </c>
      <c r="C46" s="95">
        <v>3</v>
      </c>
      <c r="D46" s="95">
        <v>4</v>
      </c>
      <c r="E46" s="95">
        <v>5</v>
      </c>
      <c r="F46" s="81"/>
    </row>
    <row r="47" s="24" customFormat="1" ht="12" customHeight="1" spans="1:6">
      <c r="A47" s="73" t="s">
        <v>106</v>
      </c>
      <c r="B47" s="37" t="s">
        <v>107</v>
      </c>
      <c r="C47" s="96">
        <v>1.15</v>
      </c>
      <c r="D47" s="96">
        <v>1.15</v>
      </c>
      <c r="E47" s="96">
        <v>1</v>
      </c>
      <c r="F47" s="72"/>
    </row>
    <row r="48" s="24" customFormat="1" ht="12" customHeight="1" spans="1:6">
      <c r="A48" s="73" t="s">
        <v>108</v>
      </c>
      <c r="B48" s="37" t="s">
        <v>109</v>
      </c>
      <c r="C48" s="39">
        <f>C41/365</f>
        <v>1.06797260273973</v>
      </c>
      <c r="D48" s="39">
        <f>D41/365</f>
        <v>0.999698630136986</v>
      </c>
      <c r="E48" s="39">
        <f>E41/365</f>
        <v>0.955780821917808</v>
      </c>
      <c r="F48" s="72"/>
    </row>
    <row r="49" s="24" customFormat="1" ht="12" customHeight="1" spans="1:6">
      <c r="A49" s="73" t="s">
        <v>110</v>
      </c>
      <c r="B49" s="37" t="s">
        <v>111</v>
      </c>
      <c r="C49" s="39"/>
      <c r="D49" s="39"/>
      <c r="E49" s="39"/>
      <c r="F49" s="72"/>
    </row>
    <row r="50" s="24" customFormat="1" ht="12" customHeight="1" spans="1:6">
      <c r="A50" s="73" t="s">
        <v>112</v>
      </c>
      <c r="B50" s="37" t="s">
        <v>113</v>
      </c>
      <c r="C50" s="39">
        <f>C51+C52</f>
        <v>779.89</v>
      </c>
      <c r="D50" s="39">
        <f>D51+D52</f>
        <v>715.11</v>
      </c>
      <c r="E50" s="39">
        <f>E51+E52</f>
        <v>703.61</v>
      </c>
      <c r="F50" s="81"/>
    </row>
    <row r="51" s="24" customFormat="1" ht="12" customHeight="1" spans="1:6">
      <c r="A51" s="73" t="s">
        <v>114</v>
      </c>
      <c r="B51" s="37" t="s">
        <v>115</v>
      </c>
      <c r="C51" s="95">
        <v>744.27</v>
      </c>
      <c r="D51" s="39">
        <v>682.38</v>
      </c>
      <c r="E51" s="95">
        <v>665.75</v>
      </c>
      <c r="F51" s="81"/>
    </row>
    <row r="52" s="24" customFormat="1" ht="12" customHeight="1" spans="1:6">
      <c r="A52" s="73" t="s">
        <v>116</v>
      </c>
      <c r="B52" s="37" t="s">
        <v>117</v>
      </c>
      <c r="C52" s="95">
        <v>35.62</v>
      </c>
      <c r="D52" s="39">
        <v>32.73</v>
      </c>
      <c r="E52" s="95">
        <v>37.86</v>
      </c>
      <c r="F52" s="81"/>
    </row>
    <row r="53" s="24" customFormat="1" ht="12" customHeight="1" spans="1:6">
      <c r="A53" s="73" t="s">
        <v>118</v>
      </c>
      <c r="B53" s="37" t="s">
        <v>119</v>
      </c>
      <c r="C53" s="39">
        <f>C41-C42</f>
        <v>11.13</v>
      </c>
      <c r="D53" s="39">
        <f>D41-D42</f>
        <v>12</v>
      </c>
      <c r="E53" s="39">
        <f>E41-E42</f>
        <v>11.58</v>
      </c>
      <c r="F53" s="81"/>
    </row>
    <row r="54" s="24" customFormat="1" ht="12" customHeight="1" spans="1:6">
      <c r="A54" s="73" t="s">
        <v>120</v>
      </c>
      <c r="B54" s="37" t="s">
        <v>121</v>
      </c>
      <c r="C54" s="39">
        <f>C52/C41*100</f>
        <v>9.13778507478002</v>
      </c>
      <c r="D54" s="39">
        <f>D52/D41*100</f>
        <v>8.96982652306174</v>
      </c>
      <c r="E54" s="39">
        <f>E52/E41*100</f>
        <v>10.8524909705899</v>
      </c>
      <c r="F54" s="81"/>
    </row>
    <row r="55" s="24" customFormat="1" ht="12" customHeight="1" spans="1:6">
      <c r="A55" s="73" t="s">
        <v>122</v>
      </c>
      <c r="B55" s="37" t="s">
        <v>123</v>
      </c>
      <c r="C55" s="39">
        <f>C53-C46</f>
        <v>8.13</v>
      </c>
      <c r="D55" s="39">
        <f>D53-D46</f>
        <v>8</v>
      </c>
      <c r="E55" s="39">
        <f>E53-E46</f>
        <v>6.58000000000004</v>
      </c>
      <c r="F55" s="81"/>
    </row>
    <row r="56" s="24" customFormat="1" ht="12" customHeight="1" spans="1:6">
      <c r="A56" s="73" t="s">
        <v>124</v>
      </c>
      <c r="B56" s="37" t="s">
        <v>125</v>
      </c>
      <c r="C56" s="97">
        <f>C55/C41*100</f>
        <v>2.08563146148123</v>
      </c>
      <c r="D56" s="97">
        <f>D55/D41*100</f>
        <v>2.19244155772973</v>
      </c>
      <c r="E56" s="97">
        <f>E55/E41*100</f>
        <v>1.88614343862869</v>
      </c>
      <c r="F56" s="98"/>
    </row>
    <row r="57" s="24" customFormat="1" ht="12" customHeight="1" spans="1:6">
      <c r="A57" s="73" t="s">
        <v>126</v>
      </c>
      <c r="B57" s="37" t="s">
        <v>127</v>
      </c>
      <c r="C57" s="42">
        <f>C50/C42</f>
        <v>2.05949614450195</v>
      </c>
      <c r="D57" s="42">
        <f>D50/D42</f>
        <v>2.02643883363088</v>
      </c>
      <c r="E57" s="42">
        <f>E50/E42</f>
        <v>2.08613021821632</v>
      </c>
      <c r="F57" s="81"/>
    </row>
    <row r="58" s="24" customFormat="1" ht="12" customHeight="1" spans="1:6">
      <c r="A58" s="73" t="s">
        <v>128</v>
      </c>
      <c r="B58" s="37" t="s">
        <v>129</v>
      </c>
      <c r="C58" s="54">
        <v>3</v>
      </c>
      <c r="D58" s="42">
        <v>3</v>
      </c>
      <c r="E58" s="54">
        <v>3</v>
      </c>
      <c r="F58" s="81"/>
    </row>
    <row r="59" s="24" customFormat="1" ht="12" customHeight="1" spans="1:6">
      <c r="A59" s="73" t="s">
        <v>130</v>
      </c>
      <c r="B59" s="37" t="s">
        <v>131</v>
      </c>
      <c r="C59" s="99">
        <v>249</v>
      </c>
      <c r="D59" s="100">
        <v>250</v>
      </c>
      <c r="E59" s="99">
        <v>251.05</v>
      </c>
      <c r="F59" s="81"/>
    </row>
    <row r="60" s="24" customFormat="1" ht="12" customHeight="1" spans="1:6">
      <c r="A60" s="73" t="s">
        <v>132</v>
      </c>
      <c r="B60" s="37" t="s">
        <v>133</v>
      </c>
      <c r="C60" s="99">
        <v>20</v>
      </c>
      <c r="D60" s="100">
        <v>20</v>
      </c>
      <c r="E60" s="99">
        <v>20</v>
      </c>
      <c r="F60" s="81"/>
    </row>
    <row r="61" s="24" customFormat="1" ht="12" customHeight="1" spans="1:6">
      <c r="A61" s="73" t="s">
        <v>134</v>
      </c>
      <c r="B61" s="37" t="s">
        <v>135</v>
      </c>
      <c r="C61" s="99">
        <v>229</v>
      </c>
      <c r="D61" s="99">
        <v>217</v>
      </c>
      <c r="E61" s="99">
        <v>212</v>
      </c>
      <c r="F61" s="81"/>
    </row>
    <row r="62" s="24" customFormat="1" ht="12" customHeight="1" spans="1:6">
      <c r="A62" s="101" t="s">
        <v>136</v>
      </c>
      <c r="B62" s="37" t="s">
        <v>137</v>
      </c>
      <c r="C62" s="102">
        <v>100</v>
      </c>
      <c r="D62" s="102">
        <v>100</v>
      </c>
      <c r="E62" s="102">
        <v>100</v>
      </c>
      <c r="F62" s="81"/>
    </row>
    <row r="63" s="24" customFormat="1" ht="12" customHeight="1" spans="1:6">
      <c r="A63" s="66" t="s">
        <v>138</v>
      </c>
      <c r="B63" s="37" t="s">
        <v>139</v>
      </c>
      <c r="C63" s="82"/>
      <c r="D63" s="82"/>
      <c r="E63" s="82"/>
      <c r="F63" s="72"/>
    </row>
    <row r="64" s="24" customFormat="1" ht="12" customHeight="1" spans="1:6">
      <c r="A64" s="73" t="s">
        <v>140</v>
      </c>
      <c r="B64" s="37" t="s">
        <v>141</v>
      </c>
      <c r="C64" s="100">
        <v>44</v>
      </c>
      <c r="D64" s="100">
        <v>43</v>
      </c>
      <c r="E64" s="100">
        <v>42</v>
      </c>
      <c r="F64" s="72"/>
    </row>
    <row r="65" s="60" customFormat="1" ht="12" customHeight="1" spans="1:6">
      <c r="A65" s="73" t="s">
        <v>142</v>
      </c>
      <c r="B65" s="37" t="s">
        <v>143</v>
      </c>
      <c r="C65" s="100">
        <f>C66+C67+C68+C69</f>
        <v>44</v>
      </c>
      <c r="D65" s="100">
        <f>D66+D67+D68+D69</f>
        <v>43</v>
      </c>
      <c r="E65" s="100">
        <f>E66+E67+E68+E69</f>
        <v>42</v>
      </c>
      <c r="F65" s="72"/>
    </row>
    <row r="66" s="24" customFormat="1" ht="12" customHeight="1" spans="1:6">
      <c r="A66" s="73" t="s">
        <v>144</v>
      </c>
      <c r="B66" s="37" t="s">
        <v>145</v>
      </c>
      <c r="C66" s="100">
        <v>17</v>
      </c>
      <c r="D66" s="100">
        <v>16</v>
      </c>
      <c r="E66" s="100">
        <v>15</v>
      </c>
      <c r="F66" s="72"/>
    </row>
    <row r="67" s="61" customFormat="1" ht="12" customHeight="1" spans="1:6">
      <c r="A67" s="73" t="s">
        <v>146</v>
      </c>
      <c r="B67" s="37" t="s">
        <v>147</v>
      </c>
      <c r="C67" s="100">
        <v>8</v>
      </c>
      <c r="D67" s="100">
        <v>8</v>
      </c>
      <c r="E67" s="100">
        <v>8</v>
      </c>
      <c r="F67" s="72"/>
    </row>
    <row r="68" s="24" customFormat="1" ht="12" customHeight="1" spans="1:6">
      <c r="A68" s="73" t="s">
        <v>148</v>
      </c>
      <c r="B68" s="37" t="s">
        <v>149</v>
      </c>
      <c r="C68" s="100">
        <v>12</v>
      </c>
      <c r="D68" s="100">
        <v>12</v>
      </c>
      <c r="E68" s="100">
        <v>12</v>
      </c>
      <c r="F68" s="72"/>
    </row>
    <row r="69" s="24" customFormat="1" ht="12" customHeight="1" spans="1:6">
      <c r="A69" s="73" t="s">
        <v>150</v>
      </c>
      <c r="B69" s="37" t="s">
        <v>151</v>
      </c>
      <c r="C69" s="100">
        <v>7</v>
      </c>
      <c r="D69" s="100">
        <v>7</v>
      </c>
      <c r="E69" s="100">
        <v>7</v>
      </c>
      <c r="F69" s="72"/>
    </row>
    <row r="70" s="24" customFormat="1" ht="12" customHeight="1" spans="1:6">
      <c r="A70" s="73" t="s">
        <v>152</v>
      </c>
      <c r="B70" s="37" t="s">
        <v>153</v>
      </c>
      <c r="C70" s="100">
        <v>33</v>
      </c>
      <c r="D70" s="100">
        <v>33</v>
      </c>
      <c r="E70" s="100">
        <v>32</v>
      </c>
      <c r="F70" s="72"/>
    </row>
    <row r="71" s="24" customFormat="1" ht="12" spans="1:6">
      <c r="A71" s="59"/>
      <c r="B71" s="62"/>
      <c r="C71" s="59"/>
      <c r="D71" s="59"/>
      <c r="E71" s="59"/>
      <c r="F71" s="59"/>
    </row>
    <row r="72" s="24" customFormat="1" ht="12" spans="1:6">
      <c r="A72" s="59"/>
      <c r="B72" s="62"/>
      <c r="C72" s="59"/>
      <c r="D72" s="59"/>
      <c r="E72" s="59"/>
      <c r="F72" s="59"/>
    </row>
    <row r="73" s="24" customFormat="1" ht="12" spans="1:6">
      <c r="A73" s="59"/>
      <c r="B73" s="62"/>
      <c r="C73" s="59"/>
      <c r="D73" s="59"/>
      <c r="E73" s="59"/>
      <c r="F73" s="59"/>
    </row>
    <row r="74" s="24" customFormat="1" ht="12" spans="1:6">
      <c r="A74" s="59"/>
      <c r="B74" s="62"/>
      <c r="C74" s="59"/>
      <c r="D74" s="59"/>
      <c r="E74" s="59"/>
      <c r="F74" s="59"/>
    </row>
    <row r="75" s="24" customFormat="1" ht="12" spans="1:6">
      <c r="A75" s="59"/>
      <c r="B75" s="62"/>
      <c r="C75" s="59"/>
      <c r="D75" s="59"/>
      <c r="E75" s="59"/>
      <c r="F75" s="59"/>
    </row>
    <row r="76" s="24" customFormat="1" ht="12" spans="1:6">
      <c r="A76" s="59"/>
      <c r="B76" s="62"/>
      <c r="C76" s="59"/>
      <c r="D76" s="59"/>
      <c r="E76" s="59"/>
      <c r="F76" s="59"/>
    </row>
    <row r="77" s="24" customFormat="1" ht="12" spans="1:6">
      <c r="A77" s="59"/>
      <c r="B77" s="62"/>
      <c r="C77" s="59"/>
      <c r="D77" s="59"/>
      <c r="E77" s="59"/>
      <c r="F77" s="59"/>
    </row>
    <row r="78" s="24" customFormat="1" ht="12" spans="1:6">
      <c r="A78" s="59"/>
      <c r="B78" s="62"/>
      <c r="C78" s="59"/>
      <c r="D78" s="59"/>
      <c r="E78" s="59"/>
      <c r="F78" s="59"/>
    </row>
    <row r="79" s="24" customFormat="1" ht="12" spans="1:6">
      <c r="A79" s="59"/>
      <c r="B79" s="62"/>
      <c r="C79" s="59"/>
      <c r="D79" s="59"/>
      <c r="E79" s="59"/>
      <c r="F79" s="59"/>
    </row>
    <row r="80" s="24" customFormat="1" ht="12" spans="1:6">
      <c r="A80" s="59"/>
      <c r="B80" s="62"/>
      <c r="C80" s="59"/>
      <c r="D80" s="59"/>
      <c r="E80" s="59"/>
      <c r="F80" s="59"/>
    </row>
    <row r="81" s="24" customFormat="1" ht="12" spans="1:6">
      <c r="A81" s="59"/>
      <c r="B81" s="62"/>
      <c r="C81" s="59"/>
      <c r="D81" s="59"/>
      <c r="E81" s="59"/>
      <c r="F81" s="59"/>
    </row>
    <row r="82" s="24" customFormat="1" ht="12" spans="1:6">
      <c r="A82" s="59"/>
      <c r="B82" s="62"/>
      <c r="C82" s="59"/>
      <c r="D82" s="59"/>
      <c r="E82" s="59"/>
      <c r="F82" s="59"/>
    </row>
    <row r="83" s="24" customFormat="1" ht="12" spans="1:6">
      <c r="A83" s="59"/>
      <c r="B83" s="62"/>
      <c r="C83" s="59"/>
      <c r="D83" s="59"/>
      <c r="E83" s="59"/>
      <c r="F83" s="59"/>
    </row>
    <row r="84" s="24" customFormat="1" ht="12" spans="1:6">
      <c r="A84" s="59"/>
      <c r="B84" s="62"/>
      <c r="C84" s="59"/>
      <c r="D84" s="59"/>
      <c r="E84" s="59"/>
      <c r="F84" s="59"/>
    </row>
    <row r="85" s="24" customFormat="1" ht="12" spans="1:6">
      <c r="A85" s="59"/>
      <c r="B85" s="62"/>
      <c r="C85" s="59"/>
      <c r="D85" s="59"/>
      <c r="E85" s="59"/>
      <c r="F85" s="59"/>
    </row>
    <row r="86" s="24" customFormat="1" ht="12" spans="1:6">
      <c r="A86" s="59"/>
      <c r="B86" s="62"/>
      <c r="C86" s="59"/>
      <c r="D86" s="59"/>
      <c r="E86" s="59"/>
      <c r="F86" s="59"/>
    </row>
    <row r="87" s="24" customFormat="1" ht="12" spans="1:6">
      <c r="A87" s="59"/>
      <c r="B87" s="62"/>
      <c r="C87" s="59"/>
      <c r="D87" s="59"/>
      <c r="E87" s="59"/>
      <c r="F87" s="59"/>
    </row>
    <row r="88" s="24" customFormat="1" ht="12" spans="1:6">
      <c r="A88" s="59"/>
      <c r="B88" s="62"/>
      <c r="C88" s="59"/>
      <c r="D88" s="59"/>
      <c r="E88" s="59"/>
      <c r="F88" s="59"/>
    </row>
    <row r="89" s="24" customFormat="1" ht="12" spans="1:6">
      <c r="A89" s="59"/>
      <c r="B89" s="62"/>
      <c r="C89" s="59"/>
      <c r="D89" s="59"/>
      <c r="E89" s="59"/>
      <c r="F89" s="59"/>
    </row>
    <row r="90" s="24" customFormat="1" ht="12" spans="1:6">
      <c r="A90" s="59"/>
      <c r="B90" s="62"/>
      <c r="C90" s="59"/>
      <c r="D90" s="59"/>
      <c r="E90" s="59"/>
      <c r="F90" s="59"/>
    </row>
    <row r="91" s="24" customFormat="1" ht="12" spans="1:6">
      <c r="A91" s="59"/>
      <c r="B91" s="62"/>
      <c r="C91" s="59"/>
      <c r="D91" s="59"/>
      <c r="E91" s="59"/>
      <c r="F91" s="59"/>
    </row>
    <row r="92" s="24" customFormat="1" ht="12" spans="1:6">
      <c r="A92" s="59"/>
      <c r="B92" s="62"/>
      <c r="C92" s="59"/>
      <c r="D92" s="59"/>
      <c r="E92" s="59"/>
      <c r="F92" s="59"/>
    </row>
    <row r="93" s="24" customFormat="1" ht="12" spans="1:6">
      <c r="A93" s="59"/>
      <c r="B93" s="62"/>
      <c r="C93" s="59"/>
      <c r="D93" s="59"/>
      <c r="E93" s="59"/>
      <c r="F93" s="59"/>
    </row>
    <row r="94" s="24" customFormat="1" ht="12" spans="1:6">
      <c r="A94" s="59"/>
      <c r="B94" s="62"/>
      <c r="C94" s="59"/>
      <c r="D94" s="59"/>
      <c r="E94" s="59"/>
      <c r="F94" s="59"/>
    </row>
    <row r="95" s="24" customFormat="1" ht="12" spans="1:6">
      <c r="A95" s="59"/>
      <c r="B95" s="62"/>
      <c r="C95" s="59"/>
      <c r="D95" s="59"/>
      <c r="E95" s="59"/>
      <c r="F95" s="59"/>
    </row>
    <row r="96" s="24" customFormat="1" ht="12" spans="1:6">
      <c r="A96" s="59"/>
      <c r="B96" s="62"/>
      <c r="C96" s="59"/>
      <c r="D96" s="59"/>
      <c r="E96" s="59"/>
      <c r="F96" s="59"/>
    </row>
    <row r="97" s="24" customFormat="1" ht="12" spans="1:6">
      <c r="A97" s="59"/>
      <c r="B97" s="62"/>
      <c r="C97" s="59"/>
      <c r="D97" s="59"/>
      <c r="E97" s="59"/>
      <c r="F97" s="59"/>
    </row>
    <row r="98" s="24" customFormat="1" ht="12" spans="1:6">
      <c r="A98" s="59"/>
      <c r="B98" s="62"/>
      <c r="C98" s="59"/>
      <c r="D98" s="59"/>
      <c r="E98" s="59"/>
      <c r="F98" s="59"/>
    </row>
    <row r="99" s="24" customFormat="1" ht="12" spans="1:6">
      <c r="A99" s="59"/>
      <c r="B99" s="62"/>
      <c r="C99" s="59"/>
      <c r="D99" s="59"/>
      <c r="E99" s="59"/>
      <c r="F99" s="59"/>
    </row>
    <row r="100" s="24" customFormat="1" ht="12" spans="1:6">
      <c r="A100" s="59"/>
      <c r="B100" s="62"/>
      <c r="C100" s="59"/>
      <c r="D100" s="59"/>
      <c r="E100" s="59"/>
      <c r="F100" s="59"/>
    </row>
    <row r="101" s="24" customFormat="1" ht="12" spans="1:6">
      <c r="A101" s="59"/>
      <c r="B101" s="62"/>
      <c r="C101" s="59"/>
      <c r="D101" s="59"/>
      <c r="E101" s="59"/>
      <c r="F101" s="59"/>
    </row>
    <row r="102" s="24" customFormat="1" ht="12" spans="1:6">
      <c r="A102" s="59"/>
      <c r="B102" s="62"/>
      <c r="C102" s="59"/>
      <c r="D102" s="59"/>
      <c r="E102" s="59"/>
      <c r="F102" s="59"/>
    </row>
    <row r="103" s="24" customFormat="1" ht="12" spans="1:6">
      <c r="A103" s="59"/>
      <c r="B103" s="62"/>
      <c r="C103" s="59"/>
      <c r="D103" s="59"/>
      <c r="E103" s="59"/>
      <c r="F103" s="59"/>
    </row>
    <row r="104" s="24" customFormat="1" ht="12" spans="1:6">
      <c r="A104" s="59"/>
      <c r="B104" s="62"/>
      <c r="C104" s="59"/>
      <c r="D104" s="59"/>
      <c r="E104" s="59"/>
      <c r="F104" s="59"/>
    </row>
    <row r="105" s="24" customFormat="1" ht="12" spans="1:6">
      <c r="A105" s="59"/>
      <c r="B105" s="62"/>
      <c r="C105" s="59"/>
      <c r="D105" s="59"/>
      <c r="E105" s="59"/>
      <c r="F105" s="59"/>
    </row>
    <row r="106" s="24" customFormat="1" ht="12" spans="1:6">
      <c r="A106" s="59"/>
      <c r="B106" s="62"/>
      <c r="C106" s="59"/>
      <c r="D106" s="59"/>
      <c r="E106" s="59"/>
      <c r="F106" s="59"/>
    </row>
    <row r="107" s="24" customFormat="1" ht="12" spans="1:6">
      <c r="A107" s="59"/>
      <c r="B107" s="62"/>
      <c r="C107" s="59"/>
      <c r="D107" s="59"/>
      <c r="E107" s="59"/>
      <c r="F107" s="59"/>
    </row>
    <row r="108" s="24" customFormat="1" ht="12" spans="1:6">
      <c r="A108" s="59"/>
      <c r="B108" s="62"/>
      <c r="C108" s="59"/>
      <c r="D108" s="59"/>
      <c r="E108" s="59"/>
      <c r="F108" s="59"/>
    </row>
    <row r="109" s="24" customFormat="1" ht="12" spans="1:6">
      <c r="A109" s="59"/>
      <c r="B109" s="62"/>
      <c r="C109" s="59"/>
      <c r="D109" s="59"/>
      <c r="E109" s="59"/>
      <c r="F109" s="59"/>
    </row>
    <row r="110" s="24" customFormat="1" ht="12" spans="1:6">
      <c r="A110" s="59"/>
      <c r="B110" s="62"/>
      <c r="C110" s="59"/>
      <c r="D110" s="59"/>
      <c r="E110" s="59"/>
      <c r="F110" s="59"/>
    </row>
    <row r="111" s="24" customFormat="1" ht="12" spans="1:6">
      <c r="A111" s="59"/>
      <c r="B111" s="62"/>
      <c r="C111" s="59"/>
      <c r="D111" s="59"/>
      <c r="E111" s="59"/>
      <c r="F111" s="59"/>
    </row>
    <row r="112" s="24" customFormat="1" ht="12" spans="1:6">
      <c r="A112" s="59"/>
      <c r="B112" s="62"/>
      <c r="C112" s="59"/>
      <c r="D112" s="59"/>
      <c r="E112" s="59"/>
      <c r="F112" s="59"/>
    </row>
    <row r="113" s="24" customFormat="1" ht="12" spans="1:6">
      <c r="A113" s="59"/>
      <c r="B113" s="62"/>
      <c r="C113" s="59"/>
      <c r="D113" s="59"/>
      <c r="E113" s="59"/>
      <c r="F113" s="59"/>
    </row>
    <row r="114" s="24" customFormat="1" ht="12" spans="1:6">
      <c r="A114" s="59"/>
      <c r="B114" s="62"/>
      <c r="C114" s="59"/>
      <c r="D114" s="59"/>
      <c r="E114" s="59"/>
      <c r="F114" s="59"/>
    </row>
    <row r="115" s="24" customFormat="1" ht="12" spans="1:6">
      <c r="A115" s="59"/>
      <c r="B115" s="62"/>
      <c r="C115" s="59"/>
      <c r="D115" s="59"/>
      <c r="E115" s="59"/>
      <c r="F115" s="59"/>
    </row>
    <row r="116" s="24" customFormat="1" ht="12" spans="1:6">
      <c r="A116" s="59"/>
      <c r="B116" s="62"/>
      <c r="C116" s="59"/>
      <c r="D116" s="59"/>
      <c r="E116" s="59"/>
      <c r="F116" s="59"/>
    </row>
    <row r="117" s="24" customFormat="1" ht="12" spans="2:2">
      <c r="B117" s="62"/>
    </row>
    <row r="118" s="24" customFormat="1" ht="12" spans="2:2">
      <c r="B118" s="62"/>
    </row>
    <row r="119" s="24" customFormat="1" ht="12" spans="2:2">
      <c r="B119" s="62"/>
    </row>
    <row r="120" s="24" customFormat="1" ht="12" spans="2:2">
      <c r="B120" s="62"/>
    </row>
    <row r="121" s="24" customFormat="1" ht="12" spans="2:2">
      <c r="B121" s="62"/>
    </row>
    <row r="122" s="24" customFormat="1" ht="12" spans="2:2">
      <c r="B122" s="62"/>
    </row>
    <row r="123" s="24" customFormat="1" ht="12" spans="2:2">
      <c r="B123" s="62"/>
    </row>
    <row r="124" s="24" customFormat="1" ht="12" spans="2:2">
      <c r="B124" s="62"/>
    </row>
    <row r="125" s="24" customFormat="1" ht="12" spans="2:2">
      <c r="B125" s="62"/>
    </row>
    <row r="126" s="24" customFormat="1" ht="12" spans="2:2">
      <c r="B126" s="62"/>
    </row>
    <row r="127" s="24" customFormat="1" ht="12" spans="2:2">
      <c r="B127" s="62"/>
    </row>
    <row r="128" s="24" customFormat="1" ht="12" spans="2:2">
      <c r="B128" s="62"/>
    </row>
    <row r="129" s="24" customFormat="1" ht="12" spans="2:2">
      <c r="B129" s="62"/>
    </row>
    <row r="130" s="24" customFormat="1" ht="12" spans="2:2">
      <c r="B130" s="62"/>
    </row>
    <row r="131" s="24" customFormat="1" ht="12" spans="2:2">
      <c r="B131" s="62"/>
    </row>
    <row r="132" s="24" customFormat="1" ht="12" spans="2:2">
      <c r="B132" s="62"/>
    </row>
    <row r="133" s="24" customFormat="1" ht="12" spans="2:2">
      <c r="B133" s="62"/>
    </row>
    <row r="134" s="24" customFormat="1" ht="12" spans="2:2">
      <c r="B134" s="62"/>
    </row>
    <row r="135" s="24" customFormat="1" ht="12" spans="2:2">
      <c r="B135" s="62"/>
    </row>
    <row r="136" s="24" customFormat="1" ht="12" spans="2:2">
      <c r="B136" s="62"/>
    </row>
    <row r="137" s="24" customFormat="1" ht="12" spans="2:2">
      <c r="B137" s="62"/>
    </row>
    <row r="138" s="24" customFormat="1" ht="12" spans="2:2">
      <c r="B138" s="62"/>
    </row>
    <row r="139" s="24" customFormat="1" ht="12" spans="2:2">
      <c r="B139" s="62"/>
    </row>
    <row r="140" s="24" customFormat="1" ht="12" spans="2:2">
      <c r="B140" s="62"/>
    </row>
    <row r="141" s="24" customFormat="1" ht="12" spans="2:2">
      <c r="B141" s="62"/>
    </row>
    <row r="142" s="24" customFormat="1" ht="12" spans="2:2">
      <c r="B142" s="62"/>
    </row>
    <row r="143" s="24" customFormat="1" ht="12" spans="2:2">
      <c r="B143" s="62"/>
    </row>
    <row r="144" s="24" customFormat="1" ht="12" spans="2:2">
      <c r="B144" s="62"/>
    </row>
    <row r="145" s="24" customFormat="1" ht="12" spans="2:2">
      <c r="B145" s="62"/>
    </row>
    <row r="146" s="24" customFormat="1" ht="12" spans="2:2">
      <c r="B146" s="62"/>
    </row>
    <row r="147" s="24" customFormat="1" ht="12" spans="2:2">
      <c r="B147" s="62"/>
    </row>
    <row r="148" s="24" customFormat="1" ht="12" spans="2:2">
      <c r="B148" s="62"/>
    </row>
    <row r="149" s="24" customFormat="1" ht="12" spans="2:2">
      <c r="B149" s="62"/>
    </row>
    <row r="150" s="24" customFormat="1" ht="12" spans="2:2">
      <c r="B150" s="62"/>
    </row>
    <row r="151" s="24" customFormat="1" ht="12" spans="2:2">
      <c r="B151" s="62"/>
    </row>
    <row r="152" s="24" customFormat="1" ht="12" spans="2:2">
      <c r="B152" s="62"/>
    </row>
    <row r="153" s="24" customFormat="1" ht="12" spans="2:2">
      <c r="B153" s="62"/>
    </row>
    <row r="154" s="24" customFormat="1" ht="12" spans="2:2">
      <c r="B154" s="62"/>
    </row>
    <row r="155" s="24" customFormat="1" ht="12" spans="2:2">
      <c r="B155" s="62"/>
    </row>
    <row r="156" s="24" customFormat="1" ht="12" spans="2:2">
      <c r="B156" s="62"/>
    </row>
    <row r="157" s="24" customFormat="1" ht="12" spans="2:2">
      <c r="B157" s="62"/>
    </row>
    <row r="158" s="24" customFormat="1" ht="12" spans="2:2">
      <c r="B158" s="62"/>
    </row>
    <row r="159" s="24" customFormat="1" ht="12" spans="2:2">
      <c r="B159" s="62"/>
    </row>
    <row r="160" s="24" customFormat="1" ht="12" spans="2:2">
      <c r="B160" s="62"/>
    </row>
    <row r="161" s="24" customFormat="1" ht="12" spans="2:2">
      <c r="B161" s="62"/>
    </row>
    <row r="162" s="24" customFormat="1" ht="12" spans="2:2">
      <c r="B162" s="62"/>
    </row>
    <row r="163" s="24" customFormat="1" ht="12" spans="2:2">
      <c r="B163" s="62"/>
    </row>
    <row r="164" s="24" customFormat="1" ht="12" spans="2:2">
      <c r="B164" s="62"/>
    </row>
    <row r="165" s="24" customFormat="1" ht="12" spans="2:2">
      <c r="B165" s="62"/>
    </row>
    <row r="166" s="24" customFormat="1" ht="12" spans="2:2">
      <c r="B166" s="62"/>
    </row>
    <row r="167" s="24" customFormat="1" ht="12" spans="2:2">
      <c r="B167" s="62"/>
    </row>
    <row r="168" s="24" customFormat="1" ht="12" spans="2:2">
      <c r="B168" s="62"/>
    </row>
    <row r="169" s="24" customFormat="1" ht="12" spans="2:2">
      <c r="B169" s="62"/>
    </row>
    <row r="170" s="24" customFormat="1" ht="12" spans="2:2">
      <c r="B170" s="62"/>
    </row>
    <row r="171" s="24" customFormat="1" ht="12" spans="2:2">
      <c r="B171" s="62"/>
    </row>
    <row r="172" s="24" customFormat="1" ht="12" spans="2:2">
      <c r="B172" s="62"/>
    </row>
    <row r="173" s="24" customFormat="1" ht="12" spans="2:2">
      <c r="B173" s="62"/>
    </row>
    <row r="174" s="24" customFormat="1" ht="12" spans="2:2">
      <c r="B174" s="62"/>
    </row>
    <row r="175" s="24" customFormat="1" ht="12" spans="2:2">
      <c r="B175" s="62"/>
    </row>
    <row r="176" s="24" customFormat="1" ht="12" spans="2:2">
      <c r="B176" s="62"/>
    </row>
    <row r="177" s="24" customFormat="1" ht="12" spans="2:2">
      <c r="B177" s="62"/>
    </row>
    <row r="178" s="24" customFormat="1" ht="12" spans="2:2">
      <c r="B178" s="62"/>
    </row>
    <row r="179" s="24" customFormat="1" ht="12" spans="2:2">
      <c r="B179" s="62"/>
    </row>
    <row r="180" s="24" customFormat="1" ht="12" spans="2:2">
      <c r="B180" s="62"/>
    </row>
    <row r="181" s="24" customFormat="1" ht="12" spans="2:2">
      <c r="B181" s="62"/>
    </row>
    <row r="182" s="24" customFormat="1" ht="12" spans="2:2">
      <c r="B182" s="62"/>
    </row>
    <row r="183" s="24" customFormat="1" ht="12" spans="2:2">
      <c r="B183" s="62"/>
    </row>
    <row r="184" s="24" customFormat="1" ht="12" spans="2:2">
      <c r="B184" s="62"/>
    </row>
    <row r="185" s="24" customFormat="1" ht="12" spans="2:2">
      <c r="B185" s="62"/>
    </row>
    <row r="186" s="24" customFormat="1" ht="12" spans="2:2">
      <c r="B186" s="62"/>
    </row>
    <row r="187" s="24" customFormat="1" ht="12" spans="2:2">
      <c r="B187" s="62"/>
    </row>
    <row r="188" s="24" customFormat="1" ht="12" spans="2:2">
      <c r="B188" s="62"/>
    </row>
    <row r="189" s="24" customFormat="1" ht="12" spans="2:2">
      <c r="B189" s="62"/>
    </row>
    <row r="190" s="24" customFormat="1" ht="12" spans="2:2">
      <c r="B190" s="62"/>
    </row>
    <row r="191" s="24" customFormat="1" ht="12" spans="2:2">
      <c r="B191" s="62"/>
    </row>
    <row r="192" s="24" customFormat="1" ht="12" spans="2:2">
      <c r="B192" s="62"/>
    </row>
    <row r="193" s="24" customFormat="1" ht="12" spans="2:2">
      <c r="B193" s="62"/>
    </row>
    <row r="194" s="24" customFormat="1" ht="12" spans="2:2">
      <c r="B194" s="62"/>
    </row>
    <row r="195" s="24" customFormat="1" ht="12" spans="2:2">
      <c r="B195" s="62"/>
    </row>
    <row r="196" s="24" customFormat="1" ht="12" spans="2:2">
      <c r="B196" s="62"/>
    </row>
    <row r="197" s="24" customFormat="1" ht="12" spans="2:2">
      <c r="B197" s="62"/>
    </row>
    <row r="198" s="24" customFormat="1" ht="12" spans="2:2">
      <c r="B198" s="62"/>
    </row>
    <row r="199" s="24" customFormat="1" ht="12" spans="2:2">
      <c r="B199" s="62"/>
    </row>
    <row r="200" s="24" customFormat="1" ht="12" spans="2:2">
      <c r="B200" s="62"/>
    </row>
    <row r="201" s="24" customFormat="1" ht="12" spans="2:2">
      <c r="B201" s="62"/>
    </row>
    <row r="202" s="24" customFormat="1" ht="12" spans="2:2">
      <c r="B202" s="62"/>
    </row>
    <row r="203" s="24" customFormat="1" ht="12" spans="2:2">
      <c r="B203" s="62"/>
    </row>
    <row r="204" s="24" customFormat="1" ht="12" spans="2:2">
      <c r="B204" s="62"/>
    </row>
    <row r="205" s="24" customFormat="1" ht="12" spans="2:2">
      <c r="B205" s="62"/>
    </row>
    <row r="206" s="24" customFormat="1" ht="12" spans="2:2">
      <c r="B206" s="62"/>
    </row>
    <row r="207" s="24" customFormat="1" ht="12" spans="2:2">
      <c r="B207" s="62"/>
    </row>
    <row r="208" s="24" customFormat="1" ht="12" spans="2:2">
      <c r="B208" s="62"/>
    </row>
    <row r="209" s="24" customFormat="1" ht="12" spans="2:2">
      <c r="B209" s="62"/>
    </row>
    <row r="210" s="24" customFormat="1" ht="12" spans="2:2">
      <c r="B210" s="62"/>
    </row>
    <row r="211" s="24" customFormat="1" ht="12" spans="2:2">
      <c r="B211" s="62"/>
    </row>
    <row r="212" s="24" customFormat="1" ht="12" spans="2:2">
      <c r="B212" s="62"/>
    </row>
    <row r="213" s="24" customFormat="1" ht="12" spans="2:2">
      <c r="B213" s="62"/>
    </row>
    <row r="214" s="24" customFormat="1" ht="12" spans="2:2">
      <c r="B214" s="62"/>
    </row>
    <row r="215" s="24" customFormat="1" ht="12" spans="2:2">
      <c r="B215" s="62"/>
    </row>
    <row r="216" s="24" customFormat="1" ht="12" spans="2:2">
      <c r="B216" s="62"/>
    </row>
    <row r="217" s="24" customFormat="1" ht="12" spans="2:2">
      <c r="B217" s="62"/>
    </row>
    <row r="218" s="24" customFormat="1" ht="12" spans="2:2">
      <c r="B218" s="62"/>
    </row>
    <row r="219" s="24" customFormat="1" ht="12" spans="2:2">
      <c r="B219" s="62"/>
    </row>
    <row r="220" s="24" customFormat="1" ht="12" spans="2:2">
      <c r="B220" s="62"/>
    </row>
    <row r="221" s="24" customFormat="1" ht="12" spans="2:2">
      <c r="B221" s="62"/>
    </row>
    <row r="222" s="24" customFormat="1" ht="12" spans="2:2">
      <c r="B222" s="62"/>
    </row>
    <row r="223" s="24" customFormat="1" ht="12" spans="2:2">
      <c r="B223" s="62"/>
    </row>
    <row r="224" s="24" customFormat="1" ht="12" spans="2:2">
      <c r="B224" s="62"/>
    </row>
    <row r="225" s="24" customFormat="1" ht="12" spans="2:2">
      <c r="B225" s="62"/>
    </row>
    <row r="226" s="24" customFormat="1" ht="12" spans="2:2">
      <c r="B226" s="62"/>
    </row>
    <row r="227" s="24" customFormat="1" ht="12" spans="2:2">
      <c r="B227" s="62"/>
    </row>
    <row r="228" s="24" customFormat="1" ht="12" spans="2:2">
      <c r="B228" s="62"/>
    </row>
    <row r="229" s="24" customFormat="1" ht="12" spans="2:2">
      <c r="B229" s="62"/>
    </row>
    <row r="230" s="24" customFormat="1" ht="12" spans="2:2">
      <c r="B230" s="62"/>
    </row>
    <row r="231" s="24" customFormat="1" ht="12" spans="2:2">
      <c r="B231" s="62"/>
    </row>
    <row r="232" s="24" customFormat="1" ht="12" spans="2:2">
      <c r="B232" s="62"/>
    </row>
    <row r="233" s="24" customFormat="1" ht="12" spans="2:2">
      <c r="B233" s="62"/>
    </row>
    <row r="234" s="24" customFormat="1" ht="12" spans="2:2">
      <c r="B234" s="62"/>
    </row>
    <row r="235" s="24" customFormat="1" ht="12" spans="2:2">
      <c r="B235" s="62"/>
    </row>
    <row r="236" s="24" customFormat="1" ht="12" spans="2:2">
      <c r="B236" s="62"/>
    </row>
    <row r="237" s="24" customFormat="1" ht="12" spans="2:2">
      <c r="B237" s="62"/>
    </row>
    <row r="238" s="24" customFormat="1" ht="12" spans="2:2">
      <c r="B238" s="62"/>
    </row>
    <row r="239" s="24" customFormat="1" ht="12" spans="2:2">
      <c r="B239" s="62"/>
    </row>
    <row r="240" s="24" customFormat="1" ht="12" spans="2:2">
      <c r="B240" s="62"/>
    </row>
    <row r="241" s="24" customFormat="1" ht="12" spans="2:2">
      <c r="B241" s="62"/>
    </row>
    <row r="242" s="24" customFormat="1" ht="12" spans="2:2">
      <c r="B242" s="62"/>
    </row>
    <row r="243" s="24" customFormat="1" ht="12" spans="2:2">
      <c r="B243" s="62"/>
    </row>
    <row r="244" s="24" customFormat="1" ht="12" spans="2:2">
      <c r="B244" s="62"/>
    </row>
    <row r="245" s="24" customFormat="1" ht="12" spans="2:2">
      <c r="B245" s="62"/>
    </row>
    <row r="246" s="24" customFormat="1" ht="12" spans="2:2">
      <c r="B246" s="62"/>
    </row>
    <row r="247" s="24" customFormat="1" ht="12" spans="2:2">
      <c r="B247" s="62"/>
    </row>
    <row r="248" s="24" customFormat="1" ht="12" spans="2:2">
      <c r="B248" s="62"/>
    </row>
    <row r="249" s="24" customFormat="1" ht="12" spans="2:2">
      <c r="B249" s="62"/>
    </row>
    <row r="250" s="24" customFormat="1" ht="12" spans="2:2">
      <c r="B250" s="62"/>
    </row>
    <row r="251" s="24" customFormat="1" ht="12" spans="2:2">
      <c r="B251" s="62"/>
    </row>
    <row r="252" s="24" customFormat="1" ht="12" spans="2:2">
      <c r="B252" s="62"/>
    </row>
    <row r="253" s="24" customFormat="1" ht="12" spans="2:2">
      <c r="B253" s="62"/>
    </row>
    <row r="254" s="24" customFormat="1" ht="12" spans="2:2">
      <c r="B254" s="62"/>
    </row>
    <row r="255" s="24" customFormat="1" ht="12" spans="2:2">
      <c r="B255" s="62"/>
    </row>
    <row r="256" s="24" customFormat="1" ht="12" spans="2:2">
      <c r="B256" s="62"/>
    </row>
    <row r="257" s="24" customFormat="1" ht="12" spans="2:2">
      <c r="B257" s="62"/>
    </row>
    <row r="258" s="24" customFormat="1" ht="12" spans="2:2">
      <c r="B258" s="62"/>
    </row>
    <row r="259" s="24" customFormat="1" ht="12" spans="2:2">
      <c r="B259" s="62"/>
    </row>
    <row r="260" s="24" customFormat="1" ht="12" spans="2:2">
      <c r="B260" s="62"/>
    </row>
    <row r="261" s="24" customFormat="1" ht="12" spans="2:2">
      <c r="B261" s="62"/>
    </row>
    <row r="262" s="24" customFormat="1" ht="12" spans="2:2">
      <c r="B262" s="62"/>
    </row>
    <row r="263" s="24" customFormat="1" ht="12" spans="2:2">
      <c r="B263" s="62"/>
    </row>
    <row r="264" s="24" customFormat="1" ht="12" spans="2:2">
      <c r="B264" s="62"/>
    </row>
    <row r="265" s="24" customFormat="1" ht="12" spans="2:2">
      <c r="B265" s="62"/>
    </row>
    <row r="266" s="24" customFormat="1" ht="12" spans="2:2">
      <c r="B266" s="62"/>
    </row>
    <row r="267" s="24" customFormat="1" ht="12" spans="2:2">
      <c r="B267" s="62"/>
    </row>
    <row r="268" s="24" customFormat="1" ht="12" spans="2:2">
      <c r="B268" s="62"/>
    </row>
    <row r="269" s="24" customFormat="1" ht="12" spans="2:2">
      <c r="B269" s="62"/>
    </row>
    <row r="270" s="24" customFormat="1" ht="12" spans="2:2">
      <c r="B270" s="62"/>
    </row>
    <row r="271" s="24" customFormat="1" ht="12" spans="2:2">
      <c r="B271" s="62"/>
    </row>
    <row r="272" s="24" customFormat="1" ht="12" spans="2:2">
      <c r="B272" s="62"/>
    </row>
    <row r="273" s="24" customFormat="1" ht="12" spans="2:2">
      <c r="B273" s="62"/>
    </row>
    <row r="274" s="24" customFormat="1" ht="12" spans="2:2">
      <c r="B274" s="62"/>
    </row>
    <row r="275" s="24" customFormat="1" ht="12" spans="2:2">
      <c r="B275" s="62"/>
    </row>
    <row r="276" s="24" customFormat="1" ht="12" spans="2:2">
      <c r="B276" s="62"/>
    </row>
    <row r="277" s="24" customFormat="1" ht="12" spans="2:2">
      <c r="B277" s="62"/>
    </row>
    <row r="278" s="24" customFormat="1" ht="12" spans="2:2">
      <c r="B278" s="62"/>
    </row>
    <row r="279" s="24" customFormat="1" ht="12" spans="2:2">
      <c r="B279" s="62"/>
    </row>
    <row r="280" s="24" customFormat="1" ht="12" spans="2:2">
      <c r="B280" s="62"/>
    </row>
    <row r="281" s="24" customFormat="1" ht="12" spans="2:2">
      <c r="B281" s="62"/>
    </row>
    <row r="282" s="24" customFormat="1" ht="12" spans="2:2">
      <c r="B282" s="62"/>
    </row>
    <row r="283" s="24" customFormat="1" ht="12" spans="2:2">
      <c r="B283" s="62"/>
    </row>
    <row r="284" s="24" customFormat="1" ht="12" spans="2:2">
      <c r="B284" s="62"/>
    </row>
    <row r="285" s="24" customFormat="1" ht="12" spans="2:2">
      <c r="B285" s="62"/>
    </row>
    <row r="286" s="24" customFormat="1" ht="12" spans="2:2">
      <c r="B286" s="62"/>
    </row>
    <row r="287" s="24" customFormat="1" ht="12" spans="2:2">
      <c r="B287" s="62"/>
    </row>
    <row r="288" s="24" customFormat="1" ht="12" spans="2:2">
      <c r="B288" s="62"/>
    </row>
    <row r="289" s="24" customFormat="1" ht="12" spans="2:2">
      <c r="B289" s="62"/>
    </row>
    <row r="290" s="24" customFormat="1" ht="12" spans="2:2">
      <c r="B290" s="62"/>
    </row>
    <row r="291" s="24" customFormat="1" ht="12" spans="2:2">
      <c r="B291" s="62"/>
    </row>
    <row r="292" s="24" customFormat="1" ht="12" spans="2:2">
      <c r="B292" s="62"/>
    </row>
    <row r="293" s="24" customFormat="1" ht="12" spans="2:2">
      <c r="B293" s="62"/>
    </row>
    <row r="294" s="24" customFormat="1" ht="12" spans="2:2">
      <c r="B294" s="62"/>
    </row>
    <row r="295" s="24" customFormat="1" ht="12" spans="2:2">
      <c r="B295" s="62"/>
    </row>
    <row r="296" s="24" customFormat="1" ht="12" spans="2:2">
      <c r="B296" s="62"/>
    </row>
    <row r="297" s="24" customFormat="1" ht="12" spans="2:2">
      <c r="B297" s="62"/>
    </row>
    <row r="298" s="24" customFormat="1" ht="12" spans="2:2">
      <c r="B298" s="62"/>
    </row>
    <row r="299" s="24" customFormat="1" ht="12" spans="2:2">
      <c r="B299" s="62"/>
    </row>
    <row r="300" s="24" customFormat="1" ht="12" spans="2:2">
      <c r="B300" s="62"/>
    </row>
    <row r="301" s="24" customFormat="1" ht="12" spans="2:2">
      <c r="B301" s="62"/>
    </row>
    <row r="302" s="24" customFormat="1" ht="12" spans="2:2">
      <c r="B302" s="62"/>
    </row>
    <row r="303" s="24" customFormat="1" ht="12" spans="2:2">
      <c r="B303" s="62"/>
    </row>
    <row r="304" s="24" customFormat="1" ht="12" spans="2:2">
      <c r="B304" s="62"/>
    </row>
    <row r="305" s="24" customFormat="1" ht="12" spans="2:2">
      <c r="B305" s="62"/>
    </row>
    <row r="306" s="24" customFormat="1" ht="12" spans="2:2">
      <c r="B306" s="62"/>
    </row>
    <row r="307" s="24" customFormat="1" ht="12" spans="2:2">
      <c r="B307" s="62"/>
    </row>
    <row r="308" s="24" customFormat="1" ht="12" spans="2:2">
      <c r="B308" s="62"/>
    </row>
    <row r="309" s="24" customFormat="1" ht="12" spans="2:2">
      <c r="B309" s="62"/>
    </row>
    <row r="310" s="24" customFormat="1" ht="12" spans="2:2">
      <c r="B310" s="62"/>
    </row>
    <row r="311" s="24" customFormat="1" ht="12" spans="2:2">
      <c r="B311" s="62"/>
    </row>
    <row r="312" s="24" customFormat="1" ht="12" spans="2:2">
      <c r="B312" s="62"/>
    </row>
    <row r="313" s="24" customFormat="1" ht="12" spans="2:2">
      <c r="B313" s="62"/>
    </row>
    <row r="314" s="24" customFormat="1" ht="12" spans="2:2">
      <c r="B314" s="62"/>
    </row>
    <row r="315" s="24" customFormat="1" ht="12" spans="2:2">
      <c r="B315" s="62"/>
    </row>
    <row r="316" s="24" customFormat="1" ht="12" spans="2:2">
      <c r="B316" s="62"/>
    </row>
    <row r="317" s="24" customFormat="1" ht="12" spans="2:2">
      <c r="B317" s="62"/>
    </row>
    <row r="318" s="24" customFormat="1" ht="12" spans="2:2">
      <c r="B318" s="62"/>
    </row>
    <row r="319" s="24" customFormat="1" ht="12" spans="2:2">
      <c r="B319" s="62"/>
    </row>
    <row r="320" s="24" customFormat="1" ht="12" spans="2:2">
      <c r="B320" s="62"/>
    </row>
    <row r="321" s="24" customFormat="1" ht="12" spans="2:2">
      <c r="B321" s="62"/>
    </row>
    <row r="322" s="24" customFormat="1" ht="12" spans="2:2">
      <c r="B322" s="62"/>
    </row>
    <row r="323" s="24" customFormat="1" ht="12" spans="2:2">
      <c r="B323" s="62"/>
    </row>
    <row r="324" s="24" customFormat="1" ht="12" spans="2:2">
      <c r="B324" s="62"/>
    </row>
    <row r="325" s="24" customFormat="1" ht="12" spans="2:2">
      <c r="B325" s="62"/>
    </row>
    <row r="326" s="24" customFormat="1" ht="12" spans="2:2">
      <c r="B326" s="62"/>
    </row>
    <row r="327" s="24" customFormat="1" ht="12" spans="2:2">
      <c r="B327" s="62"/>
    </row>
    <row r="328" s="24" customFormat="1" ht="12" spans="2:2">
      <c r="B328" s="62"/>
    </row>
    <row r="329" s="24" customFormat="1" ht="12" spans="2:2">
      <c r="B329" s="62"/>
    </row>
    <row r="330" s="24" customFormat="1" ht="12" spans="2:2">
      <c r="B330" s="62"/>
    </row>
    <row r="331" s="24" customFormat="1" ht="12" spans="2:2">
      <c r="B331" s="62"/>
    </row>
    <row r="332" s="24" customFormat="1" ht="12" spans="2:2">
      <c r="B332" s="62"/>
    </row>
    <row r="333" s="24" customFormat="1" ht="12" spans="2:2">
      <c r="B333" s="62"/>
    </row>
    <row r="334" s="24" customFormat="1" ht="12" spans="2:2">
      <c r="B334" s="62"/>
    </row>
    <row r="335" s="24" customFormat="1" ht="12" spans="2:2">
      <c r="B335" s="62"/>
    </row>
    <row r="336" s="24" customFormat="1" ht="12" spans="2:2">
      <c r="B336" s="62"/>
    </row>
    <row r="337" s="24" customFormat="1" ht="12" spans="2:2">
      <c r="B337" s="62"/>
    </row>
    <row r="338" s="24" customFormat="1" ht="12" spans="2:2">
      <c r="B338" s="62"/>
    </row>
    <row r="339" s="24" customFormat="1" ht="12" spans="2:2">
      <c r="B339" s="62"/>
    </row>
    <row r="340" s="24" customFormat="1" ht="12" spans="2:2">
      <c r="B340" s="62"/>
    </row>
    <row r="341" s="24" customFormat="1" ht="12" spans="2:2">
      <c r="B341" s="62"/>
    </row>
    <row r="342" s="24" customFormat="1" ht="12" spans="2:2">
      <c r="B342" s="62"/>
    </row>
    <row r="343" s="24" customFormat="1" ht="12" spans="2:2">
      <c r="B343" s="62"/>
    </row>
    <row r="344" s="24" customFormat="1" ht="12" spans="2:2">
      <c r="B344" s="62"/>
    </row>
    <row r="345" s="24" customFormat="1" ht="12" spans="2:2">
      <c r="B345" s="62"/>
    </row>
    <row r="346" s="24" customFormat="1" ht="12" spans="2:2">
      <c r="B346" s="62"/>
    </row>
    <row r="347" s="24" customFormat="1" ht="12" spans="2:2">
      <c r="B347" s="62"/>
    </row>
    <row r="348" s="24" customFormat="1" ht="12" spans="2:2">
      <c r="B348" s="62"/>
    </row>
    <row r="349" s="24" customFormat="1" ht="12" spans="2:2">
      <c r="B349" s="62"/>
    </row>
    <row r="350" s="24" customFormat="1" ht="12" spans="2:2">
      <c r="B350" s="62"/>
    </row>
    <row r="351" s="24" customFormat="1" ht="12" spans="2:2">
      <c r="B351" s="62"/>
    </row>
    <row r="352" s="24" customFormat="1" ht="12" spans="2:2">
      <c r="B352" s="62"/>
    </row>
    <row r="353" s="24" customFormat="1" ht="12" spans="2:2">
      <c r="B353" s="62"/>
    </row>
    <row r="354" s="24" customFormat="1" ht="12" spans="2:2">
      <c r="B354" s="62"/>
    </row>
    <row r="355" s="24" customFormat="1" ht="12" spans="2:2">
      <c r="B355" s="62"/>
    </row>
    <row r="356" s="24" customFormat="1" ht="12" spans="2:2">
      <c r="B356" s="62"/>
    </row>
    <row r="357" s="24" customFormat="1" ht="12" spans="2:2">
      <c r="B357" s="62"/>
    </row>
    <row r="358" s="24" customFormat="1" ht="12" spans="2:2">
      <c r="B358" s="62"/>
    </row>
    <row r="359" s="24" customFormat="1" ht="12" spans="2:2">
      <c r="B359" s="62"/>
    </row>
    <row r="360" s="24" customFormat="1" ht="12" spans="2:2">
      <c r="B360" s="62"/>
    </row>
    <row r="361" s="24" customFormat="1" ht="12" spans="2:2">
      <c r="B361" s="62"/>
    </row>
    <row r="362" s="24" customFormat="1" ht="12" spans="2:2">
      <c r="B362" s="62"/>
    </row>
    <row r="363" s="24" customFormat="1" ht="12" spans="2:2">
      <c r="B363" s="62"/>
    </row>
    <row r="364" s="24" customFormat="1" ht="12" spans="2:2">
      <c r="B364" s="62"/>
    </row>
    <row r="365" s="24" customFormat="1" ht="12" spans="2:2">
      <c r="B365" s="62"/>
    </row>
    <row r="366" s="24" customFormat="1" ht="12" spans="2:2">
      <c r="B366" s="62"/>
    </row>
    <row r="367" s="24" customFormat="1" ht="12" spans="2:2">
      <c r="B367" s="62"/>
    </row>
    <row r="368" s="24" customFormat="1" ht="12" spans="2:2">
      <c r="B368" s="62"/>
    </row>
    <row r="369" s="24" customFormat="1" ht="12" spans="2:2">
      <c r="B369" s="62"/>
    </row>
    <row r="370" s="24" customFormat="1" ht="12" spans="2:2">
      <c r="B370" s="62"/>
    </row>
    <row r="371" s="24" customFormat="1" ht="12" spans="2:2">
      <c r="B371" s="62"/>
    </row>
    <row r="372" s="24" customFormat="1" ht="12" spans="2:2">
      <c r="B372" s="62"/>
    </row>
    <row r="373" s="24" customFormat="1" ht="12" spans="2:2">
      <c r="B373" s="62"/>
    </row>
    <row r="374" s="24" customFormat="1" ht="12" spans="2:2">
      <c r="B374" s="62"/>
    </row>
    <row r="375" s="24" customFormat="1" ht="12" spans="2:2">
      <c r="B375" s="62"/>
    </row>
    <row r="376" s="24" customFormat="1" ht="12" spans="2:2">
      <c r="B376" s="62"/>
    </row>
    <row r="377" s="24" customFormat="1" ht="12" spans="2:2">
      <c r="B377" s="62"/>
    </row>
    <row r="378" s="24" customFormat="1" ht="12" spans="2:2">
      <c r="B378" s="62"/>
    </row>
    <row r="379" s="24" customFormat="1" ht="12" spans="2:2">
      <c r="B379" s="62"/>
    </row>
    <row r="380" s="24" customFormat="1" ht="12" spans="2:2">
      <c r="B380" s="62"/>
    </row>
    <row r="381" s="24" customFormat="1" ht="12" spans="2:2">
      <c r="B381" s="62"/>
    </row>
    <row r="382" s="24" customFormat="1" ht="12" spans="2:2">
      <c r="B382" s="62"/>
    </row>
    <row r="383" s="24" customFormat="1" ht="12" spans="2:2">
      <c r="B383" s="62"/>
    </row>
    <row r="384" s="24" customFormat="1" ht="12" spans="2:2">
      <c r="B384" s="62"/>
    </row>
    <row r="385" s="24" customFormat="1" ht="12" spans="2:2">
      <c r="B385" s="62"/>
    </row>
    <row r="386" s="24" customFormat="1" ht="12" spans="2:2">
      <c r="B386" s="62"/>
    </row>
    <row r="387" s="24" customFormat="1" ht="12" spans="2:2">
      <c r="B387" s="62"/>
    </row>
    <row r="388" s="24" customFormat="1" ht="12" spans="2:2">
      <c r="B388" s="62"/>
    </row>
    <row r="389" s="24" customFormat="1" ht="12" spans="2:2">
      <c r="B389" s="62"/>
    </row>
    <row r="390" s="24" customFormat="1" ht="12" spans="2:2">
      <c r="B390" s="62"/>
    </row>
    <row r="391" s="24" customFormat="1" ht="12" spans="2:2">
      <c r="B391" s="62"/>
    </row>
    <row r="392" s="24" customFormat="1" ht="12" spans="2:2">
      <c r="B392" s="62"/>
    </row>
    <row r="393" s="24" customFormat="1" ht="12" spans="2:2">
      <c r="B393" s="62"/>
    </row>
    <row r="394" s="24" customFormat="1" ht="12" spans="2:2">
      <c r="B394" s="62"/>
    </row>
    <row r="395" s="24" customFormat="1" ht="12" spans="2:2">
      <c r="B395" s="62"/>
    </row>
    <row r="396" s="24" customFormat="1" ht="12" spans="2:2">
      <c r="B396" s="62"/>
    </row>
    <row r="397" s="24" customFormat="1" ht="12" spans="2:2">
      <c r="B397" s="62"/>
    </row>
    <row r="398" s="24" customFormat="1" ht="12" spans="2:2">
      <c r="B398" s="62"/>
    </row>
    <row r="399" s="24" customFormat="1" ht="12" spans="2:2">
      <c r="B399" s="62"/>
    </row>
    <row r="400" s="24" customFormat="1" ht="12" spans="2:2">
      <c r="B400" s="62"/>
    </row>
    <row r="401" s="24" customFormat="1" ht="12" spans="2:2">
      <c r="B401" s="62"/>
    </row>
    <row r="402" s="24" customFormat="1" ht="12" spans="2:2">
      <c r="B402" s="62"/>
    </row>
    <row r="403" s="24" customFormat="1" ht="12" spans="2:2">
      <c r="B403" s="62"/>
    </row>
    <row r="404" s="24" customFormat="1" ht="12" spans="2:2">
      <c r="B404" s="62"/>
    </row>
    <row r="405" s="24" customFormat="1" ht="12" spans="2:2">
      <c r="B405" s="62"/>
    </row>
    <row r="406" s="24" customFormat="1" ht="12" spans="2:2">
      <c r="B406" s="62"/>
    </row>
    <row r="407" s="24" customFormat="1" ht="12" spans="2:2">
      <c r="B407" s="62"/>
    </row>
    <row r="408" s="24" customFormat="1" ht="12" spans="2:2">
      <c r="B408" s="62"/>
    </row>
    <row r="409" s="24" customFormat="1" ht="12" spans="2:2">
      <c r="B409" s="62"/>
    </row>
    <row r="410" s="24" customFormat="1" ht="12" spans="2:2">
      <c r="B410" s="62"/>
    </row>
    <row r="411" s="24" customFormat="1" ht="12" spans="2:2">
      <c r="B411" s="62"/>
    </row>
    <row r="412" s="24" customFormat="1" ht="12" spans="2:2">
      <c r="B412" s="62"/>
    </row>
    <row r="413" s="24" customFormat="1" ht="12" spans="2:2">
      <c r="B413" s="62"/>
    </row>
    <row r="414" s="24" customFormat="1" ht="12" spans="2:2">
      <c r="B414" s="62"/>
    </row>
    <row r="415" s="24" customFormat="1" ht="12" spans="2:2">
      <c r="B415" s="62"/>
    </row>
    <row r="416" s="24" customFormat="1" ht="12" spans="2:2">
      <c r="B416" s="62"/>
    </row>
    <row r="417" s="24" customFormat="1" ht="12" spans="2:2">
      <c r="B417" s="62"/>
    </row>
    <row r="418" s="24" customFormat="1" ht="12" spans="2:2">
      <c r="B418" s="62"/>
    </row>
    <row r="419" s="24" customFormat="1" ht="12" spans="2:2">
      <c r="B419" s="62"/>
    </row>
    <row r="420" s="24" customFormat="1" ht="12" spans="2:2">
      <c r="B420" s="62"/>
    </row>
    <row r="421" s="24" customFormat="1" ht="12" spans="2:2">
      <c r="B421" s="62"/>
    </row>
    <row r="422" s="24" customFormat="1" ht="12" spans="2:2">
      <c r="B422" s="62"/>
    </row>
    <row r="423" s="24" customFormat="1" ht="12" spans="2:2">
      <c r="B423" s="62"/>
    </row>
    <row r="424" s="24" customFormat="1" ht="12" spans="2:2">
      <c r="B424" s="62"/>
    </row>
    <row r="425" s="24" customFormat="1" ht="12" spans="2:2">
      <c r="B425" s="62"/>
    </row>
    <row r="426" s="24" customFormat="1" ht="12" spans="2:2">
      <c r="B426" s="62"/>
    </row>
    <row r="427" s="24" customFormat="1" ht="12" spans="2:2">
      <c r="B427" s="62"/>
    </row>
    <row r="428" s="24" customFormat="1" ht="12" spans="2:2">
      <c r="B428" s="62"/>
    </row>
    <row r="429" s="24" customFormat="1" ht="12" spans="2:2">
      <c r="B429" s="62"/>
    </row>
    <row r="430" s="24" customFormat="1" ht="12" spans="2:2">
      <c r="B430" s="62"/>
    </row>
    <row r="431" s="24" customFormat="1" ht="12" spans="2:2">
      <c r="B431" s="62"/>
    </row>
    <row r="432" s="24" customFormat="1" ht="12" spans="2:2">
      <c r="B432" s="62"/>
    </row>
    <row r="433" s="24" customFormat="1" ht="12" spans="2:2">
      <c r="B433" s="62"/>
    </row>
    <row r="434" s="24" customFormat="1" ht="12" spans="2:2">
      <c r="B434" s="62"/>
    </row>
    <row r="435" s="24" customFormat="1" ht="12" spans="2:2">
      <c r="B435" s="62"/>
    </row>
    <row r="436" s="24" customFormat="1" ht="12" spans="2:2">
      <c r="B436" s="62"/>
    </row>
    <row r="437" s="24" customFormat="1" ht="12" spans="2:2">
      <c r="B437" s="62"/>
    </row>
    <row r="438" s="24" customFormat="1" ht="12" spans="2:2">
      <c r="B438" s="62"/>
    </row>
    <row r="439" s="24" customFormat="1" ht="12" spans="2:2">
      <c r="B439" s="62"/>
    </row>
    <row r="440" s="24" customFormat="1" ht="12" spans="2:2">
      <c r="B440" s="62"/>
    </row>
    <row r="441" s="24" customFormat="1" ht="12" spans="2:2">
      <c r="B441" s="62"/>
    </row>
    <row r="442" s="24" customFormat="1" ht="12" spans="2:2">
      <c r="B442" s="62"/>
    </row>
    <row r="443" s="24" customFormat="1" ht="12" spans="2:2">
      <c r="B443" s="62"/>
    </row>
    <row r="444" s="24" customFormat="1" ht="12" spans="2:2">
      <c r="B444" s="62"/>
    </row>
    <row r="445" s="24" customFormat="1" ht="12" spans="2:2">
      <c r="B445" s="62"/>
    </row>
    <row r="446" s="24" customFormat="1" ht="12" spans="2:2">
      <c r="B446" s="62"/>
    </row>
    <row r="447" s="24" customFormat="1" ht="12" spans="2:2">
      <c r="B447" s="62"/>
    </row>
    <row r="448" s="24" customFormat="1" ht="12" spans="2:2">
      <c r="B448" s="62"/>
    </row>
    <row r="449" s="24" customFormat="1" ht="12" spans="2:2">
      <c r="B449" s="62"/>
    </row>
    <row r="450" s="24" customFormat="1" ht="12" spans="2:2">
      <c r="B450" s="62"/>
    </row>
    <row r="451" s="24" customFormat="1" ht="12" spans="2:2">
      <c r="B451" s="62"/>
    </row>
    <row r="452" s="24" customFormat="1" ht="12" spans="2:2">
      <c r="B452" s="62"/>
    </row>
    <row r="453" s="24" customFormat="1" ht="12" spans="2:2">
      <c r="B453" s="62"/>
    </row>
    <row r="454" s="24" customFormat="1" ht="12" spans="2:2">
      <c r="B454" s="62"/>
    </row>
    <row r="455" s="24" customFormat="1" ht="12" spans="2:2">
      <c r="B455" s="62"/>
    </row>
    <row r="456" s="24" customFormat="1" ht="12" spans="2:2">
      <c r="B456" s="62"/>
    </row>
    <row r="457" s="24" customFormat="1" ht="12" spans="2:2">
      <c r="B457" s="62"/>
    </row>
    <row r="458" s="24" customFormat="1" ht="12" spans="2:2">
      <c r="B458" s="62"/>
    </row>
    <row r="459" s="24" customFormat="1" ht="12" spans="2:2">
      <c r="B459" s="62"/>
    </row>
    <row r="460" s="24" customFormat="1" ht="12" spans="2:2">
      <c r="B460" s="62"/>
    </row>
    <row r="461" s="24" customFormat="1" ht="12" spans="2:2">
      <c r="B461" s="62"/>
    </row>
    <row r="462" s="24" customFormat="1" ht="12" spans="2:2">
      <c r="B462" s="62"/>
    </row>
    <row r="463" s="24" customFormat="1" ht="12" spans="2:2">
      <c r="B463" s="62"/>
    </row>
    <row r="464" s="24" customFormat="1" ht="12" spans="2:2">
      <c r="B464" s="62"/>
    </row>
    <row r="465" s="24" customFormat="1" ht="12" spans="2:2">
      <c r="B465" s="62"/>
    </row>
    <row r="466" s="24" customFormat="1" ht="12" spans="2:2">
      <c r="B466" s="62"/>
    </row>
    <row r="467" s="24" customFormat="1" ht="12" spans="2:2">
      <c r="B467" s="62"/>
    </row>
    <row r="468" s="24" customFormat="1" ht="12" spans="2:2">
      <c r="B468" s="62"/>
    </row>
    <row r="469" s="24" customFormat="1" ht="12" spans="2:2">
      <c r="B469" s="62"/>
    </row>
    <row r="470" s="24" customFormat="1" ht="12" spans="2:2">
      <c r="B470" s="62"/>
    </row>
    <row r="471" s="24" customFormat="1" ht="12" spans="2:2">
      <c r="B471" s="62"/>
    </row>
    <row r="472" s="24" customFormat="1" ht="12" spans="2:2">
      <c r="B472" s="62"/>
    </row>
    <row r="473" s="24" customFormat="1" ht="12" spans="2:2">
      <c r="B473" s="62"/>
    </row>
    <row r="474" s="24" customFormat="1" ht="12" spans="2:2">
      <c r="B474" s="62"/>
    </row>
    <row r="475" s="24" customFormat="1" ht="12" spans="2:2">
      <c r="B475" s="62"/>
    </row>
    <row r="476" s="24" customFormat="1" ht="12" spans="2:2">
      <c r="B476" s="62"/>
    </row>
    <row r="477" s="24" customFormat="1" ht="12" spans="2:2">
      <c r="B477" s="62"/>
    </row>
    <row r="478" s="24" customFormat="1" ht="12" spans="2:2">
      <c r="B478" s="62"/>
    </row>
    <row r="479" s="24" customFormat="1" ht="12" spans="2:2">
      <c r="B479" s="62"/>
    </row>
    <row r="480" s="24" customFormat="1" ht="12" spans="2:2">
      <c r="B480" s="62"/>
    </row>
    <row r="481" s="24" customFormat="1" ht="12" spans="2:2">
      <c r="B481" s="62"/>
    </row>
    <row r="482" s="24" customFormat="1" ht="12" spans="2:2">
      <c r="B482" s="62"/>
    </row>
    <row r="483" s="24" customFormat="1" ht="12" spans="2:2">
      <c r="B483" s="62"/>
    </row>
    <row r="484" s="24" customFormat="1" ht="12" spans="2:2">
      <c r="B484" s="62"/>
    </row>
    <row r="485" s="24" customFormat="1" ht="12" spans="2:2">
      <c r="B485" s="62"/>
    </row>
    <row r="486" s="24" customFormat="1" ht="12" spans="2:2">
      <c r="B486" s="62"/>
    </row>
    <row r="487" s="24" customFormat="1" ht="12" spans="2:2">
      <c r="B487" s="62"/>
    </row>
    <row r="488" s="24" customFormat="1" ht="12" spans="2:2">
      <c r="B488" s="62"/>
    </row>
    <row r="489" s="24" customFormat="1" ht="12" spans="2:2">
      <c r="B489" s="62"/>
    </row>
    <row r="490" s="24" customFormat="1" ht="12" spans="2:2">
      <c r="B490" s="62"/>
    </row>
    <row r="491" s="24" customFormat="1" ht="12" spans="2:2">
      <c r="B491" s="62"/>
    </row>
    <row r="492" s="24" customFormat="1" ht="12" spans="2:2">
      <c r="B492" s="62"/>
    </row>
    <row r="493" s="24" customFormat="1" ht="12" spans="2:2">
      <c r="B493" s="62"/>
    </row>
    <row r="494" s="24" customFormat="1" ht="12" spans="2:2">
      <c r="B494" s="62"/>
    </row>
    <row r="495" s="24" customFormat="1" ht="12" spans="2:2">
      <c r="B495" s="62"/>
    </row>
    <row r="496" s="24" customFormat="1" ht="12" spans="2:2">
      <c r="B496" s="62"/>
    </row>
    <row r="497" s="24" customFormat="1" ht="12" spans="2:2">
      <c r="B497" s="62"/>
    </row>
    <row r="498" s="24" customFormat="1" ht="12" spans="2:2">
      <c r="B498" s="62"/>
    </row>
    <row r="499" s="24" customFormat="1" ht="12" spans="2:2">
      <c r="B499" s="62"/>
    </row>
    <row r="500" s="24" customFormat="1" ht="12" spans="2:2">
      <c r="B500" s="62"/>
    </row>
    <row r="501" s="24" customFormat="1" ht="12" spans="2:2">
      <c r="B501" s="62"/>
    </row>
    <row r="502" s="24" customFormat="1" ht="12" spans="2:2">
      <c r="B502" s="62"/>
    </row>
    <row r="503" s="24" customFormat="1" ht="12" spans="2:2">
      <c r="B503" s="62"/>
    </row>
    <row r="504" s="24" customFormat="1" ht="12" spans="2:2">
      <c r="B504" s="62"/>
    </row>
    <row r="505" s="24" customFormat="1" ht="12" spans="2:2">
      <c r="B505" s="62"/>
    </row>
    <row r="506" s="24" customFormat="1" ht="12" spans="2:2">
      <c r="B506" s="62"/>
    </row>
    <row r="507" s="24" customFormat="1" ht="12" spans="2:2">
      <c r="B507" s="62"/>
    </row>
    <row r="508" s="24" customFormat="1" ht="12" spans="2:2">
      <c r="B508" s="62"/>
    </row>
    <row r="509" s="24" customFormat="1" ht="12" spans="2:2">
      <c r="B509" s="62"/>
    </row>
    <row r="510" s="24" customFormat="1" ht="12" spans="2:2">
      <c r="B510" s="62"/>
    </row>
    <row r="511" s="24" customFormat="1" ht="12" spans="2:2">
      <c r="B511" s="62"/>
    </row>
    <row r="512" s="24" customFormat="1" ht="12" spans="2:2">
      <c r="B512" s="62"/>
    </row>
    <row r="513" s="24" customFormat="1" ht="12" spans="2:2">
      <c r="B513" s="62"/>
    </row>
    <row r="514" s="24" customFormat="1" ht="12" spans="2:2">
      <c r="B514" s="62"/>
    </row>
    <row r="515" s="24" customFormat="1" ht="12" spans="2:2">
      <c r="B515" s="62"/>
    </row>
    <row r="516" s="24" customFormat="1" ht="12" spans="2:2">
      <c r="B516" s="62"/>
    </row>
    <row r="517" s="24" customFormat="1" ht="12" spans="2:2">
      <c r="B517" s="62"/>
    </row>
    <row r="518" s="24" customFormat="1" ht="12" spans="2:2">
      <c r="B518" s="62"/>
    </row>
    <row r="519" s="24" customFormat="1" ht="12" spans="2:2">
      <c r="B519" s="62"/>
    </row>
    <row r="520" s="24" customFormat="1" ht="12" spans="2:2">
      <c r="B520" s="62"/>
    </row>
    <row r="521" s="24" customFormat="1" ht="12" spans="2:2">
      <c r="B521" s="62"/>
    </row>
    <row r="522" s="24" customFormat="1" ht="12" spans="2:2">
      <c r="B522" s="62"/>
    </row>
    <row r="523" s="24" customFormat="1" ht="12" spans="2:2">
      <c r="B523" s="62"/>
    </row>
    <row r="524" s="24" customFormat="1" ht="12" spans="2:2">
      <c r="B524" s="62"/>
    </row>
    <row r="525" s="24" customFormat="1" ht="12" spans="2:2">
      <c r="B525" s="62"/>
    </row>
    <row r="526" s="24" customFormat="1" ht="12" spans="2:2">
      <c r="B526" s="62"/>
    </row>
    <row r="527" s="24" customFormat="1" ht="12" spans="2:2">
      <c r="B527" s="62"/>
    </row>
    <row r="528" s="24" customFormat="1" ht="12" spans="2:2">
      <c r="B528" s="62"/>
    </row>
    <row r="529" s="24" customFormat="1" ht="12" spans="2:2">
      <c r="B529" s="62"/>
    </row>
    <row r="530" s="24" customFormat="1" ht="12" spans="2:2">
      <c r="B530" s="62"/>
    </row>
    <row r="531" s="24" customFormat="1" ht="12" spans="2:2">
      <c r="B531" s="62"/>
    </row>
    <row r="532" s="24" customFormat="1" ht="12" spans="2:2">
      <c r="B532" s="62"/>
    </row>
    <row r="533" s="24" customFormat="1" ht="12" spans="2:2">
      <c r="B533" s="62"/>
    </row>
    <row r="534" s="24" customFormat="1" ht="12" spans="2:2">
      <c r="B534" s="62"/>
    </row>
    <row r="535" s="24" customFormat="1" ht="12" spans="2:2">
      <c r="B535" s="62"/>
    </row>
    <row r="536" s="24" customFormat="1" ht="12" spans="2:2">
      <c r="B536" s="62"/>
    </row>
    <row r="537" s="24" customFormat="1" ht="12" spans="2:2">
      <c r="B537" s="62"/>
    </row>
    <row r="538" s="24" customFormat="1" ht="12" spans="2:2">
      <c r="B538" s="62"/>
    </row>
    <row r="539" s="24" customFormat="1" ht="12" spans="2:2">
      <c r="B539" s="62"/>
    </row>
    <row r="540" s="24" customFormat="1" ht="12" spans="2:2">
      <c r="B540" s="62"/>
    </row>
    <row r="541" s="24" customFormat="1" ht="12" spans="2:2">
      <c r="B541" s="62"/>
    </row>
    <row r="542" s="24" customFormat="1" ht="12" spans="2:2">
      <c r="B542" s="62"/>
    </row>
    <row r="543" s="24" customFormat="1" ht="12" spans="2:2">
      <c r="B543" s="62"/>
    </row>
    <row r="544" s="24" customFormat="1" ht="12" spans="2:2">
      <c r="B544" s="62"/>
    </row>
    <row r="545" s="24" customFormat="1" ht="12" spans="2:2">
      <c r="B545" s="62"/>
    </row>
    <row r="546" s="24" customFormat="1" ht="12" spans="2:2">
      <c r="B546" s="62"/>
    </row>
    <row r="547" s="24" customFormat="1" ht="12" spans="2:2">
      <c r="B547" s="62"/>
    </row>
    <row r="548" s="24" customFormat="1" ht="12" spans="2:2">
      <c r="B548" s="62"/>
    </row>
    <row r="549" s="24" customFormat="1" ht="12" spans="2:2">
      <c r="B549" s="62"/>
    </row>
    <row r="550" s="24" customFormat="1" ht="12" spans="2:2">
      <c r="B550" s="62"/>
    </row>
    <row r="551" s="24" customFormat="1" ht="12" spans="2:2">
      <c r="B551" s="62"/>
    </row>
    <row r="552" s="24" customFormat="1" ht="12" spans="2:2">
      <c r="B552" s="62"/>
    </row>
    <row r="553" s="24" customFormat="1" ht="12" spans="2:2">
      <c r="B553" s="62"/>
    </row>
    <row r="554" s="24" customFormat="1" ht="12" spans="2:2">
      <c r="B554" s="62"/>
    </row>
    <row r="555" s="24" customFormat="1" ht="12" spans="2:2">
      <c r="B555" s="62"/>
    </row>
    <row r="556" s="24" customFormat="1" ht="12" spans="2:2">
      <c r="B556" s="62"/>
    </row>
    <row r="557" s="24" customFormat="1" ht="12" spans="2:2">
      <c r="B557" s="62"/>
    </row>
    <row r="558" s="24" customFormat="1" ht="12" spans="2:2">
      <c r="B558" s="62"/>
    </row>
    <row r="559" s="24" customFormat="1" ht="12" spans="2:2">
      <c r="B559" s="62"/>
    </row>
    <row r="560" s="24" customFormat="1" ht="12" spans="2:2">
      <c r="B560" s="62"/>
    </row>
    <row r="561" s="24" customFormat="1" ht="12" spans="2:2">
      <c r="B561" s="62"/>
    </row>
    <row r="562" s="24" customFormat="1" ht="12" spans="2:2">
      <c r="B562" s="62"/>
    </row>
    <row r="563" s="24" customFormat="1" ht="12" spans="2:2">
      <c r="B563" s="62"/>
    </row>
    <row r="564" s="24" customFormat="1" ht="12" spans="2:2">
      <c r="B564" s="62"/>
    </row>
    <row r="565" s="24" customFormat="1" ht="12" spans="2:2">
      <c r="B565" s="62"/>
    </row>
    <row r="566" s="24" customFormat="1" ht="12" spans="2:2">
      <c r="B566" s="62"/>
    </row>
    <row r="567" s="24" customFormat="1" ht="12" spans="2:2">
      <c r="B567" s="62"/>
    </row>
    <row r="568" s="24" customFormat="1" ht="12" spans="2:2">
      <c r="B568" s="62"/>
    </row>
    <row r="569" s="24" customFormat="1" ht="12" spans="2:2">
      <c r="B569" s="62"/>
    </row>
    <row r="570" s="24" customFormat="1" ht="12" spans="2:2">
      <c r="B570" s="62"/>
    </row>
    <row r="571" s="24" customFormat="1" ht="12" spans="2:2">
      <c r="B571" s="62"/>
    </row>
    <row r="572" s="24" customFormat="1" ht="12" spans="2:2">
      <c r="B572" s="62"/>
    </row>
    <row r="573" s="24" customFormat="1" ht="12" spans="2:2">
      <c r="B573" s="62"/>
    </row>
    <row r="574" s="24" customFormat="1" ht="12" spans="2:2">
      <c r="B574" s="62"/>
    </row>
    <row r="575" s="24" customFormat="1" ht="12" spans="2:2">
      <c r="B575" s="62"/>
    </row>
    <row r="576" s="24" customFormat="1" ht="12" spans="2:2">
      <c r="B576" s="62"/>
    </row>
    <row r="577" s="24" customFormat="1" ht="12" spans="2:2">
      <c r="B577" s="62"/>
    </row>
    <row r="578" s="24" customFormat="1" ht="12" spans="2:2">
      <c r="B578" s="62"/>
    </row>
    <row r="579" s="24" customFormat="1" ht="12" spans="2:2">
      <c r="B579" s="62"/>
    </row>
    <row r="580" s="24" customFormat="1" ht="12" spans="2:2">
      <c r="B580" s="62"/>
    </row>
    <row r="581" s="24" customFormat="1" ht="12" spans="2:2">
      <c r="B581" s="62"/>
    </row>
    <row r="582" s="24" customFormat="1" ht="12" spans="2:2">
      <c r="B582" s="62"/>
    </row>
    <row r="583" s="24" customFormat="1" ht="12" spans="2:2">
      <c r="B583" s="62"/>
    </row>
    <row r="584" s="24" customFormat="1" ht="12" spans="2:2">
      <c r="B584" s="62"/>
    </row>
    <row r="585" s="24" customFormat="1" ht="12" spans="2:2">
      <c r="B585" s="62"/>
    </row>
    <row r="586" s="24" customFormat="1" ht="12" spans="2:2">
      <c r="B586" s="62"/>
    </row>
    <row r="587" s="24" customFormat="1" ht="12" spans="2:2">
      <c r="B587" s="62"/>
    </row>
    <row r="588" s="24" customFormat="1" ht="12" spans="2:2">
      <c r="B588" s="62"/>
    </row>
    <row r="589" s="24" customFormat="1" ht="12" spans="2:2">
      <c r="B589" s="62"/>
    </row>
    <row r="590" s="24" customFormat="1" ht="12" spans="2:2">
      <c r="B590" s="62"/>
    </row>
    <row r="591" s="24" customFormat="1" ht="12" spans="2:2">
      <c r="B591" s="62"/>
    </row>
    <row r="592" s="24" customFormat="1" ht="12" spans="2:2">
      <c r="B592" s="62"/>
    </row>
    <row r="593" s="24" customFormat="1" ht="12" spans="2:2">
      <c r="B593" s="62"/>
    </row>
    <row r="594" s="24" customFormat="1" ht="12" spans="2:2">
      <c r="B594" s="62"/>
    </row>
    <row r="595" s="24" customFormat="1" ht="12" spans="2:2">
      <c r="B595" s="62"/>
    </row>
    <row r="596" s="24" customFormat="1" ht="12" spans="2:2">
      <c r="B596" s="62"/>
    </row>
    <row r="597" s="24" customFormat="1" ht="12" spans="2:2">
      <c r="B597" s="62"/>
    </row>
    <row r="598" s="24" customFormat="1" ht="12" spans="2:2">
      <c r="B598" s="62"/>
    </row>
    <row r="599" s="24" customFormat="1" ht="12" spans="2:2">
      <c r="B599" s="62"/>
    </row>
    <row r="600" s="24" customFormat="1" ht="12" spans="2:2">
      <c r="B600" s="62"/>
    </row>
    <row r="601" s="24" customFormat="1" ht="12" spans="2:2">
      <c r="B601" s="62"/>
    </row>
    <row r="602" s="24" customFormat="1" ht="12" spans="2:2">
      <c r="B602" s="62"/>
    </row>
    <row r="603" s="24" customFormat="1" ht="12" spans="2:2">
      <c r="B603" s="62"/>
    </row>
    <row r="604" s="24" customFormat="1" ht="12" spans="2:2">
      <c r="B604" s="62"/>
    </row>
    <row r="605" s="24" customFormat="1" ht="12" spans="2:2">
      <c r="B605" s="62"/>
    </row>
    <row r="606" s="24" customFormat="1" ht="12" spans="2:2">
      <c r="B606" s="62"/>
    </row>
    <row r="607" s="24" customFormat="1" ht="12" spans="2:2">
      <c r="B607" s="62"/>
    </row>
    <row r="608" s="24" customFormat="1" ht="12" spans="2:2">
      <c r="B608" s="62"/>
    </row>
    <row r="609" s="24" customFormat="1" ht="12" spans="2:2">
      <c r="B609" s="62"/>
    </row>
    <row r="610" s="24" customFormat="1" ht="12" spans="2:2">
      <c r="B610" s="62"/>
    </row>
    <row r="611" s="24" customFormat="1" ht="12" spans="2:2">
      <c r="B611" s="62"/>
    </row>
    <row r="612" s="24" customFormat="1" ht="12" spans="2:2">
      <c r="B612" s="62"/>
    </row>
    <row r="613" s="24" customFormat="1" ht="12" spans="2:2">
      <c r="B613" s="62"/>
    </row>
    <row r="614" s="24" customFormat="1" ht="12" spans="2:2">
      <c r="B614" s="62"/>
    </row>
    <row r="615" s="24" customFormat="1" ht="12" spans="2:2">
      <c r="B615" s="62"/>
    </row>
    <row r="616" s="24" customFormat="1" ht="12" spans="2:2">
      <c r="B616" s="62"/>
    </row>
    <row r="617" s="24" customFormat="1" ht="12" spans="2:2">
      <c r="B617" s="62"/>
    </row>
    <row r="618" s="24" customFormat="1" ht="12" spans="2:2">
      <c r="B618" s="62"/>
    </row>
    <row r="619" s="24" customFormat="1" ht="12" spans="2:2">
      <c r="B619" s="62"/>
    </row>
    <row r="620" s="24" customFormat="1" ht="12" spans="2:2">
      <c r="B620" s="62"/>
    </row>
    <row r="621" s="24" customFormat="1" ht="12" spans="2:2">
      <c r="B621" s="62"/>
    </row>
    <row r="622" s="24" customFormat="1" ht="12" spans="2:2">
      <c r="B622" s="62"/>
    </row>
    <row r="623" s="24" customFormat="1" ht="12" spans="2:2">
      <c r="B623" s="62"/>
    </row>
    <row r="624" s="24" customFormat="1" ht="12" spans="2:2">
      <c r="B624" s="62"/>
    </row>
    <row r="625" s="24" customFormat="1" ht="12" spans="2:2">
      <c r="B625" s="62"/>
    </row>
    <row r="626" s="24" customFormat="1" ht="12" spans="2:2">
      <c r="B626" s="62"/>
    </row>
    <row r="627" s="24" customFormat="1" ht="12" spans="2:2">
      <c r="B627" s="62"/>
    </row>
    <row r="628" s="24" customFormat="1" ht="12" spans="2:2">
      <c r="B628" s="62"/>
    </row>
    <row r="629" s="24" customFormat="1" ht="12" spans="2:2">
      <c r="B629" s="62"/>
    </row>
    <row r="630" s="24" customFormat="1" ht="12" spans="2:2">
      <c r="B630" s="62"/>
    </row>
    <row r="631" s="24" customFormat="1" ht="12" spans="2:2">
      <c r="B631" s="62"/>
    </row>
    <row r="632" s="24" customFormat="1" ht="12" spans="2:2">
      <c r="B632" s="62"/>
    </row>
    <row r="633" s="24" customFormat="1" ht="12" spans="2:2">
      <c r="B633" s="62"/>
    </row>
    <row r="634" s="24" customFormat="1" ht="12" spans="2:2">
      <c r="B634" s="62"/>
    </row>
    <row r="635" s="24" customFormat="1" ht="12" spans="2:2">
      <c r="B635" s="62"/>
    </row>
    <row r="636" s="24" customFormat="1" ht="12" spans="2:2">
      <c r="B636" s="62"/>
    </row>
    <row r="637" s="24" customFormat="1" ht="12" spans="2:2">
      <c r="B637" s="62"/>
    </row>
    <row r="638" s="24" customFormat="1" ht="12" spans="2:2">
      <c r="B638" s="62"/>
    </row>
    <row r="639" s="24" customFormat="1" ht="12" spans="2:2">
      <c r="B639" s="62"/>
    </row>
    <row r="640" s="24" customFormat="1" ht="12" spans="2:2">
      <c r="B640" s="62"/>
    </row>
    <row r="641" s="24" customFormat="1" ht="12" spans="2:2">
      <c r="B641" s="62"/>
    </row>
    <row r="642" s="24" customFormat="1" ht="12" spans="2:2">
      <c r="B642" s="62"/>
    </row>
    <row r="643" s="24" customFormat="1" ht="12" spans="2:2">
      <c r="B643" s="62"/>
    </row>
    <row r="644" s="24" customFormat="1" ht="12" spans="2:2">
      <c r="B644" s="62"/>
    </row>
    <row r="645" s="24" customFormat="1" ht="12" spans="2:2">
      <c r="B645" s="62"/>
    </row>
    <row r="646" s="24" customFormat="1" ht="12" spans="2:2">
      <c r="B646" s="62"/>
    </row>
    <row r="647" s="24" customFormat="1" ht="12" spans="2:2">
      <c r="B647" s="62"/>
    </row>
    <row r="648" s="24" customFormat="1" ht="12" spans="2:2">
      <c r="B648" s="62"/>
    </row>
    <row r="649" s="24" customFormat="1" ht="12" spans="2:2">
      <c r="B649" s="62"/>
    </row>
    <row r="650" s="24" customFormat="1" ht="12" spans="2:2">
      <c r="B650" s="62"/>
    </row>
    <row r="651" s="24" customFormat="1" ht="12" spans="2:2">
      <c r="B651" s="62"/>
    </row>
    <row r="652" s="24" customFormat="1" ht="12" spans="2:2">
      <c r="B652" s="62"/>
    </row>
    <row r="653" s="24" customFormat="1" ht="12" spans="2:2">
      <c r="B653" s="62"/>
    </row>
    <row r="654" s="24" customFormat="1" ht="12" spans="2:2">
      <c r="B654" s="62"/>
    </row>
    <row r="655" s="24" customFormat="1" ht="12" spans="2:2">
      <c r="B655" s="62"/>
    </row>
    <row r="656" s="24" customFormat="1" ht="12" spans="2:2">
      <c r="B656" s="62"/>
    </row>
    <row r="657" s="24" customFormat="1" ht="12" spans="2:2">
      <c r="B657" s="62"/>
    </row>
    <row r="658" s="24" customFormat="1" ht="12" spans="2:2">
      <c r="B658" s="62"/>
    </row>
    <row r="659" s="24" customFormat="1" ht="12" spans="2:2">
      <c r="B659" s="62"/>
    </row>
    <row r="660" s="24" customFormat="1" ht="12" spans="2:2">
      <c r="B660" s="62"/>
    </row>
    <row r="661" s="24" customFormat="1" ht="12" spans="2:2">
      <c r="B661" s="62"/>
    </row>
    <row r="662" s="24" customFormat="1" ht="12" spans="2:2">
      <c r="B662" s="62"/>
    </row>
    <row r="663" s="24" customFormat="1" ht="12" spans="2:2">
      <c r="B663" s="62"/>
    </row>
    <row r="664" s="24" customFormat="1" ht="12" spans="2:2">
      <c r="B664" s="62"/>
    </row>
    <row r="665" s="24" customFormat="1" ht="12" spans="2:2">
      <c r="B665" s="62"/>
    </row>
    <row r="666" s="24" customFormat="1" ht="12" spans="2:2">
      <c r="B666" s="62"/>
    </row>
    <row r="667" s="24" customFormat="1" ht="12" spans="2:2">
      <c r="B667" s="62"/>
    </row>
    <row r="668" s="24" customFormat="1" ht="12" spans="2:2">
      <c r="B668" s="62"/>
    </row>
    <row r="669" s="24" customFormat="1" ht="12" spans="2:2">
      <c r="B669" s="62"/>
    </row>
    <row r="670" s="24" customFormat="1" ht="12" spans="2:2">
      <c r="B670" s="62"/>
    </row>
    <row r="671" s="24" customFormat="1" ht="12" spans="2:2">
      <c r="B671" s="62"/>
    </row>
    <row r="672" s="24" customFormat="1" ht="12" spans="2:2">
      <c r="B672" s="62"/>
    </row>
    <row r="673" s="24" customFormat="1" ht="12" spans="2:2">
      <c r="B673" s="62"/>
    </row>
    <row r="674" s="24" customFormat="1" ht="12" spans="2:2">
      <c r="B674" s="62"/>
    </row>
    <row r="675" s="24" customFormat="1" ht="12" spans="2:2">
      <c r="B675" s="62"/>
    </row>
    <row r="676" s="24" customFormat="1" ht="12" spans="2:2">
      <c r="B676" s="62"/>
    </row>
    <row r="677" s="24" customFormat="1" ht="12" spans="2:2">
      <c r="B677" s="62"/>
    </row>
    <row r="678" s="24" customFormat="1" ht="12" spans="2:2">
      <c r="B678" s="62"/>
    </row>
    <row r="679" s="24" customFormat="1" ht="12" spans="2:2">
      <c r="B679" s="62"/>
    </row>
    <row r="680" s="24" customFormat="1" ht="12" spans="2:2">
      <c r="B680" s="62"/>
    </row>
    <row r="681" s="24" customFormat="1" ht="12" spans="2:2">
      <c r="B681" s="62"/>
    </row>
    <row r="682" s="24" customFormat="1" ht="12" spans="2:2">
      <c r="B682" s="62"/>
    </row>
    <row r="683" s="24" customFormat="1" ht="12" spans="2:2">
      <c r="B683" s="62"/>
    </row>
    <row r="684" s="24" customFormat="1" ht="12" spans="2:2">
      <c r="B684" s="62"/>
    </row>
    <row r="685" s="24" customFormat="1" ht="12" spans="2:2">
      <c r="B685" s="62"/>
    </row>
    <row r="686" s="24" customFormat="1" ht="12" spans="2:2">
      <c r="B686" s="62"/>
    </row>
    <row r="687" s="24" customFormat="1" ht="12" spans="2:2">
      <c r="B687" s="62"/>
    </row>
    <row r="688" s="24" customFormat="1" ht="12" spans="2:2">
      <c r="B688" s="62"/>
    </row>
    <row r="689" s="24" customFormat="1" ht="12" spans="2:2">
      <c r="B689" s="62"/>
    </row>
    <row r="690" s="24" customFormat="1" ht="12" spans="2:2">
      <c r="B690" s="62"/>
    </row>
    <row r="691" s="24" customFormat="1" ht="12" spans="2:2">
      <c r="B691" s="62"/>
    </row>
    <row r="692" s="24" customFormat="1" ht="12" spans="2:2">
      <c r="B692" s="62"/>
    </row>
    <row r="693" s="24" customFormat="1" ht="12" spans="2:2">
      <c r="B693" s="62"/>
    </row>
    <row r="694" s="24" customFormat="1" ht="12" spans="2:2">
      <c r="B694" s="62"/>
    </row>
    <row r="695" s="24" customFormat="1" ht="12" spans="2:2">
      <c r="B695" s="62"/>
    </row>
    <row r="696" s="24" customFormat="1" ht="12" spans="2:2">
      <c r="B696" s="62"/>
    </row>
    <row r="697" s="24" customFormat="1" ht="12" spans="2:2">
      <c r="B697" s="62"/>
    </row>
    <row r="698" s="24" customFormat="1" ht="12" spans="2:2">
      <c r="B698" s="62"/>
    </row>
    <row r="699" s="24" customFormat="1" ht="12" spans="2:2">
      <c r="B699" s="62"/>
    </row>
    <row r="700" s="24" customFormat="1" ht="12" spans="2:2">
      <c r="B700" s="62"/>
    </row>
    <row r="701" s="24" customFormat="1" ht="12" spans="2:2">
      <c r="B701" s="62"/>
    </row>
    <row r="702" s="24" customFormat="1" ht="12" spans="2:2">
      <c r="B702" s="62"/>
    </row>
    <row r="703" s="24" customFormat="1" ht="12" spans="2:2">
      <c r="B703" s="62"/>
    </row>
    <row r="704" s="24" customFormat="1" ht="12" spans="2:2">
      <c r="B704" s="62"/>
    </row>
    <row r="705" s="24" customFormat="1" ht="12" spans="2:2">
      <c r="B705" s="62"/>
    </row>
    <row r="706" s="24" customFormat="1" ht="12" spans="2:2">
      <c r="B706" s="62"/>
    </row>
    <row r="707" s="24" customFormat="1" ht="12" spans="2:2">
      <c r="B707" s="62"/>
    </row>
    <row r="708" s="24" customFormat="1" ht="12" spans="2:2">
      <c r="B708" s="62"/>
    </row>
    <row r="709" s="24" customFormat="1" ht="12" spans="2:2">
      <c r="B709" s="62"/>
    </row>
    <row r="710" s="24" customFormat="1" ht="12" spans="2:2">
      <c r="B710" s="62"/>
    </row>
    <row r="711" s="24" customFormat="1" ht="12" spans="2:2">
      <c r="B711" s="62"/>
    </row>
    <row r="712" s="24" customFormat="1" ht="12" spans="2:2">
      <c r="B712" s="62"/>
    </row>
    <row r="713" s="24" customFormat="1" ht="12" spans="2:2">
      <c r="B713" s="62"/>
    </row>
    <row r="714" s="24" customFormat="1" ht="12" spans="2:2">
      <c r="B714" s="62"/>
    </row>
    <row r="715" s="24" customFormat="1" ht="12" spans="2:2">
      <c r="B715" s="62"/>
    </row>
    <row r="716" s="24" customFormat="1" ht="12" spans="2:2">
      <c r="B716" s="62"/>
    </row>
    <row r="717" s="24" customFormat="1" ht="12" spans="2:2">
      <c r="B717" s="62"/>
    </row>
    <row r="718" s="24" customFormat="1" ht="12" spans="2:2">
      <c r="B718" s="62"/>
    </row>
    <row r="719" s="24" customFormat="1" ht="12" spans="2:2">
      <c r="B719" s="62"/>
    </row>
    <row r="720" s="24" customFormat="1" ht="12" spans="2:2">
      <c r="B720" s="62"/>
    </row>
    <row r="721" s="24" customFormat="1" ht="12" spans="2:2">
      <c r="B721" s="62"/>
    </row>
    <row r="722" s="24" customFormat="1" ht="12" spans="2:2">
      <c r="B722" s="62"/>
    </row>
    <row r="723" s="24" customFormat="1" ht="12" spans="2:2">
      <c r="B723" s="62"/>
    </row>
    <row r="724" s="24" customFormat="1" ht="12" spans="2:2">
      <c r="B724" s="62"/>
    </row>
    <row r="725" s="24" customFormat="1" ht="12" spans="2:2">
      <c r="B725" s="62"/>
    </row>
    <row r="726" s="24" customFormat="1" ht="12" spans="2:2">
      <c r="B726" s="62"/>
    </row>
    <row r="727" s="24" customFormat="1" ht="12" spans="2:2">
      <c r="B727" s="62"/>
    </row>
    <row r="728" s="24" customFormat="1" ht="12" spans="2:2">
      <c r="B728" s="62"/>
    </row>
    <row r="729" s="24" customFormat="1" ht="12" spans="2:2">
      <c r="B729" s="62"/>
    </row>
    <row r="730" s="24" customFormat="1" ht="12" spans="2:2">
      <c r="B730" s="62"/>
    </row>
    <row r="731" s="24" customFormat="1" ht="12" spans="2:2">
      <c r="B731" s="62"/>
    </row>
    <row r="732" s="24" customFormat="1" ht="12" spans="2:2">
      <c r="B732" s="62"/>
    </row>
    <row r="733" s="24" customFormat="1" ht="12" spans="2:2">
      <c r="B733" s="62"/>
    </row>
    <row r="734" s="24" customFormat="1" ht="12" spans="2:2">
      <c r="B734" s="62"/>
    </row>
    <row r="735" s="24" customFormat="1" ht="12" spans="2:2">
      <c r="B735" s="62"/>
    </row>
    <row r="736" s="24" customFormat="1" ht="12" spans="2:2">
      <c r="B736" s="62"/>
    </row>
    <row r="737" s="24" customFormat="1" ht="12" spans="2:2">
      <c r="B737" s="62"/>
    </row>
    <row r="738" s="24" customFormat="1" ht="12" spans="2:2">
      <c r="B738" s="62"/>
    </row>
    <row r="739" s="24" customFormat="1" ht="12" spans="2:2">
      <c r="B739" s="62"/>
    </row>
    <row r="740" s="24" customFormat="1" ht="12" spans="2:2">
      <c r="B740" s="62"/>
    </row>
    <row r="741" s="24" customFormat="1" ht="12" spans="2:2">
      <c r="B741" s="62"/>
    </row>
    <row r="742" s="24" customFormat="1" ht="12" spans="2:2">
      <c r="B742" s="62"/>
    </row>
    <row r="743" s="24" customFormat="1" ht="12" spans="2:2">
      <c r="B743" s="62"/>
    </row>
    <row r="744" s="24" customFormat="1" ht="12" spans="2:2">
      <c r="B744" s="62"/>
    </row>
    <row r="745" s="24" customFormat="1" ht="12" spans="2:2">
      <c r="B745" s="62"/>
    </row>
    <row r="746" s="24" customFormat="1" ht="12" spans="2:2">
      <c r="B746" s="62"/>
    </row>
    <row r="747" s="24" customFormat="1" ht="12" spans="2:2">
      <c r="B747" s="62"/>
    </row>
    <row r="748" s="24" customFormat="1" ht="12" spans="2:2">
      <c r="B748" s="62"/>
    </row>
    <row r="749" s="24" customFormat="1" ht="12" spans="2:2">
      <c r="B749" s="62"/>
    </row>
    <row r="750" s="24" customFormat="1" ht="12" spans="2:2">
      <c r="B750" s="62"/>
    </row>
    <row r="751" s="24" customFormat="1" ht="12" spans="2:2">
      <c r="B751" s="62"/>
    </row>
    <row r="752" s="24" customFormat="1" ht="12" spans="2:2">
      <c r="B752" s="62"/>
    </row>
    <row r="753" s="24" customFormat="1" ht="12" spans="2:2">
      <c r="B753" s="62"/>
    </row>
    <row r="754" s="24" customFormat="1" ht="12" spans="2:2">
      <c r="B754" s="62"/>
    </row>
    <row r="755" s="24" customFormat="1" ht="12" spans="2:2">
      <c r="B755" s="62"/>
    </row>
    <row r="756" s="24" customFormat="1" ht="12" spans="2:2">
      <c r="B756" s="62"/>
    </row>
    <row r="757" s="24" customFormat="1" ht="12" spans="2:2">
      <c r="B757" s="62"/>
    </row>
    <row r="758" s="24" customFormat="1" ht="12" spans="2:2">
      <c r="B758" s="62"/>
    </row>
    <row r="759" s="24" customFormat="1" ht="12" spans="2:2">
      <c r="B759" s="62"/>
    </row>
    <row r="760" s="24" customFormat="1" ht="12" spans="2:2">
      <c r="B760" s="62"/>
    </row>
    <row r="761" s="24" customFormat="1" ht="12" spans="2:2">
      <c r="B761" s="62"/>
    </row>
    <row r="762" s="24" customFormat="1" ht="12" spans="2:2">
      <c r="B762" s="62"/>
    </row>
    <row r="763" s="24" customFormat="1" ht="12" spans="2:2">
      <c r="B763" s="62"/>
    </row>
    <row r="764" s="24" customFormat="1" ht="12" spans="2:2">
      <c r="B764" s="62"/>
    </row>
    <row r="765" s="24" customFormat="1" ht="12" spans="2:2">
      <c r="B765" s="62"/>
    </row>
    <row r="766" s="24" customFormat="1" ht="12" spans="2:2">
      <c r="B766" s="62"/>
    </row>
    <row r="767" s="24" customFormat="1" ht="12" spans="2:2">
      <c r="B767" s="62"/>
    </row>
    <row r="768" s="24" customFormat="1" ht="12" spans="2:2">
      <c r="B768" s="62"/>
    </row>
    <row r="769" s="24" customFormat="1" ht="12" spans="2:2">
      <c r="B769" s="62"/>
    </row>
    <row r="770" s="24" customFormat="1" ht="12" spans="2:2">
      <c r="B770" s="62"/>
    </row>
    <row r="771" s="24" customFormat="1" ht="12" spans="2:2">
      <c r="B771" s="62"/>
    </row>
    <row r="772" s="24" customFormat="1" ht="12" spans="2:2">
      <c r="B772" s="62"/>
    </row>
    <row r="773" s="24" customFormat="1" ht="12" spans="2:2">
      <c r="B773" s="62"/>
    </row>
    <row r="774" s="24" customFormat="1" ht="12" spans="2:2">
      <c r="B774" s="62"/>
    </row>
    <row r="775" s="24" customFormat="1" ht="12" spans="2:2">
      <c r="B775" s="62"/>
    </row>
    <row r="776" s="24" customFormat="1" ht="12" spans="2:2">
      <c r="B776" s="62"/>
    </row>
    <row r="777" s="24" customFormat="1" ht="12" spans="2:2">
      <c r="B777" s="62"/>
    </row>
    <row r="778" s="24" customFormat="1" ht="12" spans="2:2">
      <c r="B778" s="62"/>
    </row>
    <row r="779" s="24" customFormat="1" ht="12" spans="2:2">
      <c r="B779" s="62"/>
    </row>
    <row r="780" s="24" customFormat="1" ht="12" spans="2:2">
      <c r="B780" s="62"/>
    </row>
    <row r="781" s="24" customFormat="1" ht="12" spans="2:2">
      <c r="B781" s="62"/>
    </row>
    <row r="782" s="24" customFormat="1" ht="12" spans="2:2">
      <c r="B782" s="62"/>
    </row>
    <row r="783" s="24" customFormat="1" ht="12" spans="2:2">
      <c r="B783" s="62"/>
    </row>
    <row r="784" s="24" customFormat="1" ht="12" spans="2:2">
      <c r="B784" s="62"/>
    </row>
    <row r="785" s="24" customFormat="1" ht="12" spans="2:2">
      <c r="B785" s="62"/>
    </row>
    <row r="786" s="24" customFormat="1" ht="12" spans="2:2">
      <c r="B786" s="62"/>
    </row>
    <row r="787" s="24" customFormat="1" ht="12" spans="2:2">
      <c r="B787" s="62"/>
    </row>
    <row r="788" s="24" customFormat="1" ht="12" spans="2:2">
      <c r="B788" s="62"/>
    </row>
    <row r="789" s="24" customFormat="1" ht="12" spans="2:2">
      <c r="B789" s="62"/>
    </row>
    <row r="790" s="24" customFormat="1" ht="12" spans="2:2">
      <c r="B790" s="62"/>
    </row>
    <row r="791" s="24" customFormat="1" ht="12" spans="2:2">
      <c r="B791" s="62"/>
    </row>
    <row r="792" s="24" customFormat="1" ht="12" spans="2:2">
      <c r="B792" s="62"/>
    </row>
    <row r="793" s="24" customFormat="1" ht="12" spans="2:2">
      <c r="B793" s="62"/>
    </row>
    <row r="794" s="24" customFormat="1" ht="12" spans="2:2">
      <c r="B794" s="62"/>
    </row>
    <row r="795" s="24" customFormat="1" ht="12" spans="2:2">
      <c r="B795" s="62"/>
    </row>
    <row r="796" s="24" customFormat="1" ht="12" spans="2:2">
      <c r="B796" s="62"/>
    </row>
    <row r="797" s="24" customFormat="1" ht="12" spans="2:2">
      <c r="B797" s="62"/>
    </row>
    <row r="798" s="24" customFormat="1" ht="12" spans="2:2">
      <c r="B798" s="62"/>
    </row>
    <row r="799" s="24" customFormat="1" ht="12" spans="2:2">
      <c r="B799" s="62"/>
    </row>
    <row r="800" s="24" customFormat="1" ht="12" spans="2:2">
      <c r="B800" s="62"/>
    </row>
    <row r="801" s="24" customFormat="1" ht="12" spans="2:2">
      <c r="B801" s="62"/>
    </row>
    <row r="802" s="24" customFormat="1" ht="12" spans="2:2">
      <c r="B802" s="62"/>
    </row>
    <row r="803" s="24" customFormat="1" ht="12" spans="2:2">
      <c r="B803" s="62"/>
    </row>
    <row r="804" s="24" customFormat="1" ht="12" spans="2:2">
      <c r="B804" s="62"/>
    </row>
    <row r="805" s="24" customFormat="1" ht="12" spans="2:2">
      <c r="B805" s="62"/>
    </row>
    <row r="806" s="24" customFormat="1" ht="12" spans="2:2">
      <c r="B806" s="62"/>
    </row>
    <row r="807" s="24" customFormat="1" ht="12" spans="2:2">
      <c r="B807" s="62"/>
    </row>
    <row r="808" s="24" customFormat="1" ht="12" spans="2:2">
      <c r="B808" s="62"/>
    </row>
    <row r="809" s="24" customFormat="1" ht="12" spans="2:2">
      <c r="B809" s="62"/>
    </row>
    <row r="810" s="24" customFormat="1" ht="12" spans="2:2">
      <c r="B810" s="62"/>
    </row>
    <row r="811" s="24" customFormat="1" ht="12" spans="2:2">
      <c r="B811" s="62"/>
    </row>
    <row r="812" s="24" customFormat="1" ht="12" spans="2:2">
      <c r="B812" s="62"/>
    </row>
    <row r="813" s="24" customFormat="1" ht="12" spans="2:2">
      <c r="B813" s="62"/>
    </row>
    <row r="814" s="24" customFormat="1" ht="12" spans="2:2">
      <c r="B814" s="62"/>
    </row>
    <row r="815" s="24" customFormat="1" ht="12" spans="2:2">
      <c r="B815" s="62"/>
    </row>
    <row r="816" s="24" customFormat="1" ht="12" spans="2:2">
      <c r="B816" s="62"/>
    </row>
    <row r="817" s="24" customFormat="1" ht="12" spans="2:2">
      <c r="B817" s="62"/>
    </row>
    <row r="818" s="24" customFormat="1" ht="12" spans="2:2">
      <c r="B818" s="62"/>
    </row>
    <row r="819" s="24" customFormat="1" ht="12" spans="2:2">
      <c r="B819" s="62"/>
    </row>
    <row r="820" s="24" customFormat="1" ht="12" spans="2:2">
      <c r="B820" s="62"/>
    </row>
    <row r="821" s="24" customFormat="1" ht="12" spans="2:2">
      <c r="B821" s="62"/>
    </row>
    <row r="822" s="24" customFormat="1" ht="12" spans="2:2">
      <c r="B822" s="62"/>
    </row>
    <row r="823" s="24" customFormat="1" ht="12" spans="2:2">
      <c r="B823" s="62"/>
    </row>
    <row r="824" s="24" customFormat="1" ht="12" spans="2:2">
      <c r="B824" s="62"/>
    </row>
    <row r="825" s="24" customFormat="1" ht="12" spans="2:2">
      <c r="B825" s="62"/>
    </row>
    <row r="826" s="24" customFormat="1" ht="12" spans="2:2">
      <c r="B826" s="62"/>
    </row>
    <row r="827" s="24" customFormat="1" ht="12" spans="2:2">
      <c r="B827" s="62"/>
    </row>
    <row r="828" s="24" customFormat="1" ht="12" spans="2:2">
      <c r="B828" s="62"/>
    </row>
    <row r="829" s="24" customFormat="1" ht="12" spans="2:2">
      <c r="B829" s="62"/>
    </row>
    <row r="830" s="24" customFormat="1" ht="12" spans="2:2">
      <c r="B830" s="62"/>
    </row>
    <row r="831" s="24" customFormat="1" ht="12" spans="2:2">
      <c r="B831" s="62"/>
    </row>
    <row r="832" s="24" customFormat="1" ht="12" spans="2:2">
      <c r="B832" s="62"/>
    </row>
    <row r="833" s="24" customFormat="1" ht="12" spans="2:2">
      <c r="B833" s="62"/>
    </row>
    <row r="834" s="24" customFormat="1" ht="12" spans="2:2">
      <c r="B834" s="62"/>
    </row>
    <row r="835" s="24" customFormat="1" ht="12" spans="2:2">
      <c r="B835" s="62"/>
    </row>
    <row r="836" s="24" customFormat="1" ht="12" spans="2:2">
      <c r="B836" s="62"/>
    </row>
    <row r="837" s="24" customFormat="1" ht="12" spans="2:2">
      <c r="B837" s="62"/>
    </row>
    <row r="838" s="24" customFormat="1" ht="12" spans="2:2">
      <c r="B838" s="62"/>
    </row>
    <row r="839" s="24" customFormat="1" ht="12" spans="2:2">
      <c r="B839" s="62"/>
    </row>
    <row r="840" s="24" customFormat="1" ht="12" spans="2:2">
      <c r="B840" s="62"/>
    </row>
    <row r="841" s="24" customFormat="1" ht="12" spans="2:2">
      <c r="B841" s="62"/>
    </row>
    <row r="842" s="24" customFormat="1" ht="12" spans="2:2">
      <c r="B842" s="62"/>
    </row>
    <row r="843" s="24" customFormat="1" ht="12" spans="2:2">
      <c r="B843" s="62"/>
    </row>
    <row r="844" s="24" customFormat="1" ht="12" spans="2:2">
      <c r="B844" s="62"/>
    </row>
    <row r="845" s="24" customFormat="1" ht="12" spans="2:2">
      <c r="B845" s="62"/>
    </row>
    <row r="846" s="24" customFormat="1" ht="12" spans="2:2">
      <c r="B846" s="62"/>
    </row>
    <row r="847" s="24" customFormat="1" ht="12" spans="2:2">
      <c r="B847" s="62"/>
    </row>
    <row r="848" s="24" customFormat="1" ht="12" spans="2:2">
      <c r="B848" s="62"/>
    </row>
    <row r="849" s="24" customFormat="1" ht="12" spans="2:2">
      <c r="B849" s="62"/>
    </row>
    <row r="850" s="24" customFormat="1" ht="12" spans="2:2">
      <c r="B850" s="62"/>
    </row>
    <row r="851" s="24" customFormat="1" ht="12" spans="2:2">
      <c r="B851" s="62"/>
    </row>
    <row r="852" s="24" customFormat="1" ht="12" spans="2:2">
      <c r="B852" s="62"/>
    </row>
    <row r="853" s="24" customFormat="1" ht="12" spans="2:2">
      <c r="B853" s="62"/>
    </row>
    <row r="854" s="24" customFormat="1" ht="12" spans="2:2">
      <c r="B854" s="62"/>
    </row>
    <row r="855" s="24" customFormat="1" ht="12" spans="2:2">
      <c r="B855" s="62"/>
    </row>
    <row r="856" s="24" customFormat="1" ht="12" spans="2:2">
      <c r="B856" s="62"/>
    </row>
    <row r="857" s="24" customFormat="1" ht="12" spans="2:2">
      <c r="B857" s="62"/>
    </row>
    <row r="858" s="24" customFormat="1" ht="12" spans="2:2">
      <c r="B858" s="62"/>
    </row>
    <row r="859" s="24" customFormat="1" ht="12" spans="2:2">
      <c r="B859" s="62"/>
    </row>
    <row r="860" s="24" customFormat="1" ht="12" spans="2:2">
      <c r="B860" s="62"/>
    </row>
    <row r="861" s="24" customFormat="1" ht="12" spans="2:2">
      <c r="B861" s="62"/>
    </row>
    <row r="862" s="24" customFormat="1" ht="12" spans="2:2">
      <c r="B862" s="62"/>
    </row>
    <row r="863" s="24" customFormat="1" ht="12" spans="2:2">
      <c r="B863" s="62"/>
    </row>
    <row r="864" s="24" customFormat="1" ht="12" spans="2:2">
      <c r="B864" s="62"/>
    </row>
    <row r="865" s="24" customFormat="1" ht="12" spans="2:2">
      <c r="B865" s="62"/>
    </row>
    <row r="866" s="24" customFormat="1" ht="12" spans="2:2">
      <c r="B866" s="62"/>
    </row>
    <row r="867" s="24" customFormat="1" ht="12" spans="2:2">
      <c r="B867" s="62"/>
    </row>
    <row r="868" s="24" customFormat="1" ht="12" spans="2:2">
      <c r="B868" s="62"/>
    </row>
    <row r="869" s="24" customFormat="1" ht="12" spans="2:2">
      <c r="B869" s="62"/>
    </row>
    <row r="870" s="24" customFormat="1" ht="12" spans="2:2">
      <c r="B870" s="62"/>
    </row>
    <row r="871" s="24" customFormat="1" ht="12" spans="2:2">
      <c r="B871" s="62"/>
    </row>
    <row r="872" s="24" customFormat="1" ht="12" spans="2:2">
      <c r="B872" s="62"/>
    </row>
    <row r="873" s="24" customFormat="1" ht="12" spans="2:2">
      <c r="B873" s="62"/>
    </row>
    <row r="874" s="24" customFormat="1" ht="12" spans="2:2">
      <c r="B874" s="62"/>
    </row>
    <row r="875" s="24" customFormat="1" ht="12" spans="2:2">
      <c r="B875" s="62"/>
    </row>
    <row r="876" s="24" customFormat="1" ht="12" spans="2:2">
      <c r="B876" s="62"/>
    </row>
    <row r="877" s="24" customFormat="1" ht="12" spans="2:2">
      <c r="B877" s="62"/>
    </row>
    <row r="878" s="24" customFormat="1" ht="12" spans="2:2">
      <c r="B878" s="62"/>
    </row>
    <row r="879" s="24" customFormat="1" ht="12" spans="2:2">
      <c r="B879" s="62"/>
    </row>
    <row r="880" s="24" customFormat="1" ht="12" spans="2:2">
      <c r="B880" s="62"/>
    </row>
    <row r="881" s="24" customFormat="1" ht="12" spans="2:2">
      <c r="B881" s="62"/>
    </row>
    <row r="882" s="24" customFormat="1" ht="12" spans="2:2">
      <c r="B882" s="62"/>
    </row>
    <row r="883" s="24" customFormat="1" ht="12" spans="2:2">
      <c r="B883" s="62"/>
    </row>
    <row r="884" s="24" customFormat="1" ht="12" spans="2:2">
      <c r="B884" s="62"/>
    </row>
    <row r="885" s="24" customFormat="1" ht="12" spans="2:2">
      <c r="B885" s="62"/>
    </row>
    <row r="886" s="24" customFormat="1" ht="12" spans="2:2">
      <c r="B886" s="62"/>
    </row>
    <row r="887" s="24" customFormat="1" ht="12" spans="2:2">
      <c r="B887" s="62"/>
    </row>
    <row r="888" s="24" customFormat="1" ht="12" spans="2:2">
      <c r="B888" s="62"/>
    </row>
    <row r="889" s="24" customFormat="1" ht="12" spans="2:2">
      <c r="B889" s="62"/>
    </row>
    <row r="890" s="24" customFormat="1" ht="12" spans="2:2">
      <c r="B890" s="62"/>
    </row>
    <row r="891" s="24" customFormat="1" ht="12" spans="2:2">
      <c r="B891" s="62"/>
    </row>
    <row r="892" s="24" customFormat="1" ht="12" spans="2:2">
      <c r="B892" s="62"/>
    </row>
    <row r="893" s="24" customFormat="1" ht="12" spans="2:2">
      <c r="B893" s="62"/>
    </row>
    <row r="894" s="24" customFormat="1" ht="12" spans="2:2">
      <c r="B894" s="62"/>
    </row>
    <row r="895" s="24" customFormat="1" ht="12" spans="2:2">
      <c r="B895" s="62"/>
    </row>
    <row r="896" s="24" customFormat="1" ht="12" spans="2:2">
      <c r="B896" s="62"/>
    </row>
    <row r="897" s="24" customFormat="1" ht="12" spans="2:2">
      <c r="B897" s="62"/>
    </row>
    <row r="898" s="24" customFormat="1" ht="12" spans="2:2">
      <c r="B898" s="62"/>
    </row>
    <row r="899" s="24" customFormat="1" ht="12" spans="2:2">
      <c r="B899" s="62"/>
    </row>
    <row r="900" s="24" customFormat="1" ht="12" spans="2:2">
      <c r="B900" s="62"/>
    </row>
    <row r="901" s="24" customFormat="1" ht="12" spans="2:2">
      <c r="B901" s="62"/>
    </row>
    <row r="902" s="24" customFormat="1" ht="12" spans="2:2">
      <c r="B902" s="62"/>
    </row>
    <row r="903" s="24" customFormat="1" ht="12" spans="2:2">
      <c r="B903" s="62"/>
    </row>
    <row r="904" s="24" customFormat="1" ht="12" spans="2:2">
      <c r="B904" s="62"/>
    </row>
    <row r="905" s="24" customFormat="1" ht="12" spans="2:2">
      <c r="B905" s="62"/>
    </row>
    <row r="906" s="24" customFormat="1" ht="12" spans="2:2">
      <c r="B906" s="62"/>
    </row>
    <row r="907" s="24" customFormat="1" ht="12" spans="2:2">
      <c r="B907" s="62"/>
    </row>
    <row r="908" s="24" customFormat="1" ht="12" spans="2:2">
      <c r="B908" s="62"/>
    </row>
    <row r="909" s="24" customFormat="1" ht="12" spans="2:2">
      <c r="B909" s="62"/>
    </row>
    <row r="910" s="24" customFormat="1" ht="12" spans="2:2">
      <c r="B910" s="62"/>
    </row>
    <row r="911" s="24" customFormat="1" ht="12" spans="2:2">
      <c r="B911" s="62"/>
    </row>
    <row r="912" s="24" customFormat="1" ht="12" spans="2:2">
      <c r="B912" s="62"/>
    </row>
    <row r="913" s="24" customFormat="1" ht="12" spans="2:2">
      <c r="B913" s="62"/>
    </row>
    <row r="914" s="24" customFormat="1" ht="12" spans="2:2">
      <c r="B914" s="62"/>
    </row>
    <row r="915" s="24" customFormat="1" ht="12" spans="2:2">
      <c r="B915" s="62"/>
    </row>
    <row r="916" s="24" customFormat="1" ht="12" spans="2:2">
      <c r="B916" s="62"/>
    </row>
    <row r="917" s="24" customFormat="1" ht="12" spans="2:2">
      <c r="B917" s="62"/>
    </row>
    <row r="918" s="24" customFormat="1" ht="12" spans="2:2">
      <c r="B918" s="62"/>
    </row>
    <row r="919" s="24" customFormat="1" ht="12" spans="2:2">
      <c r="B919" s="62"/>
    </row>
    <row r="920" s="24" customFormat="1" ht="12" spans="2:2">
      <c r="B920" s="62"/>
    </row>
    <row r="921" s="24" customFormat="1" ht="12" spans="2:2">
      <c r="B921" s="62"/>
    </row>
    <row r="922" s="24" customFormat="1" ht="12" spans="2:2">
      <c r="B922" s="62"/>
    </row>
    <row r="923" s="24" customFormat="1" ht="12" spans="2:2">
      <c r="B923" s="62"/>
    </row>
    <row r="924" s="24" customFormat="1" ht="12" spans="2:2">
      <c r="B924" s="62"/>
    </row>
    <row r="925" s="24" customFormat="1" ht="12" spans="2:2">
      <c r="B925" s="62"/>
    </row>
    <row r="926" s="24" customFormat="1" ht="12" spans="2:2">
      <c r="B926" s="62"/>
    </row>
    <row r="927" s="24" customFormat="1" ht="12" spans="2:2">
      <c r="B927" s="62"/>
    </row>
    <row r="928" s="24" customFormat="1" ht="12" spans="2:2">
      <c r="B928" s="62"/>
    </row>
    <row r="929" s="24" customFormat="1" ht="12" spans="2:2">
      <c r="B929" s="62"/>
    </row>
    <row r="930" s="24" customFormat="1" ht="12" spans="2:2">
      <c r="B930" s="62"/>
    </row>
    <row r="931" s="24" customFormat="1" ht="12" spans="2:2">
      <c r="B931" s="62"/>
    </row>
    <row r="932" s="24" customFormat="1" ht="12" spans="2:2">
      <c r="B932" s="62"/>
    </row>
    <row r="933" s="24" customFormat="1" ht="12" spans="2:2">
      <c r="B933" s="62"/>
    </row>
    <row r="934" s="24" customFormat="1" ht="12" spans="2:2">
      <c r="B934" s="62"/>
    </row>
    <row r="935" s="24" customFormat="1" ht="12" spans="2:2">
      <c r="B935" s="62"/>
    </row>
    <row r="936" s="24" customFormat="1" ht="12" spans="2:2">
      <c r="B936" s="62"/>
    </row>
    <row r="937" s="24" customFormat="1" ht="12" spans="2:2">
      <c r="B937" s="62"/>
    </row>
    <row r="938" s="24" customFormat="1" ht="12" spans="2:2">
      <c r="B938" s="62"/>
    </row>
    <row r="939" s="24" customFormat="1" ht="12" spans="2:2">
      <c r="B939" s="62"/>
    </row>
    <row r="940" s="24" customFormat="1" ht="12" spans="2:2">
      <c r="B940" s="62"/>
    </row>
    <row r="941" s="24" customFormat="1" ht="12" spans="2:2">
      <c r="B941" s="62"/>
    </row>
    <row r="942" s="24" customFormat="1" ht="12" spans="2:2">
      <c r="B942" s="62"/>
    </row>
    <row r="943" s="24" customFormat="1" ht="12" spans="2:2">
      <c r="B943" s="62"/>
    </row>
    <row r="944" s="24" customFormat="1" ht="12" spans="2:2">
      <c r="B944" s="62"/>
    </row>
    <row r="945" s="24" customFormat="1" ht="12" spans="2:2">
      <c r="B945" s="62"/>
    </row>
    <row r="946" s="24" customFormat="1" ht="12" spans="2:2">
      <c r="B946" s="62"/>
    </row>
    <row r="947" s="24" customFormat="1" ht="12" spans="2:2">
      <c r="B947" s="62"/>
    </row>
    <row r="948" s="24" customFormat="1" ht="12" spans="2:2">
      <c r="B948" s="62"/>
    </row>
    <row r="949" s="24" customFormat="1" ht="12" spans="2:2">
      <c r="B949" s="62"/>
    </row>
    <row r="950" s="24" customFormat="1" ht="12" spans="2:2">
      <c r="B950" s="62"/>
    </row>
    <row r="951" s="24" customFormat="1" ht="12" spans="2:2">
      <c r="B951" s="62"/>
    </row>
    <row r="952" s="24" customFormat="1" ht="12" spans="2:2">
      <c r="B952" s="62"/>
    </row>
    <row r="953" s="24" customFormat="1" ht="12" spans="2:2">
      <c r="B953" s="62"/>
    </row>
    <row r="954" s="24" customFormat="1" ht="12" spans="2:2">
      <c r="B954" s="62"/>
    </row>
    <row r="955" s="24" customFormat="1" ht="12" spans="2:2">
      <c r="B955" s="62"/>
    </row>
    <row r="956" s="24" customFormat="1" ht="12" spans="2:2">
      <c r="B956" s="62"/>
    </row>
    <row r="957" s="24" customFormat="1" ht="12" spans="2:2">
      <c r="B957" s="62"/>
    </row>
    <row r="958" s="24" customFormat="1" ht="12" spans="2:2">
      <c r="B958" s="62"/>
    </row>
    <row r="959" s="24" customFormat="1" ht="12" spans="2:2">
      <c r="B959" s="62"/>
    </row>
    <row r="960" s="24" customFormat="1" ht="12" spans="2:2">
      <c r="B960" s="62"/>
    </row>
    <row r="961" s="24" customFormat="1" ht="12" spans="2:2">
      <c r="B961" s="62"/>
    </row>
    <row r="962" s="24" customFormat="1" ht="12" spans="2:2">
      <c r="B962" s="62"/>
    </row>
    <row r="963" s="24" customFormat="1" ht="12" spans="2:2">
      <c r="B963" s="62"/>
    </row>
    <row r="964" s="24" customFormat="1" ht="12" spans="2:2">
      <c r="B964" s="62"/>
    </row>
    <row r="965" s="24" customFormat="1" ht="12" spans="2:2">
      <c r="B965" s="62"/>
    </row>
    <row r="966" s="24" customFormat="1" ht="12" spans="2:2">
      <c r="B966" s="62"/>
    </row>
    <row r="967" s="24" customFormat="1" ht="12" spans="2:2">
      <c r="B967" s="62"/>
    </row>
    <row r="968" s="24" customFormat="1" ht="12" spans="2:2">
      <c r="B968" s="62"/>
    </row>
    <row r="969" s="24" customFormat="1" ht="12" spans="2:2">
      <c r="B969" s="62"/>
    </row>
    <row r="970" s="24" customFormat="1" ht="12" spans="2:2">
      <c r="B970" s="62"/>
    </row>
    <row r="971" s="24" customFormat="1" ht="12" spans="2:2">
      <c r="B971" s="62"/>
    </row>
    <row r="972" s="24" customFormat="1" ht="12" spans="2:2">
      <c r="B972" s="62"/>
    </row>
    <row r="973" s="24" customFormat="1" ht="12" spans="2:2">
      <c r="B973" s="62"/>
    </row>
    <row r="974" s="24" customFormat="1" ht="12" spans="2:2">
      <c r="B974" s="62"/>
    </row>
    <row r="975" s="24" customFormat="1" ht="12" spans="2:2">
      <c r="B975" s="62"/>
    </row>
    <row r="976" s="24" customFormat="1" ht="12" spans="2:2">
      <c r="B976" s="62"/>
    </row>
    <row r="977" s="24" customFormat="1" ht="12" spans="2:2">
      <c r="B977" s="62"/>
    </row>
    <row r="978" s="24" customFormat="1" ht="12" spans="2:2">
      <c r="B978" s="62"/>
    </row>
    <row r="979" s="24" customFormat="1" ht="12" spans="2:2">
      <c r="B979" s="62"/>
    </row>
    <row r="980" s="24" customFormat="1" ht="12" spans="2:2">
      <c r="B980" s="62"/>
    </row>
    <row r="981" s="24" customFormat="1" ht="12" spans="2:2">
      <c r="B981" s="62"/>
    </row>
    <row r="982" s="24" customFormat="1" ht="12" spans="2:2">
      <c r="B982" s="62"/>
    </row>
    <row r="983" s="24" customFormat="1" ht="12" spans="2:2">
      <c r="B983" s="62"/>
    </row>
    <row r="984" s="24" customFormat="1" ht="12" spans="2:2">
      <c r="B984" s="62"/>
    </row>
    <row r="985" s="24" customFormat="1" ht="12" spans="2:2">
      <c r="B985" s="62"/>
    </row>
    <row r="986" s="24" customFormat="1" ht="12" spans="2:2">
      <c r="B986" s="62"/>
    </row>
    <row r="987" s="24" customFormat="1" ht="12" spans="2:2">
      <c r="B987" s="62"/>
    </row>
    <row r="988" s="24" customFormat="1" ht="12" spans="2:2">
      <c r="B988" s="62"/>
    </row>
    <row r="989" s="24" customFormat="1" ht="12" spans="2:2">
      <c r="B989" s="62"/>
    </row>
    <row r="990" s="24" customFormat="1" ht="12" spans="2:2">
      <c r="B990" s="62"/>
    </row>
    <row r="991" s="24" customFormat="1" ht="12" spans="2:2">
      <c r="B991" s="62"/>
    </row>
    <row r="992" s="24" customFormat="1" ht="12" spans="2:2">
      <c r="B992" s="62"/>
    </row>
    <row r="993" s="24" customFormat="1" ht="12" spans="2:2">
      <c r="B993" s="62"/>
    </row>
    <row r="994" s="24" customFormat="1" ht="12" spans="2:2">
      <c r="B994" s="62"/>
    </row>
    <row r="995" s="24" customFormat="1" ht="12" spans="2:2">
      <c r="B995" s="62"/>
    </row>
    <row r="996" s="24" customFormat="1" ht="12" spans="2:2">
      <c r="B996" s="62"/>
    </row>
    <row r="997" s="24" customFormat="1" ht="12" spans="2:2">
      <c r="B997" s="62"/>
    </row>
    <row r="998" s="24" customFormat="1" ht="12" spans="2:2">
      <c r="B998" s="62"/>
    </row>
    <row r="999" s="24" customFormat="1" ht="12" spans="2:2">
      <c r="B999" s="62"/>
    </row>
    <row r="1000" s="24" customFormat="1" ht="12" spans="2:2">
      <c r="B1000" s="62"/>
    </row>
    <row r="1001" s="24" customFormat="1" ht="12" spans="2:2">
      <c r="B1001" s="62"/>
    </row>
    <row r="1002" s="24" customFormat="1" ht="12" spans="2:2">
      <c r="B1002" s="62"/>
    </row>
    <row r="1003" s="24" customFormat="1" ht="12" spans="2:2">
      <c r="B1003" s="62"/>
    </row>
    <row r="1004" s="24" customFormat="1" ht="12" spans="2:2">
      <c r="B1004" s="62"/>
    </row>
    <row r="1005" s="24" customFormat="1" ht="12" spans="2:2">
      <c r="B1005" s="62"/>
    </row>
    <row r="1006" s="24" customFormat="1" ht="12" spans="2:2">
      <c r="B1006" s="62"/>
    </row>
    <row r="1007" s="24" customFormat="1" ht="12" spans="2:2">
      <c r="B1007" s="62"/>
    </row>
    <row r="1008" s="24" customFormat="1" ht="12" spans="2:2">
      <c r="B1008" s="62"/>
    </row>
    <row r="1009" s="24" customFormat="1" ht="12" spans="2:2">
      <c r="B1009" s="62"/>
    </row>
    <row r="1010" s="24" customFormat="1" ht="12" spans="2:2">
      <c r="B1010" s="62"/>
    </row>
    <row r="1011" s="24" customFormat="1" ht="12" spans="2:2">
      <c r="B1011" s="62"/>
    </row>
    <row r="1012" s="24" customFormat="1" ht="12" spans="2:2">
      <c r="B1012" s="62"/>
    </row>
    <row r="1013" s="24" customFormat="1" ht="12" spans="2:2">
      <c r="B1013" s="62"/>
    </row>
    <row r="1014" s="24" customFormat="1" ht="12" spans="2:2">
      <c r="B1014" s="62"/>
    </row>
    <row r="1015" s="24" customFormat="1" ht="12" spans="2:2">
      <c r="B1015" s="62"/>
    </row>
    <row r="1016" s="24" customFormat="1" ht="12" spans="2:2">
      <c r="B1016" s="62"/>
    </row>
    <row r="1017" s="24" customFormat="1" ht="12" spans="2:2">
      <c r="B1017" s="62"/>
    </row>
    <row r="1018" s="24" customFormat="1" ht="12" spans="2:2">
      <c r="B1018" s="62"/>
    </row>
    <row r="1019" s="24" customFormat="1" ht="12" spans="2:2">
      <c r="B1019" s="62"/>
    </row>
    <row r="1020" s="24" customFormat="1" ht="12" spans="2:2">
      <c r="B1020" s="62"/>
    </row>
    <row r="1021" s="24" customFormat="1" ht="12" spans="2:2">
      <c r="B1021" s="62"/>
    </row>
    <row r="1022" s="24" customFormat="1" ht="12" spans="2:2">
      <c r="B1022" s="62"/>
    </row>
    <row r="1023" s="24" customFormat="1" ht="12" spans="2:2">
      <c r="B1023" s="62"/>
    </row>
    <row r="1024" s="24" customFormat="1" ht="12" spans="2:2">
      <c r="B1024" s="62"/>
    </row>
    <row r="1025" s="24" customFormat="1" ht="12" spans="2:2">
      <c r="B1025" s="62"/>
    </row>
    <row r="1026" s="24" customFormat="1" ht="12" spans="2:2">
      <c r="B1026" s="62"/>
    </row>
    <row r="1027" s="24" customFormat="1" ht="12" spans="2:2">
      <c r="B1027" s="62"/>
    </row>
    <row r="1028" s="24" customFormat="1" ht="12" spans="2:2">
      <c r="B1028" s="62"/>
    </row>
    <row r="1029" s="24" customFormat="1" ht="12" spans="2:2">
      <c r="B1029" s="62"/>
    </row>
    <row r="1030" s="24" customFormat="1" ht="12" spans="2:2">
      <c r="B1030" s="62"/>
    </row>
    <row r="1031" s="24" customFormat="1" ht="12" spans="2:2">
      <c r="B1031" s="62"/>
    </row>
    <row r="1032" s="24" customFormat="1" ht="12" spans="2:2">
      <c r="B1032" s="62"/>
    </row>
    <row r="1033" s="24" customFormat="1" ht="12" spans="2:2">
      <c r="B1033" s="62"/>
    </row>
    <row r="1034" s="24" customFormat="1" ht="12" spans="2:2">
      <c r="B1034" s="62"/>
    </row>
    <row r="1035" s="24" customFormat="1" ht="12" spans="2:2">
      <c r="B1035" s="62"/>
    </row>
    <row r="1036" s="24" customFormat="1" ht="12" spans="2:2">
      <c r="B1036" s="62"/>
    </row>
    <row r="1037" s="24" customFormat="1" ht="12" spans="2:2">
      <c r="B1037" s="62"/>
    </row>
    <row r="1038" s="24" customFormat="1" ht="12" spans="2:2">
      <c r="B1038" s="62"/>
    </row>
    <row r="1039" s="24" customFormat="1" ht="12" spans="2:2">
      <c r="B1039" s="62"/>
    </row>
    <row r="1040" s="24" customFormat="1" ht="12" spans="2:2">
      <c r="B1040" s="62"/>
    </row>
    <row r="1041" s="24" customFormat="1" ht="12" spans="2:2">
      <c r="B1041" s="62"/>
    </row>
    <row r="1042" s="24" customFormat="1" ht="12" spans="2:2">
      <c r="B1042" s="62"/>
    </row>
    <row r="1043" s="24" customFormat="1" ht="12" spans="2:2">
      <c r="B1043" s="62"/>
    </row>
    <row r="1044" s="24" customFormat="1" ht="12" spans="2:2">
      <c r="B1044" s="62"/>
    </row>
    <row r="1045" s="24" customFormat="1" ht="12" spans="2:2">
      <c r="B1045" s="62"/>
    </row>
    <row r="1046" s="24" customFormat="1" ht="12" spans="2:2">
      <c r="B1046" s="62"/>
    </row>
    <row r="1047" s="24" customFormat="1" ht="12" spans="2:2">
      <c r="B1047" s="62"/>
    </row>
    <row r="1048" s="24" customFormat="1" ht="12" spans="2:2">
      <c r="B1048" s="62"/>
    </row>
    <row r="1049" s="24" customFormat="1" ht="12" spans="2:2">
      <c r="B1049" s="62"/>
    </row>
    <row r="1050" s="24" customFormat="1" ht="12" spans="2:2">
      <c r="B1050" s="62"/>
    </row>
    <row r="1051" s="24" customFormat="1" ht="12" spans="2:2">
      <c r="B1051" s="62"/>
    </row>
    <row r="1052" s="24" customFormat="1" ht="12" spans="2:2">
      <c r="B1052" s="62"/>
    </row>
    <row r="1053" s="24" customFormat="1" ht="12" spans="2:2">
      <c r="B1053" s="62"/>
    </row>
    <row r="1054" s="24" customFormat="1" ht="12" spans="2:2">
      <c r="B1054" s="62"/>
    </row>
    <row r="1055" s="24" customFormat="1" ht="12" spans="2:2">
      <c r="B1055" s="62"/>
    </row>
    <row r="1056" s="24" customFormat="1" ht="12" spans="2:2">
      <c r="B1056" s="62"/>
    </row>
    <row r="1057" s="24" customFormat="1" ht="12" spans="2:2">
      <c r="B1057" s="62"/>
    </row>
    <row r="1058" s="24" customFormat="1" ht="12" spans="2:2">
      <c r="B1058" s="62"/>
    </row>
    <row r="1059" s="24" customFormat="1" ht="12" spans="2:2">
      <c r="B1059" s="62"/>
    </row>
    <row r="1060" s="24" customFormat="1" ht="12" spans="2:2">
      <c r="B1060" s="62"/>
    </row>
    <row r="1061" s="24" customFormat="1" ht="12" spans="2:2">
      <c r="B1061" s="62"/>
    </row>
    <row r="1062" s="24" customFormat="1" ht="12" spans="2:2">
      <c r="B1062" s="62"/>
    </row>
    <row r="1063" s="24" customFormat="1" ht="12" spans="2:2">
      <c r="B1063" s="62"/>
    </row>
    <row r="1064" s="24" customFormat="1" ht="12" spans="2:2">
      <c r="B1064" s="62"/>
    </row>
    <row r="1065" s="24" customFormat="1" ht="12" spans="2:2">
      <c r="B1065" s="62"/>
    </row>
    <row r="1066" s="24" customFormat="1" ht="12" spans="2:2">
      <c r="B1066" s="62"/>
    </row>
    <row r="1067" s="24" customFormat="1" ht="12" spans="2:2">
      <c r="B1067" s="62"/>
    </row>
    <row r="1068" s="24" customFormat="1" ht="12" spans="2:2">
      <c r="B1068" s="62"/>
    </row>
    <row r="1069" s="24" customFormat="1" ht="12" spans="2:2">
      <c r="B1069" s="62"/>
    </row>
    <row r="1070" s="24" customFormat="1" ht="12" spans="2:2">
      <c r="B1070" s="62"/>
    </row>
    <row r="1071" s="24" customFormat="1" ht="12" spans="2:2">
      <c r="B1071" s="62"/>
    </row>
    <row r="1072" s="24" customFormat="1" ht="12" spans="2:2">
      <c r="B1072" s="62"/>
    </row>
    <row r="1073" s="24" customFormat="1" ht="12" spans="2:2">
      <c r="B1073" s="62"/>
    </row>
    <row r="1074" s="24" customFormat="1" ht="12" spans="2:2">
      <c r="B1074" s="62"/>
    </row>
    <row r="1075" s="24" customFormat="1" ht="12" spans="2:2">
      <c r="B1075" s="62"/>
    </row>
    <row r="1076" s="24" customFormat="1" ht="12" spans="2:2">
      <c r="B1076" s="62"/>
    </row>
    <row r="1077" s="24" customFormat="1" ht="12" spans="2:2">
      <c r="B1077" s="62"/>
    </row>
    <row r="1078" s="24" customFormat="1" ht="12" spans="2:2">
      <c r="B1078" s="62"/>
    </row>
    <row r="1079" s="24" customFormat="1" ht="12" spans="2:2">
      <c r="B1079" s="62"/>
    </row>
    <row r="1080" s="24" customFormat="1" ht="12" spans="2:2">
      <c r="B1080" s="62"/>
    </row>
    <row r="1081" s="24" customFormat="1" ht="12" spans="2:2">
      <c r="B1081" s="62"/>
    </row>
    <row r="1082" s="24" customFormat="1" ht="12" spans="2:2">
      <c r="B1082" s="62"/>
    </row>
    <row r="1083" s="24" customFormat="1" ht="12" spans="2:2">
      <c r="B1083" s="62"/>
    </row>
    <row r="1084" s="24" customFormat="1" ht="12" spans="2:2">
      <c r="B1084" s="62"/>
    </row>
    <row r="1085" s="24" customFormat="1" ht="12" spans="2:2">
      <c r="B1085" s="62"/>
    </row>
    <row r="1086" s="24" customFormat="1" ht="12" spans="2:2">
      <c r="B1086" s="62"/>
    </row>
    <row r="1087" s="24" customFormat="1" ht="12" spans="2:2">
      <c r="B1087" s="62"/>
    </row>
    <row r="1088" s="24" customFormat="1" ht="12" spans="2:2">
      <c r="B1088" s="62"/>
    </row>
    <row r="1089" s="24" customFormat="1" ht="12" spans="2:2">
      <c r="B1089" s="62"/>
    </row>
    <row r="1090" s="24" customFormat="1" ht="12" spans="2:2">
      <c r="B1090" s="62"/>
    </row>
    <row r="1091" s="24" customFormat="1" ht="12" spans="2:2">
      <c r="B1091" s="62"/>
    </row>
    <row r="1092" s="24" customFormat="1" ht="12" spans="2:2">
      <c r="B1092" s="62"/>
    </row>
    <row r="1093" s="24" customFormat="1" ht="12" spans="2:2">
      <c r="B1093" s="62"/>
    </row>
    <row r="1094" s="24" customFormat="1" ht="12" spans="2:2">
      <c r="B1094" s="62"/>
    </row>
    <row r="1095" s="24" customFormat="1" ht="12" spans="2:2">
      <c r="B1095" s="62"/>
    </row>
    <row r="1096" s="24" customFormat="1" ht="12" spans="2:2">
      <c r="B1096" s="62"/>
    </row>
    <row r="1097" s="24" customFormat="1" ht="12" spans="2:2">
      <c r="B1097" s="62"/>
    </row>
    <row r="1098" s="24" customFormat="1" ht="12" spans="2:2">
      <c r="B1098" s="62"/>
    </row>
    <row r="1099" s="24" customFormat="1" ht="12" spans="2:2">
      <c r="B1099" s="62"/>
    </row>
    <row r="1100" s="24" customFormat="1" ht="12" spans="2:2">
      <c r="B1100" s="62"/>
    </row>
    <row r="1101" s="24" customFormat="1" ht="12" spans="2:2">
      <c r="B1101" s="62"/>
    </row>
    <row r="1102" s="24" customFormat="1" ht="12" spans="2:2">
      <c r="B1102" s="62"/>
    </row>
    <row r="1103" s="24" customFormat="1" ht="12" spans="2:2">
      <c r="B1103" s="62"/>
    </row>
    <row r="1104" s="24" customFormat="1" ht="12" spans="2:2">
      <c r="B1104" s="62"/>
    </row>
    <row r="1105" s="24" customFormat="1" ht="12" spans="2:2">
      <c r="B1105" s="62"/>
    </row>
    <row r="1106" s="24" customFormat="1" ht="12" spans="2:2">
      <c r="B1106" s="62"/>
    </row>
    <row r="1107" s="24" customFormat="1" ht="12" spans="2:2">
      <c r="B1107" s="62"/>
    </row>
    <row r="1108" s="24" customFormat="1" ht="12" spans="2:2">
      <c r="B1108" s="62"/>
    </row>
    <row r="1109" s="24" customFormat="1" ht="12" spans="2:2">
      <c r="B1109" s="62"/>
    </row>
    <row r="1110" s="24" customFormat="1" ht="12" spans="2:2">
      <c r="B1110" s="62"/>
    </row>
    <row r="1111" s="24" customFormat="1" ht="12" spans="2:2">
      <c r="B1111" s="62"/>
    </row>
    <row r="1112" s="24" customFormat="1" ht="12" spans="2:2">
      <c r="B1112" s="62"/>
    </row>
    <row r="1113" s="24" customFormat="1" ht="12" spans="2:2">
      <c r="B1113" s="62"/>
    </row>
    <row r="1114" s="24" customFormat="1" ht="12" spans="2:2">
      <c r="B1114" s="62"/>
    </row>
    <row r="1115" s="24" customFormat="1" ht="12" spans="2:2">
      <c r="B1115" s="62"/>
    </row>
    <row r="1116" s="24" customFormat="1" ht="12" spans="2:2">
      <c r="B1116" s="62"/>
    </row>
    <row r="1117" s="24" customFormat="1" ht="12" spans="2:2">
      <c r="B1117" s="62"/>
    </row>
    <row r="1118" s="24" customFormat="1" ht="12" spans="2:2">
      <c r="B1118" s="62"/>
    </row>
    <row r="1119" s="24" customFormat="1" ht="12" spans="2:2">
      <c r="B1119" s="62"/>
    </row>
    <row r="1120" s="24" customFormat="1" ht="12" spans="2:2">
      <c r="B1120" s="62"/>
    </row>
    <row r="1121" s="24" customFormat="1" ht="12" spans="2:2">
      <c r="B1121" s="62"/>
    </row>
    <row r="1122" s="24" customFormat="1" ht="12" spans="2:2">
      <c r="B1122" s="62"/>
    </row>
    <row r="1123" s="24" customFormat="1" ht="12" spans="2:2">
      <c r="B1123" s="62"/>
    </row>
    <row r="1124" s="24" customFormat="1" ht="12" spans="2:2">
      <c r="B1124" s="62"/>
    </row>
    <row r="1125" s="24" customFormat="1" ht="12" spans="2:2">
      <c r="B1125" s="62"/>
    </row>
    <row r="1126" s="24" customFormat="1" ht="12" spans="2:2">
      <c r="B1126" s="62"/>
    </row>
    <row r="1127" s="24" customFormat="1" ht="12" spans="2:2">
      <c r="B1127" s="62"/>
    </row>
    <row r="1128" s="24" customFormat="1" ht="12" spans="2:2">
      <c r="B1128" s="62"/>
    </row>
    <row r="1129" s="24" customFormat="1" ht="12" spans="2:2">
      <c r="B1129" s="62"/>
    </row>
    <row r="1130" s="24" customFormat="1" ht="12" spans="2:2">
      <c r="B1130" s="62"/>
    </row>
    <row r="1131" s="24" customFormat="1" ht="12" spans="2:2">
      <c r="B1131" s="62"/>
    </row>
    <row r="1132" s="24" customFormat="1" ht="12" spans="2:2">
      <c r="B1132" s="62"/>
    </row>
    <row r="1133" s="24" customFormat="1" ht="12" spans="2:2">
      <c r="B1133" s="62"/>
    </row>
    <row r="1134" s="24" customFormat="1" ht="12" spans="2:2">
      <c r="B1134" s="62"/>
    </row>
    <row r="1135" s="24" customFormat="1" ht="12" spans="2:2">
      <c r="B1135" s="62"/>
    </row>
    <row r="1136" s="24" customFormat="1" ht="12" spans="2:2">
      <c r="B1136" s="62"/>
    </row>
    <row r="1137" s="24" customFormat="1" ht="12" spans="2:2">
      <c r="B1137" s="62"/>
    </row>
    <row r="1138" s="24" customFormat="1" ht="12" spans="2:2">
      <c r="B1138" s="62"/>
    </row>
    <row r="1139" s="24" customFormat="1" ht="12" spans="2:2">
      <c r="B1139" s="62"/>
    </row>
    <row r="1140" s="24" customFormat="1" ht="12" spans="2:2">
      <c r="B1140" s="62"/>
    </row>
    <row r="1141" s="24" customFormat="1" ht="12" spans="2:2">
      <c r="B1141" s="62"/>
    </row>
    <row r="1142" s="24" customFormat="1" ht="12" spans="2:2">
      <c r="B1142" s="62"/>
    </row>
    <row r="1143" s="24" customFormat="1" ht="12" spans="2:2">
      <c r="B1143" s="62"/>
    </row>
    <row r="1144" s="24" customFormat="1" ht="12" spans="2:2">
      <c r="B1144" s="62"/>
    </row>
    <row r="1145" s="24" customFormat="1" ht="12" spans="2:2">
      <c r="B1145" s="62"/>
    </row>
    <row r="1146" s="24" customFormat="1" ht="12" spans="2:2">
      <c r="B1146" s="62"/>
    </row>
    <row r="1147" s="24" customFormat="1" ht="12" spans="2:2">
      <c r="B1147" s="62"/>
    </row>
    <row r="1148" s="24" customFormat="1" ht="12" spans="2:2">
      <c r="B1148" s="62"/>
    </row>
    <row r="1149" s="24" customFormat="1" ht="12" spans="2:2">
      <c r="B1149" s="62"/>
    </row>
    <row r="1150" s="24" customFormat="1" ht="12" spans="2:2">
      <c r="B1150" s="62"/>
    </row>
    <row r="1151" s="24" customFormat="1" ht="12" spans="2:2">
      <c r="B1151" s="62"/>
    </row>
    <row r="1152" s="24" customFormat="1" ht="12" spans="2:2">
      <c r="B1152" s="62"/>
    </row>
    <row r="1153" s="24" customFormat="1" ht="12" spans="2:2">
      <c r="B1153" s="62"/>
    </row>
    <row r="1154" s="24" customFormat="1" ht="12" spans="2:2">
      <c r="B1154" s="62"/>
    </row>
    <row r="1155" s="24" customFormat="1" ht="12" spans="2:2">
      <c r="B1155" s="62"/>
    </row>
    <row r="1156" s="24" customFormat="1" ht="12" spans="2:2">
      <c r="B1156" s="62"/>
    </row>
    <row r="1157" s="24" customFormat="1" ht="12" spans="2:2">
      <c r="B1157" s="62"/>
    </row>
    <row r="1158" s="24" customFormat="1" ht="12" spans="2:2">
      <c r="B1158" s="62"/>
    </row>
    <row r="1159" s="24" customFormat="1" ht="12" spans="2:2">
      <c r="B1159" s="62"/>
    </row>
    <row r="1160" s="24" customFormat="1" ht="12" spans="2:2">
      <c r="B1160" s="62"/>
    </row>
    <row r="1161" s="24" customFormat="1" ht="12" spans="2:2">
      <c r="B1161" s="62"/>
    </row>
    <row r="1162" s="24" customFormat="1" ht="12" spans="2:2">
      <c r="B1162" s="62"/>
    </row>
    <row r="1163" s="24" customFormat="1" ht="12" spans="2:2">
      <c r="B1163" s="62"/>
    </row>
    <row r="1164" s="24" customFormat="1" ht="12" spans="2:2">
      <c r="B1164" s="62"/>
    </row>
    <row r="1165" s="24" customFormat="1" ht="12" spans="2:2">
      <c r="B1165" s="62"/>
    </row>
    <row r="1166" s="24" customFormat="1" ht="12" spans="2:2">
      <c r="B1166" s="62"/>
    </row>
    <row r="1167" s="24" customFormat="1" ht="12" spans="2:2">
      <c r="B1167" s="62"/>
    </row>
    <row r="1168" s="24" customFormat="1" ht="12" spans="2:2">
      <c r="B1168" s="62"/>
    </row>
    <row r="1169" s="24" customFormat="1" ht="12" spans="2:2">
      <c r="B1169" s="62"/>
    </row>
    <row r="1170" s="24" customFormat="1" ht="12" spans="2:2">
      <c r="B1170" s="62"/>
    </row>
    <row r="1171" s="24" customFormat="1" ht="12" spans="2:2">
      <c r="B1171" s="62"/>
    </row>
    <row r="1172" s="24" customFormat="1" ht="12" spans="2:2">
      <c r="B1172" s="62"/>
    </row>
    <row r="1173" s="24" customFormat="1" ht="12" spans="2:2">
      <c r="B1173" s="62"/>
    </row>
    <row r="1174" s="24" customFormat="1" ht="12" spans="2:2">
      <c r="B1174" s="62"/>
    </row>
    <row r="1175" s="24" customFormat="1" ht="12" spans="2:2">
      <c r="B1175" s="62"/>
    </row>
    <row r="1176" s="24" customFormat="1" ht="12" spans="2:2">
      <c r="B1176" s="62"/>
    </row>
    <row r="1177" s="24" customFormat="1" ht="12" spans="2:2">
      <c r="B1177" s="62"/>
    </row>
    <row r="1178" s="24" customFormat="1" ht="12" spans="2:2">
      <c r="B1178" s="62"/>
    </row>
    <row r="1179" s="24" customFormat="1" ht="12" spans="2:2">
      <c r="B1179" s="62"/>
    </row>
    <row r="1180" s="24" customFormat="1" ht="12" spans="2:2">
      <c r="B1180" s="62"/>
    </row>
    <row r="1181" s="24" customFormat="1" ht="12" spans="2:2">
      <c r="B1181" s="62"/>
    </row>
    <row r="1182" s="24" customFormat="1" ht="12" spans="2:2">
      <c r="B1182" s="62"/>
    </row>
    <row r="1183" s="24" customFormat="1" ht="12" spans="2:2">
      <c r="B1183" s="62"/>
    </row>
    <row r="1184" s="24" customFormat="1" ht="12" spans="2:2">
      <c r="B1184" s="62"/>
    </row>
    <row r="1185" s="24" customFormat="1" ht="12" spans="2:2">
      <c r="B1185" s="62"/>
    </row>
    <row r="1186" s="24" customFormat="1" ht="12" spans="2:2">
      <c r="B1186" s="62"/>
    </row>
    <row r="1187" s="24" customFormat="1" ht="12" spans="2:2">
      <c r="B1187" s="62"/>
    </row>
    <row r="1188" s="24" customFormat="1" ht="12" spans="2:2">
      <c r="B1188" s="62"/>
    </row>
    <row r="1189" s="24" customFormat="1" ht="12" spans="2:2">
      <c r="B1189" s="62"/>
    </row>
    <row r="1190" s="24" customFormat="1" ht="12" spans="2:2">
      <c r="B1190" s="62"/>
    </row>
    <row r="1191" s="24" customFormat="1" ht="12" spans="2:2">
      <c r="B1191" s="62"/>
    </row>
    <row r="1192" s="24" customFormat="1" ht="12" spans="2:2">
      <c r="B1192" s="62"/>
    </row>
    <row r="1193" s="24" customFormat="1" ht="12" spans="2:2">
      <c r="B1193" s="62"/>
    </row>
    <row r="1194" s="24" customFormat="1" ht="12" spans="2:2">
      <c r="B1194" s="62"/>
    </row>
    <row r="1195" s="24" customFormat="1" ht="12" spans="2:2">
      <c r="B1195" s="62"/>
    </row>
    <row r="1196" s="24" customFormat="1" ht="12" spans="2:2">
      <c r="B1196" s="62"/>
    </row>
    <row r="1197" s="24" customFormat="1" ht="12" spans="2:2">
      <c r="B1197" s="62"/>
    </row>
    <row r="1198" s="24" customFormat="1" ht="12" spans="2:2">
      <c r="B1198" s="62"/>
    </row>
    <row r="1199" s="24" customFormat="1" ht="12" spans="2:2">
      <c r="B1199" s="62"/>
    </row>
    <row r="1200" s="24" customFormat="1" ht="12" spans="2:2">
      <c r="B1200" s="62"/>
    </row>
    <row r="1201" s="24" customFormat="1" ht="12" spans="2:2">
      <c r="B1201" s="62"/>
    </row>
    <row r="1202" s="24" customFormat="1" ht="12" spans="2:2">
      <c r="B1202" s="62"/>
    </row>
    <row r="1203" s="24" customFormat="1" ht="12" spans="2:2">
      <c r="B1203" s="62"/>
    </row>
    <row r="1204" s="24" customFormat="1" ht="12" spans="2:2">
      <c r="B1204" s="62"/>
    </row>
    <row r="1205" s="24" customFormat="1" ht="12" spans="2:2">
      <c r="B1205" s="62"/>
    </row>
    <row r="1206" s="24" customFormat="1" ht="12" spans="2:2">
      <c r="B1206" s="62"/>
    </row>
    <row r="1207" s="24" customFormat="1" ht="12" spans="2:2">
      <c r="B1207" s="62"/>
    </row>
    <row r="1208" s="24" customFormat="1" ht="12" spans="2:2">
      <c r="B1208" s="62"/>
    </row>
    <row r="1209" s="24" customFormat="1" ht="12" spans="2:2">
      <c r="B1209" s="62"/>
    </row>
    <row r="1210" s="24" customFormat="1" ht="12" spans="2:2">
      <c r="B1210" s="62"/>
    </row>
    <row r="1211" s="24" customFormat="1" ht="12" spans="2:2">
      <c r="B1211" s="62"/>
    </row>
    <row r="1212" s="24" customFormat="1" ht="12" spans="2:2">
      <c r="B1212" s="62"/>
    </row>
    <row r="1213" s="24" customFormat="1" ht="12" spans="2:2">
      <c r="B1213" s="62"/>
    </row>
    <row r="1214" s="24" customFormat="1" ht="12" spans="2:2">
      <c r="B1214" s="62"/>
    </row>
    <row r="1215" s="24" customFormat="1" ht="12" spans="2:2">
      <c r="B1215" s="62"/>
    </row>
    <row r="1216" s="24" customFormat="1" ht="12" spans="2:2">
      <c r="B1216" s="62"/>
    </row>
    <row r="1217" s="24" customFormat="1" ht="12" spans="2:2">
      <c r="B1217" s="62"/>
    </row>
    <row r="1218" s="24" customFormat="1" ht="12" spans="2:2">
      <c r="B1218" s="62"/>
    </row>
    <row r="1219" s="24" customFormat="1" ht="12" spans="2:2">
      <c r="B1219" s="62"/>
    </row>
    <row r="1220" s="24" customFormat="1" ht="12" spans="2:2">
      <c r="B1220" s="62"/>
    </row>
    <row r="1221" s="24" customFormat="1" ht="12" spans="2:2">
      <c r="B1221" s="62"/>
    </row>
    <row r="1222" s="24" customFormat="1" ht="12" spans="2:2">
      <c r="B1222" s="62"/>
    </row>
    <row r="1223" s="24" customFormat="1" ht="12" spans="2:2">
      <c r="B1223" s="62"/>
    </row>
    <row r="1224" s="24" customFormat="1" ht="12" spans="2:2">
      <c r="B1224" s="62"/>
    </row>
    <row r="1225" s="24" customFormat="1" ht="12" spans="2:2">
      <c r="B1225" s="62"/>
    </row>
    <row r="1226" s="24" customFormat="1" ht="12" spans="2:2">
      <c r="B1226" s="62"/>
    </row>
    <row r="1227" s="24" customFormat="1" ht="12" spans="2:2">
      <c r="B1227" s="62"/>
    </row>
    <row r="1228" s="24" customFormat="1" ht="12" spans="2:2">
      <c r="B1228" s="62"/>
    </row>
    <row r="1229" s="24" customFormat="1" ht="12" spans="2:2">
      <c r="B1229" s="62"/>
    </row>
    <row r="1230" s="24" customFormat="1" ht="12" spans="2:2">
      <c r="B1230" s="62"/>
    </row>
    <row r="1231" s="24" customFormat="1" ht="12" spans="2:2">
      <c r="B1231" s="62"/>
    </row>
    <row r="1232" s="24" customFormat="1" ht="12" spans="2:2">
      <c r="B1232" s="62"/>
    </row>
    <row r="1233" s="24" customFormat="1" ht="12" spans="2:2">
      <c r="B1233" s="62"/>
    </row>
    <row r="1234" s="24" customFormat="1" ht="12" spans="2:2">
      <c r="B1234" s="62"/>
    </row>
    <row r="1235" s="24" customFormat="1" ht="12" spans="2:2">
      <c r="B1235" s="62"/>
    </row>
    <row r="1236" s="24" customFormat="1" ht="12" spans="2:2">
      <c r="B1236" s="62"/>
    </row>
    <row r="1237" s="24" customFormat="1" ht="12" spans="2:2">
      <c r="B1237" s="62"/>
    </row>
    <row r="1238" s="24" customFormat="1" ht="12" spans="2:2">
      <c r="B1238" s="62"/>
    </row>
    <row r="1239" s="24" customFormat="1" ht="12" spans="2:2">
      <c r="B1239" s="62"/>
    </row>
    <row r="1240" s="24" customFormat="1" ht="12" spans="2:2">
      <c r="B1240" s="62"/>
    </row>
    <row r="1241" s="24" customFormat="1" ht="12" spans="2:2">
      <c r="B1241" s="62"/>
    </row>
    <row r="1242" s="24" customFormat="1" ht="12" spans="2:2">
      <c r="B1242" s="62"/>
    </row>
    <row r="1243" s="24" customFormat="1" ht="12" spans="2:2">
      <c r="B1243" s="62"/>
    </row>
    <row r="1244" s="24" customFormat="1" ht="12" spans="2:2">
      <c r="B1244" s="62"/>
    </row>
    <row r="1245" s="24" customFormat="1" ht="12" spans="2:2">
      <c r="B1245" s="62"/>
    </row>
    <row r="1246" s="24" customFormat="1" ht="12" spans="2:2">
      <c r="B1246" s="62"/>
    </row>
    <row r="1247" s="24" customFormat="1" ht="12" spans="2:2">
      <c r="B1247" s="62"/>
    </row>
    <row r="1248" s="24" customFormat="1" ht="12" spans="2:2">
      <c r="B1248" s="62"/>
    </row>
    <row r="1249" s="24" customFormat="1" ht="12" spans="2:2">
      <c r="B1249" s="62"/>
    </row>
    <row r="1250" s="24" customFormat="1" ht="12" spans="2:2">
      <c r="B1250" s="62"/>
    </row>
    <row r="1251" s="24" customFormat="1" ht="12" spans="2:2">
      <c r="B1251" s="62"/>
    </row>
    <row r="1252" s="24" customFormat="1" ht="12" spans="2:2">
      <c r="B1252" s="62"/>
    </row>
    <row r="1253" s="24" customFormat="1" ht="12" spans="2:2">
      <c r="B1253" s="62"/>
    </row>
    <row r="1254" s="24" customFormat="1" ht="12" spans="2:2">
      <c r="B1254" s="62"/>
    </row>
    <row r="1255" s="24" customFormat="1" ht="12" spans="2:2">
      <c r="B1255" s="62"/>
    </row>
    <row r="1256" s="24" customFormat="1" ht="12" spans="2:2">
      <c r="B1256" s="62"/>
    </row>
    <row r="1257" s="24" customFormat="1" ht="12" spans="2:2">
      <c r="B1257" s="62"/>
    </row>
    <row r="1258" s="24" customFormat="1" ht="12" spans="2:2">
      <c r="B1258" s="62"/>
    </row>
    <row r="1259" s="24" customFormat="1" ht="12" spans="2:2">
      <c r="B1259" s="62"/>
    </row>
    <row r="1260" s="24" customFormat="1" ht="12" spans="2:2">
      <c r="B1260" s="62"/>
    </row>
    <row r="1261" s="24" customFormat="1" ht="12" spans="2:2">
      <c r="B1261" s="62"/>
    </row>
    <row r="1262" s="24" customFormat="1" ht="12" spans="2:2">
      <c r="B1262" s="62"/>
    </row>
    <row r="1263" s="24" customFormat="1" ht="12" spans="2:2">
      <c r="B1263" s="62"/>
    </row>
    <row r="1264" s="24" customFormat="1" ht="12" spans="2:2">
      <c r="B1264" s="62"/>
    </row>
    <row r="1265" s="24" customFormat="1" ht="12" spans="2:2">
      <c r="B1265" s="62"/>
    </row>
    <row r="1266" s="24" customFormat="1" ht="12" spans="2:2">
      <c r="B1266" s="62"/>
    </row>
    <row r="1267" s="24" customFormat="1" ht="12" spans="2:2">
      <c r="B1267" s="62"/>
    </row>
    <row r="1268" s="24" customFormat="1" ht="12" spans="2:2">
      <c r="B1268" s="62"/>
    </row>
    <row r="1269" s="24" customFormat="1" ht="12" spans="2:2">
      <c r="B1269" s="62"/>
    </row>
    <row r="1270" s="24" customFormat="1" ht="12" spans="2:2">
      <c r="B1270" s="62"/>
    </row>
    <row r="1271" s="24" customFormat="1" ht="12" spans="2:2">
      <c r="B1271" s="62"/>
    </row>
    <row r="1272" s="24" customFormat="1" ht="12" spans="2:2">
      <c r="B1272" s="62"/>
    </row>
    <row r="1273" s="24" customFormat="1" ht="12" spans="2:2">
      <c r="B1273" s="62"/>
    </row>
    <row r="1274" s="24" customFormat="1" ht="12" spans="2:2">
      <c r="B1274" s="62"/>
    </row>
    <row r="1275" s="24" customFormat="1" ht="12" spans="2:2">
      <c r="B1275" s="62"/>
    </row>
    <row r="1276" s="24" customFormat="1" ht="12" spans="2:2">
      <c r="B1276" s="62"/>
    </row>
    <row r="1277" s="24" customFormat="1" ht="12" spans="2:2">
      <c r="B1277" s="62"/>
    </row>
    <row r="1278" s="24" customFormat="1" ht="12" spans="2:2">
      <c r="B1278" s="62"/>
    </row>
    <row r="1279" s="24" customFormat="1" ht="12" spans="2:2">
      <c r="B1279" s="62"/>
    </row>
    <row r="1280" s="24" customFormat="1" ht="12" spans="2:2">
      <c r="B1280" s="62"/>
    </row>
    <row r="1281" s="24" customFormat="1" ht="12" spans="2:2">
      <c r="B1281" s="62"/>
    </row>
    <row r="1282" s="24" customFormat="1" ht="12" spans="2:2">
      <c r="B1282" s="62"/>
    </row>
    <row r="1283" s="24" customFormat="1" ht="12" spans="2:2">
      <c r="B1283" s="62"/>
    </row>
    <row r="1284" s="24" customFormat="1" ht="12" spans="2:2">
      <c r="B1284" s="62"/>
    </row>
    <row r="1285" s="24" customFormat="1" ht="12" spans="2:2">
      <c r="B1285" s="62"/>
    </row>
    <row r="1286" s="24" customFormat="1" ht="12" spans="2:2">
      <c r="B1286" s="62"/>
    </row>
    <row r="1287" s="24" customFormat="1" ht="12" spans="2:2">
      <c r="B1287" s="62"/>
    </row>
    <row r="1288" s="24" customFormat="1" ht="12" spans="2:2">
      <c r="B1288" s="62"/>
    </row>
    <row r="1289" s="24" customFormat="1" ht="12" spans="2:2">
      <c r="B1289" s="62"/>
    </row>
    <row r="1290" s="24" customFormat="1" ht="12" spans="2:2">
      <c r="B1290" s="62"/>
    </row>
    <row r="1291" s="24" customFormat="1" ht="12" spans="2:2">
      <c r="B1291" s="62"/>
    </row>
    <row r="1292" s="24" customFormat="1" ht="12" spans="2:2">
      <c r="B1292" s="62"/>
    </row>
    <row r="1293" s="24" customFormat="1" ht="12" spans="2:2">
      <c r="B1293" s="62"/>
    </row>
    <row r="1294" s="24" customFormat="1" ht="12" spans="2:2">
      <c r="B1294" s="62"/>
    </row>
    <row r="1295" s="24" customFormat="1" ht="12" spans="2:2">
      <c r="B1295" s="62"/>
    </row>
    <row r="1296" s="24" customFormat="1" ht="12" spans="2:2">
      <c r="B1296" s="62"/>
    </row>
    <row r="1297" s="24" customFormat="1" ht="12" spans="2:2">
      <c r="B1297" s="62"/>
    </row>
    <row r="1298" s="24" customFormat="1" ht="12" spans="2:2">
      <c r="B1298" s="62"/>
    </row>
    <row r="1299" s="24" customFormat="1" ht="12" spans="2:2">
      <c r="B1299" s="62"/>
    </row>
    <row r="1300" s="24" customFormat="1" ht="12" spans="2:2">
      <c r="B1300" s="62"/>
    </row>
    <row r="1301" s="24" customFormat="1" ht="12" spans="2:2">
      <c r="B1301" s="62"/>
    </row>
    <row r="1302" s="24" customFormat="1" ht="12" spans="2:2">
      <c r="B1302" s="62"/>
    </row>
    <row r="1303" s="24" customFormat="1" ht="12" spans="2:2">
      <c r="B1303" s="62"/>
    </row>
    <row r="1304" s="24" customFormat="1" ht="12" spans="2:2">
      <c r="B1304" s="62"/>
    </row>
    <row r="1305" s="24" customFormat="1" ht="12" spans="2:2">
      <c r="B1305" s="62"/>
    </row>
    <row r="1306" s="24" customFormat="1" ht="12" spans="2:2">
      <c r="B1306" s="62"/>
    </row>
    <row r="1307" s="24" customFormat="1" ht="12" spans="2:2">
      <c r="B1307" s="62"/>
    </row>
    <row r="1308" s="24" customFormat="1" ht="12" spans="2:2">
      <c r="B1308" s="62"/>
    </row>
    <row r="1309" s="24" customFormat="1" ht="12" spans="2:2">
      <c r="B1309" s="62"/>
    </row>
    <row r="1310" s="24" customFormat="1" ht="12" spans="2:2">
      <c r="B1310" s="62"/>
    </row>
    <row r="1311" s="24" customFormat="1" ht="12" spans="2:2">
      <c r="B1311" s="62"/>
    </row>
    <row r="1312" s="24" customFormat="1" ht="12" spans="2:2">
      <c r="B1312" s="62"/>
    </row>
    <row r="1313" s="24" customFormat="1" ht="12" spans="2:2">
      <c r="B1313" s="62"/>
    </row>
    <row r="1314" s="24" customFormat="1" ht="12" spans="2:2">
      <c r="B1314" s="62"/>
    </row>
    <row r="1315" s="24" customFormat="1" ht="12" spans="2:2">
      <c r="B1315" s="62"/>
    </row>
    <row r="1316" s="24" customFormat="1" ht="12" spans="2:2">
      <c r="B1316" s="62"/>
    </row>
    <row r="1317" s="24" customFormat="1" ht="12" spans="2:2">
      <c r="B1317" s="62"/>
    </row>
    <row r="1318" s="24" customFormat="1" ht="12" spans="2:2">
      <c r="B1318" s="62"/>
    </row>
    <row r="1319" s="24" customFormat="1" ht="12" spans="2:2">
      <c r="B1319" s="62"/>
    </row>
    <row r="1320" s="24" customFormat="1" ht="12" spans="2:2">
      <c r="B1320" s="62"/>
    </row>
    <row r="1321" s="24" customFormat="1" ht="12" spans="2:2">
      <c r="B1321" s="62"/>
    </row>
    <row r="1322" s="24" customFormat="1" ht="12" spans="2:2">
      <c r="B1322" s="62"/>
    </row>
    <row r="1323" s="24" customFormat="1" ht="12" spans="2:2">
      <c r="B1323" s="62"/>
    </row>
    <row r="1324" s="24" customFormat="1" ht="12" spans="2:2">
      <c r="B1324" s="62"/>
    </row>
    <row r="1325" s="24" customFormat="1" ht="12" spans="2:2">
      <c r="B1325" s="62"/>
    </row>
    <row r="1326" s="24" customFormat="1" ht="12" spans="2:2">
      <c r="B1326" s="62"/>
    </row>
    <row r="1327" s="24" customFormat="1" ht="12" spans="2:2">
      <c r="B1327" s="62"/>
    </row>
    <row r="1328" s="24" customFormat="1" ht="12" spans="2:2">
      <c r="B1328" s="62"/>
    </row>
    <row r="1329" s="24" customFormat="1" ht="12" spans="2:2">
      <c r="B1329" s="62"/>
    </row>
    <row r="1330" s="24" customFormat="1" ht="12" spans="2:2">
      <c r="B1330" s="62"/>
    </row>
    <row r="1331" s="24" customFormat="1" ht="12" spans="2:2">
      <c r="B1331" s="62"/>
    </row>
    <row r="1332" s="24" customFormat="1" ht="12" spans="2:2">
      <c r="B1332" s="62"/>
    </row>
    <row r="1333" s="24" customFormat="1" ht="12" spans="2:2">
      <c r="B1333" s="62"/>
    </row>
    <row r="1334" s="24" customFormat="1" ht="12" spans="2:2">
      <c r="B1334" s="62"/>
    </row>
    <row r="1335" s="24" customFormat="1" ht="12" spans="2:2">
      <c r="B1335" s="62"/>
    </row>
    <row r="1336" s="24" customFormat="1" ht="12" spans="2:2">
      <c r="B1336" s="62"/>
    </row>
    <row r="1337" s="24" customFormat="1" ht="12" spans="2:2">
      <c r="B1337" s="62"/>
    </row>
    <row r="1338" s="24" customFormat="1" ht="12" spans="2:2">
      <c r="B1338" s="62"/>
    </row>
    <row r="1339" s="24" customFormat="1" ht="12" spans="2:2">
      <c r="B1339" s="62"/>
    </row>
    <row r="1340" s="24" customFormat="1" ht="12" spans="2:2">
      <c r="B1340" s="62"/>
    </row>
    <row r="1341" s="24" customFormat="1" ht="12" spans="2:2">
      <c r="B1341" s="62"/>
    </row>
    <row r="1342" s="24" customFormat="1" ht="12" spans="2:2">
      <c r="B1342" s="62"/>
    </row>
    <row r="1343" s="24" customFormat="1" ht="12" spans="2:2">
      <c r="B1343" s="62"/>
    </row>
    <row r="1344" s="24" customFormat="1" ht="12" spans="2:2">
      <c r="B1344" s="62"/>
    </row>
    <row r="1345" s="24" customFormat="1" ht="12" spans="2:2">
      <c r="B1345" s="62"/>
    </row>
    <row r="1346" s="24" customFormat="1" ht="12" spans="2:2">
      <c r="B1346" s="62"/>
    </row>
    <row r="1347" s="24" customFormat="1" ht="12" spans="2:2">
      <c r="B1347" s="62"/>
    </row>
    <row r="1348" s="24" customFormat="1" ht="12" spans="2:2">
      <c r="B1348" s="62"/>
    </row>
    <row r="1349" s="24" customFormat="1" ht="12" spans="2:2">
      <c r="B1349" s="62"/>
    </row>
    <row r="1350" s="24" customFormat="1" ht="12" spans="2:2">
      <c r="B1350" s="62"/>
    </row>
    <row r="1351" s="24" customFormat="1" ht="12" spans="2:2">
      <c r="B1351" s="62"/>
    </row>
    <row r="1352" s="24" customFormat="1" ht="12" spans="2:2">
      <c r="B1352" s="62"/>
    </row>
    <row r="1353" s="24" customFormat="1" ht="12" spans="2:2">
      <c r="B1353" s="62"/>
    </row>
    <row r="1354" s="24" customFormat="1" ht="12" spans="2:2">
      <c r="B1354" s="62"/>
    </row>
    <row r="1355" s="24" customFormat="1" ht="12" spans="2:2">
      <c r="B1355" s="62"/>
    </row>
    <row r="1356" s="24" customFormat="1" ht="12" spans="2:2">
      <c r="B1356" s="62"/>
    </row>
    <row r="1357" s="24" customFormat="1" ht="12" spans="2:2">
      <c r="B1357" s="62"/>
    </row>
    <row r="1358" s="24" customFormat="1" ht="12" spans="2:2">
      <c r="B1358" s="62"/>
    </row>
    <row r="1359" s="24" customFormat="1" ht="12" spans="2:2">
      <c r="B1359" s="62"/>
    </row>
    <row r="1360" s="24" customFormat="1" ht="12" spans="2:2">
      <c r="B1360" s="62"/>
    </row>
    <row r="1361" s="24" customFormat="1" ht="12" spans="2:2">
      <c r="B1361" s="62"/>
    </row>
    <row r="1362" s="24" customFormat="1" ht="12" spans="2:2">
      <c r="B1362" s="62"/>
    </row>
    <row r="1363" s="24" customFormat="1" ht="12" spans="2:2">
      <c r="B1363" s="62"/>
    </row>
    <row r="1364" s="24" customFormat="1" ht="12" spans="2:2">
      <c r="B1364" s="62"/>
    </row>
    <row r="1365" s="24" customFormat="1" ht="12" spans="2:2">
      <c r="B1365" s="62"/>
    </row>
    <row r="1366" s="24" customFormat="1" ht="12" spans="2:2">
      <c r="B1366" s="62"/>
    </row>
    <row r="1367" s="24" customFormat="1" ht="12" spans="2:2">
      <c r="B1367" s="62"/>
    </row>
    <row r="1368" s="24" customFormat="1" ht="12" spans="2:2">
      <c r="B1368" s="62"/>
    </row>
    <row r="1369" s="24" customFormat="1" ht="12" spans="2:2">
      <c r="B1369" s="62"/>
    </row>
    <row r="1370" s="24" customFormat="1" ht="12" spans="2:2">
      <c r="B1370" s="62"/>
    </row>
    <row r="1371" s="24" customFormat="1" ht="12" spans="2:2">
      <c r="B1371" s="62"/>
    </row>
    <row r="1372" s="24" customFormat="1" ht="12" spans="2:2">
      <c r="B1372" s="62"/>
    </row>
    <row r="1373" s="24" customFormat="1" ht="12" spans="2:2">
      <c r="B1373" s="62"/>
    </row>
    <row r="1374" s="24" customFormat="1" ht="12" spans="2:2">
      <c r="B1374" s="62"/>
    </row>
    <row r="1375" s="24" customFormat="1" ht="12" spans="2:2">
      <c r="B1375" s="62"/>
    </row>
    <row r="1376" s="24" customFormat="1" ht="12" spans="2:2">
      <c r="B1376" s="62"/>
    </row>
    <row r="1377" s="24" customFormat="1" ht="12" spans="2:2">
      <c r="B1377" s="62"/>
    </row>
    <row r="1378" s="24" customFormat="1" ht="12" spans="2:2">
      <c r="B1378" s="62"/>
    </row>
    <row r="1379" s="24" customFormat="1" ht="12" spans="2:2">
      <c r="B1379" s="62"/>
    </row>
    <row r="1380" s="24" customFormat="1" ht="12" spans="2:2">
      <c r="B1380" s="62"/>
    </row>
    <row r="1381" s="24" customFormat="1" ht="12" spans="2:2">
      <c r="B1381" s="62"/>
    </row>
    <row r="1382" s="24" customFormat="1" ht="12" spans="2:2">
      <c r="B1382" s="62"/>
    </row>
    <row r="1383" s="24" customFormat="1" ht="12" spans="2:2">
      <c r="B1383" s="62"/>
    </row>
    <row r="1384" s="24" customFormat="1" ht="12" spans="2:2">
      <c r="B1384" s="62"/>
    </row>
    <row r="1385" s="24" customFormat="1" ht="12" spans="2:2">
      <c r="B1385" s="62"/>
    </row>
    <row r="1386" s="24" customFormat="1" ht="12" spans="2:2">
      <c r="B1386" s="62"/>
    </row>
    <row r="1387" s="24" customFormat="1" ht="12" spans="2:2">
      <c r="B1387" s="62"/>
    </row>
    <row r="1388" s="24" customFormat="1" ht="12" spans="2:2">
      <c r="B1388" s="62"/>
    </row>
    <row r="1389" s="24" customFormat="1" ht="12" spans="2:2">
      <c r="B1389" s="62"/>
    </row>
    <row r="1390" s="24" customFormat="1" ht="12" spans="2:2">
      <c r="B1390" s="62"/>
    </row>
    <row r="1391" s="24" customFormat="1" ht="12" spans="2:2">
      <c r="B1391" s="62"/>
    </row>
    <row r="1392" s="24" customFormat="1" ht="12" spans="2:2">
      <c r="B1392" s="62"/>
    </row>
    <row r="1393" s="24" customFormat="1" ht="12" spans="2:2">
      <c r="B1393" s="62"/>
    </row>
    <row r="1394" s="24" customFormat="1" ht="12" spans="2:2">
      <c r="B1394" s="62"/>
    </row>
    <row r="1395" s="24" customFormat="1" ht="12" spans="2:2">
      <c r="B1395" s="62"/>
    </row>
    <row r="1396" s="24" customFormat="1" ht="12" spans="2:2">
      <c r="B1396" s="62"/>
    </row>
    <row r="1397" s="24" customFormat="1" ht="12" spans="2:2">
      <c r="B1397" s="62"/>
    </row>
    <row r="1398" s="24" customFormat="1" ht="12" spans="2:2">
      <c r="B1398" s="62"/>
    </row>
    <row r="1399" s="24" customFormat="1" ht="12" spans="2:2">
      <c r="B1399" s="62"/>
    </row>
    <row r="1400" s="24" customFormat="1" ht="12" spans="2:2">
      <c r="B1400" s="62"/>
    </row>
    <row r="1401" s="24" customFormat="1" ht="12" spans="2:2">
      <c r="B1401" s="62"/>
    </row>
    <row r="1402" s="24" customFormat="1" ht="12" spans="2:2">
      <c r="B1402" s="62"/>
    </row>
    <row r="1403" s="24" customFormat="1" ht="12" spans="2:2">
      <c r="B1403" s="62"/>
    </row>
    <row r="1404" s="24" customFormat="1" ht="12" spans="2:2">
      <c r="B1404" s="62"/>
    </row>
    <row r="1405" s="24" customFormat="1" ht="12" spans="2:2">
      <c r="B1405" s="62"/>
    </row>
    <row r="1406" s="24" customFormat="1" ht="12" spans="2:2">
      <c r="B1406" s="62"/>
    </row>
    <row r="1407" s="24" customFormat="1" ht="12" spans="2:2">
      <c r="B1407" s="62"/>
    </row>
    <row r="1408" s="24" customFormat="1" ht="12" spans="2:2">
      <c r="B1408" s="62"/>
    </row>
    <row r="1409" s="24" customFormat="1" ht="12" spans="2:2">
      <c r="B1409" s="62"/>
    </row>
    <row r="1410" s="24" customFormat="1" ht="12" spans="2:2">
      <c r="B1410" s="62"/>
    </row>
    <row r="1411" s="24" customFormat="1" ht="12" spans="2:2">
      <c r="B1411" s="62"/>
    </row>
    <row r="1412" s="24" customFormat="1" ht="12" spans="2:2">
      <c r="B1412" s="62"/>
    </row>
    <row r="1413" s="24" customFormat="1" ht="12" spans="2:2">
      <c r="B1413" s="62"/>
    </row>
    <row r="1414" s="24" customFormat="1" ht="12" spans="2:2">
      <c r="B1414" s="62"/>
    </row>
    <row r="1415" s="24" customFormat="1" ht="12" spans="2:2">
      <c r="B1415" s="62"/>
    </row>
    <row r="1416" s="24" customFormat="1" ht="12" spans="2:2">
      <c r="B1416" s="62"/>
    </row>
    <row r="1417" s="24" customFormat="1" ht="12" spans="2:2">
      <c r="B1417" s="62"/>
    </row>
    <row r="1418" s="24" customFormat="1" ht="12" spans="2:2">
      <c r="B1418" s="62"/>
    </row>
    <row r="1419" s="24" customFormat="1" ht="12" spans="2:2">
      <c r="B1419" s="62"/>
    </row>
    <row r="1420" s="24" customFormat="1" ht="12" spans="2:2">
      <c r="B1420" s="62"/>
    </row>
    <row r="1421" s="24" customFormat="1" ht="12" spans="2:2">
      <c r="B1421" s="62"/>
    </row>
    <row r="1422" s="24" customFormat="1" ht="12" spans="2:2">
      <c r="B1422" s="62"/>
    </row>
    <row r="1423" s="24" customFormat="1" ht="12" spans="2:2">
      <c r="B1423" s="62"/>
    </row>
    <row r="1424" s="24" customFormat="1" ht="12" spans="2:2">
      <c r="B1424" s="62"/>
    </row>
    <row r="1425" s="24" customFormat="1" ht="12" spans="2:2">
      <c r="B1425" s="62"/>
    </row>
    <row r="1426" s="24" customFormat="1" ht="12" spans="2:2">
      <c r="B1426" s="62"/>
    </row>
    <row r="1427" s="24" customFormat="1" ht="12" spans="2:2">
      <c r="B1427" s="62"/>
    </row>
    <row r="1428" s="24" customFormat="1" ht="12" spans="2:2">
      <c r="B1428" s="62"/>
    </row>
    <row r="1429" s="24" customFormat="1" ht="12" spans="2:2">
      <c r="B1429" s="62"/>
    </row>
    <row r="1430" s="24" customFormat="1" ht="12" spans="2:2">
      <c r="B1430" s="62"/>
    </row>
    <row r="1431" s="24" customFormat="1" ht="12" spans="2:2">
      <c r="B1431" s="62"/>
    </row>
    <row r="1432" s="24" customFormat="1" ht="12" spans="2:2">
      <c r="B1432" s="62"/>
    </row>
    <row r="1433" s="24" customFormat="1" ht="12" spans="2:2">
      <c r="B1433" s="62"/>
    </row>
    <row r="1434" s="24" customFormat="1" ht="12" spans="2:2">
      <c r="B1434" s="62"/>
    </row>
    <row r="1435" s="24" customFormat="1" ht="12" spans="2:2">
      <c r="B1435" s="62"/>
    </row>
    <row r="1436" s="24" customFormat="1" ht="12" spans="2:2">
      <c r="B1436" s="62"/>
    </row>
    <row r="1437" s="24" customFormat="1" ht="12" spans="2:2">
      <c r="B1437" s="62"/>
    </row>
    <row r="1438" s="24" customFormat="1" ht="12" spans="2:2">
      <c r="B1438" s="62"/>
    </row>
    <row r="1439" s="24" customFormat="1" ht="12" spans="2:2">
      <c r="B1439" s="62"/>
    </row>
    <row r="1440" s="24" customFormat="1" ht="12" spans="2:2">
      <c r="B1440" s="62"/>
    </row>
    <row r="1441" s="24" customFormat="1" ht="12" spans="2:2">
      <c r="B1441" s="62"/>
    </row>
    <row r="1442" s="24" customFormat="1" ht="12" spans="2:2">
      <c r="B1442" s="62"/>
    </row>
    <row r="1443" s="24" customFormat="1" ht="12" spans="2:2">
      <c r="B1443" s="62"/>
    </row>
    <row r="1444" s="24" customFormat="1" ht="12" spans="2:2">
      <c r="B1444" s="62"/>
    </row>
    <row r="1445" s="24" customFormat="1" ht="12" spans="2:2">
      <c r="B1445" s="62"/>
    </row>
    <row r="1446" s="24" customFormat="1" ht="12" spans="2:2">
      <c r="B1446" s="62"/>
    </row>
    <row r="1447" s="24" customFormat="1" ht="12" spans="2:2">
      <c r="B1447" s="62"/>
    </row>
    <row r="1448" s="24" customFormat="1" ht="12" spans="2:2">
      <c r="B1448" s="62"/>
    </row>
    <row r="1449" s="24" customFormat="1" ht="12" spans="2:2">
      <c r="B1449" s="62"/>
    </row>
    <row r="1450" s="24" customFormat="1" ht="12" spans="2:2">
      <c r="B1450" s="62"/>
    </row>
    <row r="1451" s="24" customFormat="1" ht="12" spans="2:2">
      <c r="B1451" s="62"/>
    </row>
    <row r="1452" s="24" customFormat="1" ht="12" spans="2:2">
      <c r="B1452" s="62"/>
    </row>
    <row r="1453" s="24" customFormat="1" ht="12" spans="2:2">
      <c r="B1453" s="62"/>
    </row>
    <row r="1454" s="24" customFormat="1" ht="12" spans="2:2">
      <c r="B1454" s="62"/>
    </row>
    <row r="1455" s="24" customFormat="1" ht="12" spans="2:2">
      <c r="B1455" s="62"/>
    </row>
    <row r="1456" s="24" customFormat="1" ht="12" spans="2:2">
      <c r="B1456" s="62"/>
    </row>
    <row r="1457" s="24" customFormat="1" ht="12" spans="2:2">
      <c r="B1457" s="62"/>
    </row>
    <row r="1458" s="24" customFormat="1" ht="12" spans="2:2">
      <c r="B1458" s="62"/>
    </row>
    <row r="1459" s="24" customFormat="1" ht="12" spans="2:2">
      <c r="B1459" s="62"/>
    </row>
    <row r="1460" s="24" customFormat="1" ht="12" spans="2:2">
      <c r="B1460" s="62"/>
    </row>
    <row r="1461" s="24" customFormat="1" ht="12" spans="2:2">
      <c r="B1461" s="62"/>
    </row>
    <row r="1462" s="24" customFormat="1" ht="12" spans="2:2">
      <c r="B1462" s="62"/>
    </row>
    <row r="1463" s="24" customFormat="1" ht="12" spans="2:2">
      <c r="B1463" s="62"/>
    </row>
    <row r="1464" s="24" customFormat="1" ht="12" spans="2:2">
      <c r="B1464" s="62"/>
    </row>
    <row r="1465" s="24" customFormat="1" ht="12" spans="2:2">
      <c r="B1465" s="62"/>
    </row>
    <row r="1466" s="24" customFormat="1" ht="12" spans="2:2">
      <c r="B1466" s="62"/>
    </row>
    <row r="1467" s="24" customFormat="1" ht="12" spans="2:2">
      <c r="B1467" s="62"/>
    </row>
    <row r="1468" s="24" customFormat="1" ht="12" spans="2:2">
      <c r="B1468" s="62"/>
    </row>
    <row r="1469" s="24" customFormat="1" ht="12" spans="2:2">
      <c r="B1469" s="62"/>
    </row>
    <row r="1470" s="24" customFormat="1" ht="12" spans="2:2">
      <c r="B1470" s="62"/>
    </row>
    <row r="1471" s="24" customFormat="1" ht="12" spans="2:2">
      <c r="B1471" s="62"/>
    </row>
    <row r="1472" s="24" customFormat="1" ht="12" spans="2:2">
      <c r="B1472" s="62"/>
    </row>
    <row r="1473" s="24" customFormat="1" ht="12" spans="2:2">
      <c r="B1473" s="62"/>
    </row>
    <row r="1474" s="24" customFormat="1" ht="12" spans="2:2">
      <c r="B1474" s="62"/>
    </row>
    <row r="1475" s="24" customFormat="1" ht="12" spans="2:2">
      <c r="B1475" s="62"/>
    </row>
    <row r="1476" s="24" customFormat="1" ht="12" spans="2:2">
      <c r="B1476" s="62"/>
    </row>
    <row r="1477" s="24" customFormat="1" ht="12" spans="2:2">
      <c r="B1477" s="62"/>
    </row>
    <row r="1478" s="24" customFormat="1" ht="12" spans="2:2">
      <c r="B1478" s="62"/>
    </row>
    <row r="1479" s="24" customFormat="1" ht="12" spans="2:2">
      <c r="B1479" s="62"/>
    </row>
    <row r="1480" s="24" customFormat="1" ht="12" spans="2:2">
      <c r="B1480" s="62"/>
    </row>
    <row r="1481" s="24" customFormat="1" ht="12" spans="2:2">
      <c r="B1481" s="62"/>
    </row>
    <row r="1482" s="24" customFormat="1" ht="12" spans="2:2">
      <c r="B1482" s="62"/>
    </row>
    <row r="1483" s="24" customFormat="1" ht="12" spans="2:2">
      <c r="B1483" s="62"/>
    </row>
    <row r="1484" s="24" customFormat="1" ht="12" spans="2:2">
      <c r="B1484" s="62"/>
    </row>
    <row r="1485" s="24" customFormat="1" ht="12" spans="2:2">
      <c r="B1485" s="62"/>
    </row>
    <row r="1486" s="24" customFormat="1" ht="12" spans="2:2">
      <c r="B1486" s="62"/>
    </row>
    <row r="1487" s="24" customFormat="1" ht="12" spans="2:2">
      <c r="B1487" s="62"/>
    </row>
    <row r="1488" s="24" customFormat="1" ht="12" spans="2:2">
      <c r="B1488" s="62"/>
    </row>
    <row r="1489" s="24" customFormat="1" ht="12" spans="2:2">
      <c r="B1489" s="62"/>
    </row>
    <row r="1490" s="24" customFormat="1" ht="12" spans="2:2">
      <c r="B1490" s="62"/>
    </row>
    <row r="1491" s="24" customFormat="1" ht="12" spans="2:2">
      <c r="B1491" s="62"/>
    </row>
    <row r="1492" s="24" customFormat="1" ht="12" spans="2:2">
      <c r="B1492" s="62"/>
    </row>
    <row r="1493" s="24" customFormat="1" ht="12" spans="2:2">
      <c r="B1493" s="62"/>
    </row>
    <row r="1494" s="24" customFormat="1" ht="12" spans="2:2">
      <c r="B1494" s="62"/>
    </row>
    <row r="1495" s="24" customFormat="1" ht="12" spans="2:2">
      <c r="B1495" s="62"/>
    </row>
    <row r="1496" s="24" customFormat="1" ht="12" spans="2:2">
      <c r="B1496" s="62"/>
    </row>
    <row r="1497" s="24" customFormat="1" ht="12" spans="2:2">
      <c r="B1497" s="62"/>
    </row>
    <row r="1498" s="24" customFormat="1" ht="12" spans="2:2">
      <c r="B1498" s="62"/>
    </row>
    <row r="1499" s="24" customFormat="1" ht="12" spans="2:2">
      <c r="B1499" s="62"/>
    </row>
    <row r="1500" s="24" customFormat="1" ht="12" spans="2:2">
      <c r="B1500" s="62"/>
    </row>
    <row r="1501" s="24" customFormat="1" ht="12" spans="2:2">
      <c r="B1501" s="62"/>
    </row>
    <row r="1502" s="24" customFormat="1" ht="12" spans="2:2">
      <c r="B1502" s="62"/>
    </row>
    <row r="1503" s="24" customFormat="1" ht="12" spans="2:2">
      <c r="B1503" s="62"/>
    </row>
    <row r="1504" s="24" customFormat="1" ht="12" spans="2:2">
      <c r="B1504" s="62"/>
    </row>
    <row r="1505" s="24" customFormat="1" ht="12" spans="2:2">
      <c r="B1505" s="62"/>
    </row>
    <row r="1506" s="24" customFormat="1" ht="12" spans="2:2">
      <c r="B1506" s="62"/>
    </row>
    <row r="1507" s="24" customFormat="1" ht="12" spans="2:2">
      <c r="B1507" s="62"/>
    </row>
    <row r="1508" s="24" customFormat="1" ht="12" spans="2:2">
      <c r="B1508" s="62"/>
    </row>
    <row r="1509" s="24" customFormat="1" ht="12" spans="2:2">
      <c r="B1509" s="62"/>
    </row>
    <row r="1510" s="24" customFormat="1" ht="12" spans="2:2">
      <c r="B1510" s="62"/>
    </row>
    <row r="1511" s="24" customFormat="1" ht="12" spans="2:2">
      <c r="B1511" s="62"/>
    </row>
    <row r="1512" s="24" customFormat="1" ht="12" spans="2:2">
      <c r="B1512" s="62"/>
    </row>
    <row r="1513" s="24" customFormat="1" ht="12" spans="2:2">
      <c r="B1513" s="62"/>
    </row>
    <row r="1514" s="24" customFormat="1" ht="12" spans="2:2">
      <c r="B1514" s="62"/>
    </row>
    <row r="1515" s="24" customFormat="1" ht="12" spans="2:2">
      <c r="B1515" s="62"/>
    </row>
    <row r="1516" s="24" customFormat="1" ht="12" spans="2:2">
      <c r="B1516" s="62"/>
    </row>
    <row r="1517" s="24" customFormat="1" ht="12" spans="2:2">
      <c r="B1517" s="62"/>
    </row>
    <row r="1518" s="24" customFormat="1" ht="12" spans="2:2">
      <c r="B1518" s="62"/>
    </row>
    <row r="1519" s="24" customFormat="1" ht="12" spans="2:2">
      <c r="B1519" s="62"/>
    </row>
    <row r="1520" s="24" customFormat="1" ht="12" spans="2:2">
      <c r="B1520" s="62"/>
    </row>
    <row r="1521" s="24" customFormat="1" ht="12" spans="2:2">
      <c r="B1521" s="62"/>
    </row>
    <row r="1522" s="24" customFormat="1" ht="12" spans="2:2">
      <c r="B1522" s="62"/>
    </row>
    <row r="1523" s="24" customFormat="1" ht="12" spans="2:2">
      <c r="B1523" s="62"/>
    </row>
    <row r="1524" s="24" customFormat="1" ht="12" spans="2:2">
      <c r="B1524" s="62"/>
    </row>
    <row r="1525" s="24" customFormat="1" ht="12" spans="2:2">
      <c r="B1525" s="62"/>
    </row>
    <row r="1526" s="24" customFormat="1" ht="12" spans="2:2">
      <c r="B1526" s="62"/>
    </row>
    <row r="1527" s="24" customFormat="1" ht="12" spans="2:2">
      <c r="B1527" s="62"/>
    </row>
    <row r="1528" s="24" customFormat="1" ht="12" spans="2:2">
      <c r="B1528" s="62"/>
    </row>
    <row r="1529" s="24" customFormat="1" ht="12" spans="2:2">
      <c r="B1529" s="62"/>
    </row>
    <row r="1530" s="24" customFormat="1" ht="12" spans="2:2">
      <c r="B1530" s="62"/>
    </row>
    <row r="1531" s="24" customFormat="1" ht="12" spans="2:2">
      <c r="B1531" s="62"/>
    </row>
    <row r="1532" s="24" customFormat="1" ht="12" spans="2:2">
      <c r="B1532" s="62"/>
    </row>
    <row r="1533" s="24" customFormat="1" ht="12" spans="2:2">
      <c r="B1533" s="62"/>
    </row>
    <row r="1534" s="24" customFormat="1" ht="12" spans="2:2">
      <c r="B1534" s="62"/>
    </row>
    <row r="1535" s="24" customFormat="1" ht="12" spans="2:2">
      <c r="B1535" s="62"/>
    </row>
    <row r="1536" s="24" customFormat="1" ht="12" spans="2:2">
      <c r="B1536" s="62"/>
    </row>
    <row r="1537" s="24" customFormat="1" ht="12" spans="2:2">
      <c r="B1537" s="62"/>
    </row>
    <row r="1538" s="24" customFormat="1" ht="12" spans="2:2">
      <c r="B1538" s="62"/>
    </row>
    <row r="1539" s="24" customFormat="1" ht="12" spans="2:2">
      <c r="B1539" s="62"/>
    </row>
    <row r="1540" s="24" customFormat="1" ht="12" spans="2:2">
      <c r="B1540" s="62"/>
    </row>
    <row r="1541" s="24" customFormat="1" ht="12" spans="2:2">
      <c r="B1541" s="62"/>
    </row>
    <row r="1542" s="24" customFormat="1" ht="12" spans="2:2">
      <c r="B1542" s="62"/>
    </row>
    <row r="1543" s="24" customFormat="1" ht="12" spans="2:2">
      <c r="B1543" s="62"/>
    </row>
    <row r="1544" s="24" customFormat="1" ht="12" spans="2:2">
      <c r="B1544" s="62"/>
    </row>
    <row r="1545" s="24" customFormat="1" ht="12" spans="2:2">
      <c r="B1545" s="62"/>
    </row>
    <row r="1546" s="24" customFormat="1" ht="12" spans="2:2">
      <c r="B1546" s="62"/>
    </row>
    <row r="1547" s="24" customFormat="1" ht="12" spans="2:2">
      <c r="B1547" s="62"/>
    </row>
    <row r="1548" s="24" customFormat="1" ht="12" spans="2:2">
      <c r="B1548" s="62"/>
    </row>
    <row r="1549" s="24" customFormat="1" ht="12" spans="2:2">
      <c r="B1549" s="62"/>
    </row>
    <row r="1550" s="24" customFormat="1" ht="12" spans="2:2">
      <c r="B1550" s="62"/>
    </row>
    <row r="1551" s="24" customFormat="1" ht="12" spans="2:2">
      <c r="B1551" s="62"/>
    </row>
    <row r="1552" s="24" customFormat="1" ht="12" spans="2:2">
      <c r="B1552" s="62"/>
    </row>
    <row r="1553" s="24" customFormat="1" ht="12" spans="2:2">
      <c r="B1553" s="62"/>
    </row>
    <row r="1554" s="24" customFormat="1" ht="12" spans="2:2">
      <c r="B1554" s="62"/>
    </row>
    <row r="1555" s="24" customFormat="1" ht="12" spans="2:2">
      <c r="B1555" s="62"/>
    </row>
    <row r="1556" s="24" customFormat="1" ht="12" spans="2:2">
      <c r="B1556" s="62"/>
    </row>
    <row r="1557" s="24" customFormat="1" ht="12" spans="2:2">
      <c r="B1557" s="62"/>
    </row>
    <row r="1558" s="24" customFormat="1" ht="12" spans="2:2">
      <c r="B1558" s="62"/>
    </row>
    <row r="1559" s="24" customFormat="1" ht="12" spans="2:2">
      <c r="B1559" s="62"/>
    </row>
    <row r="1560" s="24" customFormat="1" ht="12" spans="2:2">
      <c r="B1560" s="62"/>
    </row>
    <row r="1561" s="24" customFormat="1" ht="12" spans="2:2">
      <c r="B1561" s="62"/>
    </row>
    <row r="1562" s="24" customFormat="1" ht="12" spans="2:2">
      <c r="B1562" s="62"/>
    </row>
    <row r="1563" s="24" customFormat="1" ht="12" spans="2:2">
      <c r="B1563" s="62"/>
    </row>
    <row r="1564" s="24" customFormat="1" ht="12" spans="2:2">
      <c r="B1564" s="62"/>
    </row>
    <row r="1565" s="24" customFormat="1" ht="12" spans="2:2">
      <c r="B1565" s="62"/>
    </row>
    <row r="1566" s="24" customFormat="1" ht="12" spans="2:2">
      <c r="B1566" s="62"/>
    </row>
    <row r="1567" s="24" customFormat="1" ht="12" spans="2:2">
      <c r="B1567" s="62"/>
    </row>
    <row r="1568" s="24" customFormat="1" ht="12" spans="2:2">
      <c r="B1568" s="62"/>
    </row>
    <row r="1569" s="24" customFormat="1" ht="12" spans="2:2">
      <c r="B1569" s="62"/>
    </row>
    <row r="1570" s="24" customFormat="1" ht="12" spans="2:2">
      <c r="B1570" s="62"/>
    </row>
    <row r="1571" s="24" customFormat="1" ht="12" spans="2:2">
      <c r="B1571" s="62"/>
    </row>
    <row r="1572" s="24" customFormat="1" ht="12" spans="2:2">
      <c r="B1572" s="62"/>
    </row>
    <row r="1573" s="24" customFormat="1" ht="12" spans="2:2">
      <c r="B1573" s="62"/>
    </row>
    <row r="1574" s="24" customFormat="1" ht="12" spans="2:2">
      <c r="B1574" s="62"/>
    </row>
    <row r="1575" s="24" customFormat="1" ht="12" spans="2:2">
      <c r="B1575" s="62"/>
    </row>
    <row r="1576" s="24" customFormat="1" ht="12" spans="2:2">
      <c r="B1576" s="62"/>
    </row>
    <row r="1577" s="24" customFormat="1" ht="12" spans="2:2">
      <c r="B1577" s="62"/>
    </row>
    <row r="1578" s="24" customFormat="1" ht="12" spans="2:2">
      <c r="B1578" s="62"/>
    </row>
    <row r="1579" s="24" customFormat="1" ht="12" spans="2:2">
      <c r="B1579" s="62"/>
    </row>
    <row r="1580" s="24" customFormat="1" ht="12" spans="2:2">
      <c r="B1580" s="62"/>
    </row>
    <row r="1581" s="24" customFormat="1" ht="12" spans="2:2">
      <c r="B1581" s="62"/>
    </row>
    <row r="1582" s="24" customFormat="1" ht="12" spans="2:2">
      <c r="B1582" s="62"/>
    </row>
    <row r="1583" s="24" customFormat="1" ht="12" spans="2:2">
      <c r="B1583" s="62"/>
    </row>
    <row r="1584" s="24" customFormat="1" ht="12" spans="2:2">
      <c r="B1584" s="62"/>
    </row>
    <row r="1585" s="24" customFormat="1" ht="12" spans="2:2">
      <c r="B1585" s="62"/>
    </row>
    <row r="1586" s="24" customFormat="1" ht="12" spans="2:2">
      <c r="B1586" s="62"/>
    </row>
    <row r="1587" s="24" customFormat="1" ht="12" spans="2:2">
      <c r="B1587" s="62"/>
    </row>
    <row r="1588" s="24" customFormat="1" ht="12" spans="2:2">
      <c r="B1588" s="62"/>
    </row>
    <row r="1589" s="24" customFormat="1" ht="12" spans="2:2">
      <c r="B1589" s="62"/>
    </row>
    <row r="1590" s="24" customFormat="1" ht="12" spans="2:2">
      <c r="B1590" s="62"/>
    </row>
    <row r="1591" s="24" customFormat="1" ht="12" spans="2:2">
      <c r="B1591" s="62"/>
    </row>
    <row r="1592" s="24" customFormat="1" ht="12" spans="2:2">
      <c r="B1592" s="62"/>
    </row>
    <row r="1593" s="24" customFormat="1" ht="12" spans="2:2">
      <c r="B1593" s="62"/>
    </row>
    <row r="1594" s="24" customFormat="1" ht="12" spans="2:2">
      <c r="B1594" s="62"/>
    </row>
    <row r="1595" s="24" customFormat="1" ht="12" spans="2:2">
      <c r="B1595" s="62"/>
    </row>
    <row r="1596" s="24" customFormat="1" ht="12" spans="2:2">
      <c r="B1596" s="62"/>
    </row>
    <row r="1597" s="24" customFormat="1" ht="12" spans="2:2">
      <c r="B1597" s="62"/>
    </row>
    <row r="1598" s="24" customFormat="1" ht="12" spans="2:2">
      <c r="B1598" s="62"/>
    </row>
    <row r="1599" s="24" customFormat="1" ht="12" spans="2:2">
      <c r="B1599" s="62"/>
    </row>
    <row r="1600" s="24" customFormat="1" ht="12" spans="2:2">
      <c r="B1600" s="62"/>
    </row>
    <row r="1601" s="24" customFormat="1" ht="12" spans="2:2">
      <c r="B1601" s="62"/>
    </row>
    <row r="1602" s="24" customFormat="1" ht="12" spans="2:2">
      <c r="B1602" s="62"/>
    </row>
    <row r="1603" s="24" customFormat="1" ht="12" spans="2:2">
      <c r="B1603" s="62"/>
    </row>
    <row r="1604" s="24" customFormat="1" ht="12" spans="2:2">
      <c r="B1604" s="62"/>
    </row>
    <row r="1605" s="24" customFormat="1" ht="12" spans="2:2">
      <c r="B1605" s="62"/>
    </row>
    <row r="1606" s="24" customFormat="1" ht="12" spans="2:2">
      <c r="B1606" s="62"/>
    </row>
    <row r="1607" s="24" customFormat="1" ht="12" spans="2:2">
      <c r="B1607" s="62"/>
    </row>
    <row r="1608" s="24" customFormat="1" ht="12" spans="2:2">
      <c r="B1608" s="62"/>
    </row>
    <row r="1609" s="24" customFormat="1" ht="12" spans="2:2">
      <c r="B1609" s="62"/>
    </row>
    <row r="1610" s="24" customFormat="1" ht="12" spans="2:2">
      <c r="B1610" s="62"/>
    </row>
    <row r="1611" s="24" customFormat="1" ht="12" spans="2:2">
      <c r="B1611" s="62"/>
    </row>
    <row r="1612" s="24" customFormat="1" ht="12" spans="2:2">
      <c r="B1612" s="62"/>
    </row>
    <row r="1613" s="24" customFormat="1" ht="12" spans="2:2">
      <c r="B1613" s="62"/>
    </row>
    <row r="1614" s="24" customFormat="1" ht="12" spans="2:2">
      <c r="B1614" s="62"/>
    </row>
    <row r="1615" s="24" customFormat="1" ht="12" spans="2:2">
      <c r="B1615" s="62"/>
    </row>
    <row r="1616" s="24" customFormat="1" ht="12" spans="2:2">
      <c r="B1616" s="62"/>
    </row>
    <row r="1617" s="24" customFormat="1" ht="12" spans="2:2">
      <c r="B1617" s="62"/>
    </row>
    <row r="1618" s="24" customFormat="1" ht="12" spans="2:2">
      <c r="B1618" s="62"/>
    </row>
    <row r="1619" s="24" customFormat="1" ht="12" spans="2:2">
      <c r="B1619" s="62"/>
    </row>
    <row r="1620" s="24" customFormat="1" ht="12" spans="2:2">
      <c r="B1620" s="62"/>
    </row>
    <row r="1621" s="24" customFormat="1" ht="12" spans="2:2">
      <c r="B1621" s="62"/>
    </row>
    <row r="1622" s="24" customFormat="1" ht="12" spans="2:2">
      <c r="B1622" s="62"/>
    </row>
    <row r="1623" s="24" customFormat="1" ht="12" spans="2:2">
      <c r="B1623" s="62"/>
    </row>
    <row r="1624" s="24" customFormat="1" ht="12" spans="2:2">
      <c r="B1624" s="62"/>
    </row>
    <row r="1625" s="24" customFormat="1" ht="12" spans="2:2">
      <c r="B1625" s="62"/>
    </row>
    <row r="1626" s="24" customFormat="1" ht="12" spans="2:2">
      <c r="B1626" s="62"/>
    </row>
    <row r="1627" s="22" customFormat="1" ht="15.6" spans="1:6">
      <c r="A1627" s="24"/>
      <c r="B1627" s="62"/>
      <c r="C1627" s="24"/>
      <c r="D1627" s="24"/>
      <c r="E1627" s="24"/>
      <c r="F1627" s="24"/>
    </row>
    <row r="1628" s="22" customFormat="1" ht="15.6" spans="1:6">
      <c r="A1628" s="24"/>
      <c r="B1628" s="62"/>
      <c r="C1628" s="24"/>
      <c r="D1628" s="24"/>
      <c r="E1628" s="24"/>
      <c r="F1628" s="24"/>
    </row>
  </sheetData>
  <mergeCells count="2">
    <mergeCell ref="A1:F1"/>
    <mergeCell ref="A38:F38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22"/>
  <sheetViews>
    <sheetView workbookViewId="0">
      <selection activeCell="H24" sqref="H24"/>
    </sheetView>
  </sheetViews>
  <sheetFormatPr defaultColWidth="9.75" defaultRowHeight="21.95" customHeight="1"/>
  <cols>
    <col min="1" max="1" width="34.75" style="28" customWidth="1"/>
    <col min="2" max="2" width="26.3333333333333" style="29" customWidth="1"/>
    <col min="3" max="3" width="15.3796296296296" style="30" customWidth="1"/>
    <col min="4" max="6" width="12" style="30" customWidth="1"/>
    <col min="7" max="7" width="44.5555555555556" style="31" customWidth="1"/>
    <col min="8" max="8" width="17" style="28" customWidth="1"/>
    <col min="9" max="16384" width="9.75" style="28"/>
  </cols>
  <sheetData>
    <row r="1" s="22" customFormat="1" customHeight="1" spans="1:18">
      <c r="A1" s="32" t="s">
        <v>154</v>
      </c>
      <c r="B1" s="32"/>
      <c r="C1" s="32"/>
      <c r="D1" s="32"/>
      <c r="E1" s="32"/>
      <c r="F1" s="32"/>
      <c r="G1" s="33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="23" customFormat="1" ht="27" customHeight="1" spans="1:7">
      <c r="A2" s="34" t="s">
        <v>17</v>
      </c>
      <c r="B2" s="34" t="s">
        <v>155</v>
      </c>
      <c r="C2" s="5" t="s">
        <v>19</v>
      </c>
      <c r="D2" s="5" t="s">
        <v>20</v>
      </c>
      <c r="E2" s="5" t="s">
        <v>21</v>
      </c>
      <c r="F2" s="35" t="s">
        <v>156</v>
      </c>
      <c r="G2" s="36" t="s">
        <v>157</v>
      </c>
    </row>
    <row r="3" ht="17" customHeight="1" spans="1:7">
      <c r="A3" s="37" t="s">
        <v>158</v>
      </c>
      <c r="B3" s="38" t="s">
        <v>159</v>
      </c>
      <c r="C3" s="39">
        <f>C5*(100-C7)/100*(100-C8)/100</f>
        <v>378.742568943844</v>
      </c>
      <c r="D3" s="39">
        <f>D5*(100-D7)/100*(100-D8)/100</f>
        <v>352.977697662309</v>
      </c>
      <c r="E3" s="39">
        <f>E5*(100-E7)/100*(100-E8)/100</f>
        <v>337.374307171931</v>
      </c>
      <c r="F3" s="39">
        <f t="shared" ref="F3:F9" si="0">(C3+D3+E3)/3</f>
        <v>356.364857926028</v>
      </c>
      <c r="G3" s="40"/>
    </row>
    <row r="4" ht="17" customHeight="1" spans="1:7">
      <c r="A4" s="37" t="s">
        <v>160</v>
      </c>
      <c r="B4" s="38" t="s">
        <v>161</v>
      </c>
      <c r="C4" s="39">
        <v>378.68</v>
      </c>
      <c r="D4" s="39">
        <v>352.89</v>
      </c>
      <c r="E4" s="39">
        <v>337.28</v>
      </c>
      <c r="F4" s="39">
        <f t="shared" si="0"/>
        <v>356.283333333333</v>
      </c>
      <c r="G4" s="40"/>
    </row>
    <row r="5" ht="17" customHeight="1" spans="1:7">
      <c r="A5" s="37" t="s">
        <v>162</v>
      </c>
      <c r="B5" s="38" t="s">
        <v>163</v>
      </c>
      <c r="C5" s="39">
        <f>基本情况表!C41</f>
        <v>389.81</v>
      </c>
      <c r="D5" s="39">
        <f>基本情况表!D41</f>
        <v>364.89</v>
      </c>
      <c r="E5" s="39">
        <f>基本情况表!E41</f>
        <v>348.86</v>
      </c>
      <c r="F5" s="39">
        <f t="shared" si="0"/>
        <v>367.853333333333</v>
      </c>
      <c r="G5" s="41" t="s">
        <v>164</v>
      </c>
    </row>
    <row r="6" ht="17" customHeight="1" spans="1:7">
      <c r="A6" s="37" t="s">
        <v>165</v>
      </c>
      <c r="B6" s="38" t="s">
        <v>166</v>
      </c>
      <c r="C6" s="39">
        <v>3</v>
      </c>
      <c r="D6" s="39">
        <v>4</v>
      </c>
      <c r="E6" s="39">
        <v>5</v>
      </c>
      <c r="F6" s="39">
        <f t="shared" si="0"/>
        <v>4</v>
      </c>
      <c r="G6" s="41"/>
    </row>
    <row r="7" ht="17" customHeight="1" spans="1:7">
      <c r="A7" s="37" t="s">
        <v>167</v>
      </c>
      <c r="B7" s="38" t="s">
        <v>168</v>
      </c>
      <c r="C7" s="39">
        <f>C6/C5*100</f>
        <v>0.769605705343629</v>
      </c>
      <c r="D7" s="39">
        <f>D6/D5*100</f>
        <v>1.09622077886486</v>
      </c>
      <c r="E7" s="39">
        <f>E6/E5*100</f>
        <v>1.43323969500659</v>
      </c>
      <c r="F7" s="39">
        <f t="shared" si="0"/>
        <v>1.09968872640503</v>
      </c>
      <c r="G7" s="41"/>
    </row>
    <row r="8" ht="17" customHeight="1" spans="1:7">
      <c r="A8" s="37" t="s">
        <v>169</v>
      </c>
      <c r="B8" s="38" t="s">
        <v>170</v>
      </c>
      <c r="C8" s="42">
        <v>2.08563146148123</v>
      </c>
      <c r="D8" s="42">
        <v>2.19244155772973</v>
      </c>
      <c r="E8" s="42">
        <v>1.88614343862869</v>
      </c>
      <c r="F8" s="39">
        <f t="shared" si="0"/>
        <v>2.05473881927988</v>
      </c>
      <c r="G8" s="41"/>
    </row>
    <row r="9" ht="17" customHeight="1" spans="1:7">
      <c r="A9" s="43" t="s">
        <v>171</v>
      </c>
      <c r="B9" s="44" t="s">
        <v>172</v>
      </c>
      <c r="C9" s="42">
        <f>C10+C11+C12+C13+C14+C19+C20</f>
        <v>40.29</v>
      </c>
      <c r="D9" s="42">
        <f>D10+D11+D12+D13+D14+D19+D20</f>
        <v>49.51</v>
      </c>
      <c r="E9" s="42">
        <f>E10+E11+E12+E13+E14+E19+E20</f>
        <v>58.56</v>
      </c>
      <c r="F9" s="39">
        <f t="shared" si="0"/>
        <v>49.4533333333333</v>
      </c>
      <c r="G9" s="41"/>
    </row>
    <row r="10" ht="17" customHeight="1" spans="1:7">
      <c r="A10" s="45" t="s">
        <v>173</v>
      </c>
      <c r="B10" s="38" t="s">
        <v>174</v>
      </c>
      <c r="C10" s="42">
        <v>13.54</v>
      </c>
      <c r="D10" s="42">
        <v>13.54</v>
      </c>
      <c r="E10" s="42">
        <v>12.46</v>
      </c>
      <c r="F10" s="39">
        <f t="shared" ref="F10:F15" si="1">(C10+D10+E10)/3</f>
        <v>13.18</v>
      </c>
      <c r="G10" s="41"/>
    </row>
    <row r="11" ht="17" customHeight="1" spans="1:7">
      <c r="A11" s="45" t="s">
        <v>175</v>
      </c>
      <c r="B11" s="38" t="s">
        <v>176</v>
      </c>
      <c r="C11" s="42"/>
      <c r="D11" s="42">
        <v>0.35</v>
      </c>
      <c r="E11" s="42">
        <v>1.18</v>
      </c>
      <c r="F11" s="39">
        <f t="shared" si="1"/>
        <v>0.51</v>
      </c>
      <c r="G11" s="41"/>
    </row>
    <row r="12" ht="17" customHeight="1" spans="1:7">
      <c r="A12" s="45" t="s">
        <v>177</v>
      </c>
      <c r="B12" s="38" t="s">
        <v>178</v>
      </c>
      <c r="C12" s="42">
        <v>11.13</v>
      </c>
      <c r="D12" s="42">
        <v>11.27</v>
      </c>
      <c r="E12" s="42">
        <v>12.03</v>
      </c>
      <c r="F12" s="39">
        <f t="shared" si="1"/>
        <v>11.4766666666667</v>
      </c>
      <c r="G12" s="41"/>
    </row>
    <row r="13" ht="17" customHeight="1" spans="1:7">
      <c r="A13" s="45" t="s">
        <v>179</v>
      </c>
      <c r="B13" s="38" t="s">
        <v>180</v>
      </c>
      <c r="C13" s="42">
        <v>0.66</v>
      </c>
      <c r="D13" s="42">
        <v>1.03</v>
      </c>
      <c r="E13" s="42">
        <v>1.08</v>
      </c>
      <c r="F13" s="39">
        <f t="shared" si="1"/>
        <v>0.923333333333333</v>
      </c>
      <c r="G13" s="41"/>
    </row>
    <row r="14" ht="17" customHeight="1" spans="1:7">
      <c r="A14" s="45" t="s">
        <v>181</v>
      </c>
      <c r="B14" s="38" t="s">
        <v>182</v>
      </c>
      <c r="C14" s="42">
        <f>C15+C16+C17+C18</f>
        <v>13.63</v>
      </c>
      <c r="D14" s="42">
        <f>D15+D16+D17+D18</f>
        <v>21.99</v>
      </c>
      <c r="E14" s="42">
        <f>E15+E16+E17+E18</f>
        <v>30.48</v>
      </c>
      <c r="F14" s="39">
        <f t="shared" si="1"/>
        <v>22.0333333333333</v>
      </c>
      <c r="G14" s="41"/>
    </row>
    <row r="15" ht="17" customHeight="1" spans="1:7">
      <c r="A15" s="45" t="s">
        <v>183</v>
      </c>
      <c r="B15" s="38" t="s">
        <v>184</v>
      </c>
      <c r="C15" s="42">
        <v>13.63</v>
      </c>
      <c r="D15" s="42">
        <f>13.63+8.36</f>
        <v>21.99</v>
      </c>
      <c r="E15" s="42">
        <f>13.75+16.73</f>
        <v>30.48</v>
      </c>
      <c r="F15" s="39">
        <f t="shared" si="1"/>
        <v>22.0333333333333</v>
      </c>
      <c r="G15" s="41"/>
    </row>
    <row r="16" s="24" customFormat="1" ht="17" customHeight="1" spans="1:7">
      <c r="A16" s="45" t="s">
        <v>185</v>
      </c>
      <c r="B16" s="38" t="s">
        <v>186</v>
      </c>
      <c r="C16" s="42"/>
      <c r="D16" s="42"/>
      <c r="E16" s="42"/>
      <c r="F16" s="39"/>
      <c r="G16" s="41"/>
    </row>
    <row r="17" ht="17" customHeight="1" spans="1:7">
      <c r="A17" s="45" t="s">
        <v>187</v>
      </c>
      <c r="B17" s="38" t="s">
        <v>188</v>
      </c>
      <c r="C17" s="42"/>
      <c r="D17" s="42"/>
      <c r="E17" s="42"/>
      <c r="F17" s="39"/>
      <c r="G17" s="41"/>
    </row>
    <row r="18" ht="17" customHeight="1" spans="1:7">
      <c r="A18" s="45" t="s">
        <v>189</v>
      </c>
      <c r="B18" s="38" t="s">
        <v>190</v>
      </c>
      <c r="C18" s="42"/>
      <c r="D18" s="42"/>
      <c r="E18" s="42"/>
      <c r="F18" s="39"/>
      <c r="G18" s="46"/>
    </row>
    <row r="19" ht="17" customHeight="1" spans="1:7">
      <c r="A19" s="45" t="s">
        <v>191</v>
      </c>
      <c r="B19" s="38" t="s">
        <v>192</v>
      </c>
      <c r="C19" s="42">
        <v>1.33</v>
      </c>
      <c r="D19" s="42">
        <v>1.33</v>
      </c>
      <c r="E19" s="42">
        <v>1.33</v>
      </c>
      <c r="F19" s="39">
        <f>(C19+D19+E19)/3</f>
        <v>1.33</v>
      </c>
      <c r="G19" s="41"/>
    </row>
    <row r="20" ht="17" customHeight="1" spans="1:7">
      <c r="A20" s="47" t="s">
        <v>193</v>
      </c>
      <c r="B20" s="38" t="s">
        <v>194</v>
      </c>
      <c r="C20" s="48"/>
      <c r="D20" s="48"/>
      <c r="E20" s="48"/>
      <c r="F20" s="39"/>
      <c r="G20" s="41"/>
    </row>
    <row r="21" s="24" customFormat="1" ht="17" customHeight="1" spans="1:7">
      <c r="A21" s="43" t="s">
        <v>195</v>
      </c>
      <c r="B21" s="38" t="s">
        <v>196</v>
      </c>
      <c r="C21" s="42">
        <f>C22+C23+C24</f>
        <v>4.34</v>
      </c>
      <c r="D21" s="42">
        <f>D22+D23+D24</f>
        <v>4.34</v>
      </c>
      <c r="E21" s="42">
        <f>E22+E23+E24</f>
        <v>4.34</v>
      </c>
      <c r="F21" s="42">
        <f>F22+F23+F24</f>
        <v>4.34</v>
      </c>
      <c r="G21" s="41"/>
    </row>
    <row r="22" s="24" customFormat="1" ht="17" customHeight="1" spans="1:7">
      <c r="A22" s="45" t="s">
        <v>197</v>
      </c>
      <c r="B22" s="38" t="s">
        <v>198</v>
      </c>
      <c r="C22" s="42"/>
      <c r="D22" s="42"/>
      <c r="E22" s="42"/>
      <c r="F22" s="39"/>
      <c r="G22" s="41"/>
    </row>
    <row r="23" s="25" customFormat="1" ht="17" customHeight="1" spans="1:7">
      <c r="A23" s="45" t="s">
        <v>199</v>
      </c>
      <c r="B23" s="38" t="s">
        <v>200</v>
      </c>
      <c r="C23" s="42">
        <v>4.34</v>
      </c>
      <c r="D23" s="42">
        <v>4.34</v>
      </c>
      <c r="E23" s="42">
        <v>4.34</v>
      </c>
      <c r="F23" s="39">
        <f>(C23+D23+E23)/3</f>
        <v>4.34</v>
      </c>
      <c r="G23" s="41"/>
    </row>
    <row r="24" ht="17" customHeight="1" spans="1:7">
      <c r="A24" s="45" t="s">
        <v>201</v>
      </c>
      <c r="B24" s="38" t="s">
        <v>202</v>
      </c>
      <c r="C24" s="42"/>
      <c r="D24" s="42"/>
      <c r="E24" s="42"/>
      <c r="F24" s="39"/>
      <c r="G24" s="41"/>
    </row>
    <row r="25" ht="17" customHeight="1" spans="1:7">
      <c r="A25" s="43" t="s">
        <v>203</v>
      </c>
      <c r="B25" s="38" t="s">
        <v>204</v>
      </c>
      <c r="C25" s="42">
        <f>C26+C27+C28+C29+C30+C31++C32</f>
        <v>847.28</v>
      </c>
      <c r="D25" s="42">
        <f>D26+D27+D28+D29+D30+D31++D32</f>
        <v>755.11</v>
      </c>
      <c r="E25" s="42">
        <f>E26+E27+E28+E29+E30+E31++E32</f>
        <v>815.68</v>
      </c>
      <c r="F25" s="39">
        <f>(C25+D25+E25)/3</f>
        <v>806.023333333333</v>
      </c>
      <c r="G25" s="41"/>
    </row>
    <row r="26" ht="17" customHeight="1" spans="1:7">
      <c r="A26" s="38" t="s">
        <v>205</v>
      </c>
      <c r="B26" s="38" t="s">
        <v>206</v>
      </c>
      <c r="C26" s="42">
        <v>43.58</v>
      </c>
      <c r="D26" s="42">
        <v>44.31</v>
      </c>
      <c r="E26" s="42">
        <v>65.25</v>
      </c>
      <c r="F26" s="39">
        <f t="shared" ref="F26:F37" si="2">(C26+D26+E26)/3</f>
        <v>51.0466666666667</v>
      </c>
      <c r="G26" s="41"/>
    </row>
    <row r="27" ht="17" customHeight="1" spans="1:7">
      <c r="A27" s="37" t="s">
        <v>207</v>
      </c>
      <c r="B27" s="38" t="s">
        <v>208</v>
      </c>
      <c r="C27" s="42"/>
      <c r="D27" s="42">
        <v>45.64</v>
      </c>
      <c r="E27" s="42">
        <v>6.54</v>
      </c>
      <c r="F27" s="39">
        <f t="shared" si="2"/>
        <v>17.3933333333333</v>
      </c>
      <c r="G27" s="41"/>
    </row>
    <row r="28" ht="17" customHeight="1" spans="1:7">
      <c r="A28" s="37" t="s">
        <v>209</v>
      </c>
      <c r="B28" s="38" t="s">
        <v>210</v>
      </c>
      <c r="C28" s="42">
        <v>69.42</v>
      </c>
      <c r="D28" s="42">
        <v>59.36</v>
      </c>
      <c r="E28" s="42">
        <v>56.61</v>
      </c>
      <c r="F28" s="39">
        <f t="shared" si="2"/>
        <v>61.7966666666667</v>
      </c>
      <c r="G28" s="41"/>
    </row>
    <row r="29" ht="17" customHeight="1" spans="1:7">
      <c r="A29" s="37" t="s">
        <v>211</v>
      </c>
      <c r="B29" s="38" t="s">
        <v>212</v>
      </c>
      <c r="C29" s="42">
        <v>16.24</v>
      </c>
      <c r="D29" s="42">
        <v>25.71</v>
      </c>
      <c r="E29" s="42">
        <v>13.74</v>
      </c>
      <c r="F29" s="39">
        <f t="shared" si="2"/>
        <v>18.5633333333333</v>
      </c>
      <c r="G29" s="49" t="s">
        <v>213</v>
      </c>
    </row>
    <row r="30" ht="17" customHeight="1" spans="1:7">
      <c r="A30" s="37" t="s">
        <v>214</v>
      </c>
      <c r="B30" s="38" t="s">
        <v>215</v>
      </c>
      <c r="C30" s="42">
        <v>6.17</v>
      </c>
      <c r="D30" s="42">
        <v>29.85</v>
      </c>
      <c r="E30" s="42">
        <v>36.7</v>
      </c>
      <c r="F30" s="39">
        <f t="shared" si="2"/>
        <v>24.24</v>
      </c>
      <c r="G30" s="50"/>
    </row>
    <row r="31" ht="17" customHeight="1" spans="1:7">
      <c r="A31" s="37" t="s">
        <v>216</v>
      </c>
      <c r="B31" s="38" t="s">
        <v>217</v>
      </c>
      <c r="C31" s="42">
        <f>职工薪酬调查表!C5</f>
        <v>544.42</v>
      </c>
      <c r="D31" s="42">
        <f>职工薪酬调查表!D5</f>
        <v>503.92</v>
      </c>
      <c r="E31" s="42">
        <f>职工薪酬调查表!E5</f>
        <v>579.02</v>
      </c>
      <c r="F31" s="39">
        <f t="shared" si="2"/>
        <v>542.453333333333</v>
      </c>
      <c r="G31" s="51"/>
    </row>
    <row r="32" ht="17" customHeight="1" spans="1:7">
      <c r="A32" s="37" t="s">
        <v>218</v>
      </c>
      <c r="B32" s="38" t="s">
        <v>219</v>
      </c>
      <c r="C32" s="42">
        <f>C33+C34+C35+C36</f>
        <v>167.45</v>
      </c>
      <c r="D32" s="42">
        <f>D33+D34+D35+D36</f>
        <v>46.32</v>
      </c>
      <c r="E32" s="42">
        <f>E33+E34+E35+E36</f>
        <v>57.82</v>
      </c>
      <c r="F32" s="39">
        <f t="shared" si="2"/>
        <v>90.53</v>
      </c>
      <c r="G32" s="41"/>
    </row>
    <row r="33" s="26" customFormat="1" ht="17" customHeight="1" spans="1:7">
      <c r="A33" s="52" t="s">
        <v>220</v>
      </c>
      <c r="B33" s="53" t="s">
        <v>221</v>
      </c>
      <c r="C33" s="54">
        <v>17.01</v>
      </c>
      <c r="D33" s="54">
        <v>15.23</v>
      </c>
      <c r="E33" s="54">
        <v>19.78</v>
      </c>
      <c r="F33" s="39">
        <f t="shared" si="2"/>
        <v>17.34</v>
      </c>
      <c r="G33" s="55" t="s">
        <v>222</v>
      </c>
    </row>
    <row r="34" s="26" customFormat="1" ht="17" customHeight="1" spans="1:7">
      <c r="A34" s="52" t="s">
        <v>223</v>
      </c>
      <c r="B34" s="53" t="s">
        <v>224</v>
      </c>
      <c r="C34" s="54">
        <f>23.4+7.68+7.68</f>
        <v>38.76</v>
      </c>
      <c r="D34" s="54">
        <f>9.37+7.68</f>
        <v>17.05</v>
      </c>
      <c r="E34" s="54">
        <f>10.8+15.36</f>
        <v>26.16</v>
      </c>
      <c r="F34" s="39">
        <f t="shared" si="2"/>
        <v>27.3233333333333</v>
      </c>
      <c r="G34" s="55" t="s">
        <v>225</v>
      </c>
    </row>
    <row r="35" s="26" customFormat="1" ht="17" customHeight="1" spans="1:7">
      <c r="A35" s="52" t="s">
        <v>226</v>
      </c>
      <c r="B35" s="53" t="s">
        <v>227</v>
      </c>
      <c r="C35" s="54">
        <v>6.43</v>
      </c>
      <c r="D35" s="54">
        <v>6.39</v>
      </c>
      <c r="E35" s="54">
        <v>6.59</v>
      </c>
      <c r="F35" s="39">
        <f t="shared" si="2"/>
        <v>6.47</v>
      </c>
      <c r="G35" s="55" t="s">
        <v>228</v>
      </c>
    </row>
    <row r="36" s="26" customFormat="1" ht="17" customHeight="1" spans="1:7">
      <c r="A36" s="52" t="s">
        <v>229</v>
      </c>
      <c r="B36" s="53" t="s">
        <v>230</v>
      </c>
      <c r="C36" s="54">
        <v>105.25</v>
      </c>
      <c r="D36" s="54">
        <v>7.65</v>
      </c>
      <c r="E36" s="54">
        <v>5.29</v>
      </c>
      <c r="F36" s="39">
        <f t="shared" si="2"/>
        <v>39.3966666666667</v>
      </c>
      <c r="G36" s="55" t="s">
        <v>231</v>
      </c>
    </row>
    <row r="37" ht="17" customHeight="1" spans="1:7">
      <c r="A37" s="43" t="s">
        <v>232</v>
      </c>
      <c r="B37" s="38" t="s">
        <v>233</v>
      </c>
      <c r="C37" s="42">
        <f>C9+C21+C25</f>
        <v>891.91</v>
      </c>
      <c r="D37" s="42">
        <f>D9+D21+D25</f>
        <v>808.96</v>
      </c>
      <c r="E37" s="42">
        <f>E9+E21+E25</f>
        <v>878.58</v>
      </c>
      <c r="F37" s="39">
        <f t="shared" si="2"/>
        <v>859.816666666667</v>
      </c>
      <c r="G37" s="41"/>
    </row>
    <row r="38" s="26" customFormat="1" customHeight="1" spans="1:18">
      <c r="A38" s="24"/>
      <c r="B38" s="56"/>
      <c r="C38" s="24"/>
      <c r="D38" s="24"/>
      <c r="E38" s="24"/>
      <c r="F38" s="24"/>
      <c r="G38" s="31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</row>
    <row r="39" s="27" customFormat="1" customHeight="1" spans="1:18">
      <c r="A39" s="24"/>
      <c r="B39" s="56"/>
      <c r="C39" s="57"/>
      <c r="D39" s="57"/>
      <c r="E39" s="57"/>
      <c r="F39" s="57"/>
      <c r="G39" s="31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</row>
    <row r="40" s="27" customFormat="1" customHeight="1" spans="1:18">
      <c r="A40" s="24"/>
      <c r="B40" s="56"/>
      <c r="C40" s="24"/>
      <c r="D40" s="24"/>
      <c r="E40" s="24"/>
      <c r="F40" s="24"/>
      <c r="G40" s="31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  <row r="41" s="27" customFormat="1" customHeight="1" spans="1:18">
      <c r="A41" s="24"/>
      <c r="B41" s="56"/>
      <c r="C41" s="24"/>
      <c r="D41" s="24"/>
      <c r="E41" s="24"/>
      <c r="F41" s="24"/>
      <c r="G41" s="31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  <row r="42" s="27" customFormat="1" customHeight="1" spans="1:18">
      <c r="A42" s="24"/>
      <c r="B42" s="56"/>
      <c r="C42" s="24"/>
      <c r="D42" s="24"/>
      <c r="E42" s="24"/>
      <c r="F42" s="24"/>
      <c r="G42" s="31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</row>
    <row r="43" s="27" customFormat="1" customHeight="1" spans="1:18">
      <c r="A43" s="24"/>
      <c r="B43" s="56"/>
      <c r="C43" s="24"/>
      <c r="D43" s="24"/>
      <c r="E43" s="24"/>
      <c r="F43" s="24"/>
      <c r="G43" s="31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="27" customFormat="1" customHeight="1" spans="1:18">
      <c r="A44" s="24"/>
      <c r="B44" s="56"/>
      <c r="C44" s="24"/>
      <c r="D44" s="24"/>
      <c r="E44" s="24"/>
      <c r="F44" s="24"/>
      <c r="G44" s="31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</row>
    <row r="45" s="27" customFormat="1" customHeight="1" spans="1:18">
      <c r="A45" s="24"/>
      <c r="B45" s="56"/>
      <c r="C45" s="24"/>
      <c r="D45" s="24"/>
      <c r="E45" s="24"/>
      <c r="F45" s="24"/>
      <c r="G45" s="31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</row>
    <row r="46" s="27" customFormat="1" customHeight="1" spans="1:18">
      <c r="A46" s="24"/>
      <c r="B46" s="56"/>
      <c r="C46" s="24"/>
      <c r="D46" s="24"/>
      <c r="E46" s="24"/>
      <c r="F46" s="24"/>
      <c r="G46" s="31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</row>
    <row r="47" s="27" customFormat="1" customHeight="1" spans="1:18">
      <c r="A47" s="24"/>
      <c r="B47" s="56"/>
      <c r="C47" s="24"/>
      <c r="D47" s="24"/>
      <c r="E47" s="24"/>
      <c r="F47" s="24"/>
      <c r="G47" s="31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</row>
    <row r="48" s="27" customFormat="1" customHeight="1" spans="1:18">
      <c r="A48" s="24"/>
      <c r="B48" s="56"/>
      <c r="C48" s="24"/>
      <c r="D48" s="24"/>
      <c r="E48" s="24"/>
      <c r="F48" s="24"/>
      <c r="G48" s="31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</row>
    <row r="49" s="27" customFormat="1" customHeight="1" spans="1:18">
      <c r="A49" s="24"/>
      <c r="B49" s="56"/>
      <c r="C49" s="24"/>
      <c r="D49" s="24"/>
      <c r="E49" s="24"/>
      <c r="F49" s="24"/>
      <c r="G49" s="31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</row>
    <row r="50" s="27" customFormat="1" customHeight="1" spans="1:18">
      <c r="A50" s="24"/>
      <c r="B50" s="56"/>
      <c r="C50" s="24"/>
      <c r="D50" s="24"/>
      <c r="E50" s="24"/>
      <c r="F50" s="24"/>
      <c r="G50" s="31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</row>
    <row r="51" s="27" customFormat="1" customHeight="1" spans="1:18">
      <c r="A51" s="24"/>
      <c r="B51" s="56"/>
      <c r="C51" s="24"/>
      <c r="D51" s="24"/>
      <c r="E51" s="24"/>
      <c r="F51" s="24"/>
      <c r="G51" s="31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</row>
    <row r="52" s="27" customFormat="1" customHeight="1" spans="1:18">
      <c r="A52" s="24"/>
      <c r="B52" s="56"/>
      <c r="C52" s="24"/>
      <c r="D52" s="24"/>
      <c r="E52" s="24"/>
      <c r="F52" s="24"/>
      <c r="G52" s="31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</row>
    <row r="53" s="27" customFormat="1" customHeight="1" spans="1:18">
      <c r="A53" s="24"/>
      <c r="B53" s="56"/>
      <c r="C53" s="24"/>
      <c r="D53" s="24"/>
      <c r="E53" s="24"/>
      <c r="F53" s="24"/>
      <c r="G53" s="31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</row>
    <row r="54" s="27" customFormat="1" customHeight="1" spans="1:18">
      <c r="A54" s="24"/>
      <c r="B54" s="56"/>
      <c r="C54" s="24"/>
      <c r="D54" s="24"/>
      <c r="E54" s="24"/>
      <c r="F54" s="24"/>
      <c r="G54" s="31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</row>
    <row r="55" s="27" customFormat="1" customHeight="1" spans="1:18">
      <c r="A55" s="24"/>
      <c r="B55" s="56"/>
      <c r="C55" s="24"/>
      <c r="D55" s="24"/>
      <c r="E55" s="24"/>
      <c r="F55" s="24"/>
      <c r="G55" s="31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</row>
    <row r="56" s="27" customFormat="1" customHeight="1" spans="1:18">
      <c r="A56" s="24"/>
      <c r="B56" s="56"/>
      <c r="C56" s="24"/>
      <c r="D56" s="24"/>
      <c r="E56" s="24"/>
      <c r="F56" s="24"/>
      <c r="G56" s="31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</row>
    <row r="57" s="27" customFormat="1" customHeight="1" spans="1:18">
      <c r="A57" s="28"/>
      <c r="B57" s="29"/>
      <c r="C57" s="28"/>
      <c r="D57" s="28"/>
      <c r="E57" s="28"/>
      <c r="F57" s="28"/>
      <c r="G57" s="31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</row>
    <row r="58" s="27" customFormat="1" customHeight="1" spans="1:18">
      <c r="A58" s="28"/>
      <c r="B58" s="29"/>
      <c r="C58" s="28"/>
      <c r="D58" s="28"/>
      <c r="E58" s="28"/>
      <c r="F58" s="28"/>
      <c r="G58" s="31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</row>
    <row r="59" s="27" customFormat="1" customHeight="1" spans="1:18">
      <c r="A59" s="28"/>
      <c r="B59" s="29"/>
      <c r="C59" s="28"/>
      <c r="D59" s="28"/>
      <c r="E59" s="28"/>
      <c r="F59" s="28"/>
      <c r="G59" s="31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</row>
    <row r="60" s="27" customFormat="1" customHeight="1" spans="1:18">
      <c r="A60" s="28"/>
      <c r="B60" s="29"/>
      <c r="C60" s="28"/>
      <c r="D60" s="28"/>
      <c r="E60" s="28"/>
      <c r="F60" s="28"/>
      <c r="G60" s="31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</row>
    <row r="61" s="27" customFormat="1" customHeight="1" spans="1:18">
      <c r="A61" s="28"/>
      <c r="B61" s="29"/>
      <c r="C61" s="28"/>
      <c r="D61" s="28"/>
      <c r="E61" s="28"/>
      <c r="F61" s="28"/>
      <c r="G61" s="31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</row>
    <row r="62" s="27" customFormat="1" customHeight="1" spans="1:18">
      <c r="A62" s="28"/>
      <c r="B62" s="29"/>
      <c r="C62" s="28"/>
      <c r="D62" s="28"/>
      <c r="E62" s="28"/>
      <c r="F62" s="28"/>
      <c r="G62" s="31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</row>
    <row r="63" s="27" customFormat="1" customHeight="1" spans="1:18">
      <c r="A63" s="28"/>
      <c r="B63" s="29"/>
      <c r="C63" s="28"/>
      <c r="D63" s="28"/>
      <c r="E63" s="28"/>
      <c r="F63" s="28"/>
      <c r="G63" s="31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="27" customFormat="1" customHeight="1" spans="1:18">
      <c r="A64" s="28"/>
      <c r="B64" s="29"/>
      <c r="C64" s="28"/>
      <c r="D64" s="28"/>
      <c r="E64" s="28"/>
      <c r="F64" s="28"/>
      <c r="G64" s="31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</row>
    <row r="65" s="27" customFormat="1" customHeight="1" spans="1:18">
      <c r="A65" s="28"/>
      <c r="B65" s="29"/>
      <c r="C65" s="28"/>
      <c r="D65" s="28"/>
      <c r="E65" s="28"/>
      <c r="F65" s="28"/>
      <c r="G65" s="31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</row>
    <row r="66" s="27" customFormat="1" customHeight="1" spans="1:18">
      <c r="A66" s="28"/>
      <c r="B66" s="29"/>
      <c r="C66" s="28"/>
      <c r="D66" s="28"/>
      <c r="E66" s="28"/>
      <c r="F66" s="28"/>
      <c r="G66" s="31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</row>
    <row r="67" s="27" customFormat="1" customHeight="1" spans="1:18">
      <c r="A67" s="28"/>
      <c r="B67" s="29"/>
      <c r="C67" s="28"/>
      <c r="D67" s="28"/>
      <c r="E67" s="28"/>
      <c r="F67" s="28"/>
      <c r="G67" s="31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="27" customFormat="1" customHeight="1" spans="1:18">
      <c r="A68" s="28"/>
      <c r="B68" s="29"/>
      <c r="C68" s="28"/>
      <c r="D68" s="28"/>
      <c r="E68" s="28"/>
      <c r="F68" s="28"/>
      <c r="G68" s="31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="27" customFormat="1" customHeight="1" spans="1:18">
      <c r="A69" s="28"/>
      <c r="B69" s="29"/>
      <c r="C69" s="28"/>
      <c r="D69" s="28"/>
      <c r="E69" s="28"/>
      <c r="F69" s="28"/>
      <c r="G69" s="31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="27" customFormat="1" customHeight="1" spans="1:18">
      <c r="A70" s="28"/>
      <c r="B70" s="29"/>
      <c r="C70" s="28"/>
      <c r="D70" s="28"/>
      <c r="E70" s="28"/>
      <c r="F70" s="28"/>
      <c r="G70" s="31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</row>
    <row r="71" s="27" customFormat="1" customHeight="1" spans="1:18">
      <c r="A71" s="28"/>
      <c r="B71" s="29"/>
      <c r="C71" s="28"/>
      <c r="D71" s="28"/>
      <c r="E71" s="28"/>
      <c r="F71" s="28"/>
      <c r="G71" s="31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</row>
    <row r="72" s="27" customFormat="1" customHeight="1" spans="1:18">
      <c r="A72" s="28"/>
      <c r="B72" s="29"/>
      <c r="C72" s="28"/>
      <c r="D72" s="28"/>
      <c r="E72" s="28"/>
      <c r="F72" s="28"/>
      <c r="G72" s="31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</row>
    <row r="73" s="27" customFormat="1" customHeight="1" spans="1:18">
      <c r="A73" s="28"/>
      <c r="B73" s="29"/>
      <c r="C73" s="28"/>
      <c r="D73" s="28"/>
      <c r="E73" s="28"/>
      <c r="F73" s="28"/>
      <c r="G73" s="31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</row>
    <row r="74" s="27" customFormat="1" customHeight="1" spans="1:18">
      <c r="A74" s="28"/>
      <c r="B74" s="29"/>
      <c r="C74" s="28"/>
      <c r="D74" s="28"/>
      <c r="E74" s="28"/>
      <c r="F74" s="28"/>
      <c r="G74" s="31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</row>
    <row r="75" s="27" customFormat="1" customHeight="1" spans="1:18">
      <c r="A75" s="28"/>
      <c r="B75" s="29"/>
      <c r="C75" s="28"/>
      <c r="D75" s="28"/>
      <c r="E75" s="28"/>
      <c r="F75" s="28"/>
      <c r="G75" s="31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</row>
    <row r="76" s="27" customFormat="1" customHeight="1" spans="1:18">
      <c r="A76" s="28"/>
      <c r="B76" s="29"/>
      <c r="C76" s="28"/>
      <c r="D76" s="28"/>
      <c r="E76" s="28"/>
      <c r="F76" s="28"/>
      <c r="G76" s="31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</row>
    <row r="77" s="27" customFormat="1" customHeight="1" spans="1:18">
      <c r="A77" s="28"/>
      <c r="B77" s="29"/>
      <c r="C77" s="28"/>
      <c r="D77" s="28"/>
      <c r="E77" s="28"/>
      <c r="F77" s="28"/>
      <c r="G77" s="31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</row>
    <row r="78" s="27" customFormat="1" customHeight="1" spans="1:18">
      <c r="A78" s="28"/>
      <c r="B78" s="29"/>
      <c r="C78" s="28"/>
      <c r="D78" s="28"/>
      <c r="E78" s="28"/>
      <c r="F78" s="28"/>
      <c r="G78" s="31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</row>
    <row r="79" s="27" customFormat="1" customHeight="1" spans="1:18">
      <c r="A79" s="28"/>
      <c r="B79" s="29"/>
      <c r="C79" s="28"/>
      <c r="D79" s="28"/>
      <c r="E79" s="28"/>
      <c r="F79" s="28"/>
      <c r="G79" s="31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</row>
    <row r="80" s="27" customFormat="1" customHeight="1" spans="1:18">
      <c r="A80" s="28"/>
      <c r="B80" s="29"/>
      <c r="C80" s="28"/>
      <c r="D80" s="28"/>
      <c r="E80" s="28"/>
      <c r="F80" s="28"/>
      <c r="G80" s="31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</row>
    <row r="81" s="27" customFormat="1" customHeight="1" spans="1:18">
      <c r="A81" s="28"/>
      <c r="B81" s="29"/>
      <c r="C81" s="28"/>
      <c r="D81" s="28"/>
      <c r="E81" s="28"/>
      <c r="F81" s="28"/>
      <c r="G81" s="31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</row>
    <row r="82" s="27" customFormat="1" customHeight="1" spans="1:18">
      <c r="A82" s="28"/>
      <c r="B82" s="29"/>
      <c r="C82" s="28"/>
      <c r="D82" s="28"/>
      <c r="E82" s="28"/>
      <c r="F82" s="28"/>
      <c r="G82" s="31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</row>
    <row r="83" s="27" customFormat="1" customHeight="1" spans="1:18">
      <c r="A83" s="28"/>
      <c r="B83" s="29"/>
      <c r="C83" s="28"/>
      <c r="D83" s="28"/>
      <c r="E83" s="28"/>
      <c r="F83" s="28"/>
      <c r="G83" s="31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</row>
    <row r="84" s="27" customFormat="1" customHeight="1" spans="1:18">
      <c r="A84" s="28"/>
      <c r="B84" s="29"/>
      <c r="C84" s="28"/>
      <c r="D84" s="28"/>
      <c r="E84" s="28"/>
      <c r="F84" s="28"/>
      <c r="G84" s="31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</row>
    <row r="85" s="27" customFormat="1" customHeight="1" spans="1:18">
      <c r="A85" s="28"/>
      <c r="B85" s="29"/>
      <c r="C85" s="28"/>
      <c r="D85" s="28"/>
      <c r="E85" s="28"/>
      <c r="F85" s="28"/>
      <c r="G85" s="31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</row>
    <row r="86" s="27" customFormat="1" customHeight="1" spans="1:18">
      <c r="A86" s="28"/>
      <c r="B86" s="29"/>
      <c r="C86" s="28"/>
      <c r="D86" s="28"/>
      <c r="E86" s="28"/>
      <c r="F86" s="28"/>
      <c r="G86" s="31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</row>
    <row r="87" s="27" customFormat="1" customHeight="1" spans="1:18">
      <c r="A87" s="28"/>
      <c r="B87" s="29"/>
      <c r="C87" s="28"/>
      <c r="D87" s="28"/>
      <c r="E87" s="28"/>
      <c r="F87" s="28"/>
      <c r="G87" s="31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</row>
    <row r="88" s="27" customFormat="1" customHeight="1" spans="1:18">
      <c r="A88" s="28"/>
      <c r="B88" s="29"/>
      <c r="C88" s="28"/>
      <c r="D88" s="28"/>
      <c r="E88" s="28"/>
      <c r="F88" s="28"/>
      <c r="G88" s="31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</row>
    <row r="89" s="27" customFormat="1" customHeight="1" spans="1:18">
      <c r="A89" s="28"/>
      <c r="B89" s="29"/>
      <c r="C89" s="28"/>
      <c r="D89" s="28"/>
      <c r="E89" s="28"/>
      <c r="F89" s="28"/>
      <c r="G89" s="31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</row>
    <row r="90" s="27" customFormat="1" customHeight="1" spans="1:18">
      <c r="A90" s="28"/>
      <c r="B90" s="29"/>
      <c r="C90" s="28"/>
      <c r="D90" s="28"/>
      <c r="E90" s="28"/>
      <c r="F90" s="28"/>
      <c r="G90" s="31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</row>
    <row r="91" s="27" customFormat="1" customHeight="1" spans="1:18">
      <c r="A91" s="28"/>
      <c r="B91" s="29"/>
      <c r="C91" s="28"/>
      <c r="D91" s="28"/>
      <c r="E91" s="28"/>
      <c r="F91" s="28"/>
      <c r="G91" s="31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</row>
    <row r="92" s="27" customFormat="1" customHeight="1" spans="1:18">
      <c r="A92" s="28"/>
      <c r="B92" s="29"/>
      <c r="C92" s="28"/>
      <c r="D92" s="28"/>
      <c r="E92" s="28"/>
      <c r="F92" s="28"/>
      <c r="G92" s="31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</row>
    <row r="93" s="27" customFormat="1" customHeight="1" spans="1:18">
      <c r="A93" s="28"/>
      <c r="B93" s="29"/>
      <c r="C93" s="28"/>
      <c r="D93" s="28"/>
      <c r="E93" s="28"/>
      <c r="F93" s="28"/>
      <c r="G93" s="31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</row>
    <row r="94" s="27" customFormat="1" customHeight="1" spans="1:18">
      <c r="A94" s="28"/>
      <c r="B94" s="29"/>
      <c r="C94" s="28"/>
      <c r="D94" s="28"/>
      <c r="E94" s="28"/>
      <c r="F94" s="28"/>
      <c r="G94" s="31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</row>
    <row r="95" s="27" customFormat="1" customHeight="1" spans="1:18">
      <c r="A95" s="28"/>
      <c r="B95" s="29"/>
      <c r="C95" s="28"/>
      <c r="D95" s="28"/>
      <c r="E95" s="28"/>
      <c r="F95" s="28"/>
      <c r="G95" s="31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</row>
    <row r="96" s="27" customFormat="1" customHeight="1" spans="1:18">
      <c r="A96" s="28"/>
      <c r="B96" s="29"/>
      <c r="C96" s="28"/>
      <c r="D96" s="28"/>
      <c r="E96" s="28"/>
      <c r="F96" s="28"/>
      <c r="G96" s="31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</row>
    <row r="97" s="27" customFormat="1" customHeight="1" spans="1:18">
      <c r="A97" s="28"/>
      <c r="B97" s="29"/>
      <c r="C97" s="28"/>
      <c r="D97" s="28"/>
      <c r="E97" s="28"/>
      <c r="F97" s="28"/>
      <c r="G97" s="31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</row>
    <row r="98" s="27" customFormat="1" customHeight="1" spans="1:18">
      <c r="A98" s="28"/>
      <c r="B98" s="29"/>
      <c r="C98" s="28"/>
      <c r="D98" s="28"/>
      <c r="E98" s="28"/>
      <c r="F98" s="28"/>
      <c r="G98" s="31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</row>
    <row r="99" s="27" customFormat="1" customHeight="1" spans="1:18">
      <c r="A99" s="28"/>
      <c r="B99" s="29"/>
      <c r="C99" s="28"/>
      <c r="D99" s="28"/>
      <c r="E99" s="28"/>
      <c r="F99" s="28"/>
      <c r="G99" s="31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</row>
    <row r="100" s="27" customFormat="1" customHeight="1" spans="1:18">
      <c r="A100" s="28"/>
      <c r="B100" s="29"/>
      <c r="C100" s="28"/>
      <c r="D100" s="28"/>
      <c r="E100" s="28"/>
      <c r="F100" s="28"/>
      <c r="G100" s="31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</row>
    <row r="101" s="27" customFormat="1" customHeight="1" spans="1:18">
      <c r="A101" s="28"/>
      <c r="B101" s="29"/>
      <c r="C101" s="28"/>
      <c r="D101" s="28"/>
      <c r="E101" s="28"/>
      <c r="F101" s="28"/>
      <c r="G101" s="31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</row>
    <row r="102" s="27" customFormat="1" customHeight="1" spans="1:18">
      <c r="A102" s="28"/>
      <c r="B102" s="29"/>
      <c r="C102" s="28"/>
      <c r="D102" s="28"/>
      <c r="E102" s="28"/>
      <c r="F102" s="28"/>
      <c r="G102" s="31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</row>
    <row r="103" s="27" customFormat="1" customHeight="1" spans="1:18">
      <c r="A103" s="28"/>
      <c r="B103" s="29"/>
      <c r="C103" s="28"/>
      <c r="D103" s="28"/>
      <c r="E103" s="28"/>
      <c r="F103" s="28"/>
      <c r="G103" s="31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</row>
    <row r="104" s="27" customFormat="1" customHeight="1" spans="1:18">
      <c r="A104" s="28"/>
      <c r="B104" s="29"/>
      <c r="C104" s="28"/>
      <c r="D104" s="28"/>
      <c r="E104" s="28"/>
      <c r="F104" s="28"/>
      <c r="G104" s="31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</row>
    <row r="105" s="27" customFormat="1" customHeight="1" spans="1:18">
      <c r="A105" s="28"/>
      <c r="B105" s="29"/>
      <c r="C105" s="28"/>
      <c r="D105" s="28"/>
      <c r="E105" s="28"/>
      <c r="F105" s="28"/>
      <c r="G105" s="31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</row>
    <row r="106" s="27" customFormat="1" customHeight="1" spans="1:18">
      <c r="A106" s="28"/>
      <c r="B106" s="29"/>
      <c r="C106" s="28"/>
      <c r="D106" s="28"/>
      <c r="E106" s="28"/>
      <c r="F106" s="28"/>
      <c r="G106" s="31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</row>
    <row r="107" s="27" customFormat="1" customHeight="1" spans="1:18">
      <c r="A107" s="28"/>
      <c r="B107" s="29"/>
      <c r="C107" s="28"/>
      <c r="D107" s="28"/>
      <c r="E107" s="28"/>
      <c r="F107" s="28"/>
      <c r="G107" s="31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</row>
    <row r="108" s="27" customFormat="1" customHeight="1" spans="1:18">
      <c r="A108" s="28"/>
      <c r="B108" s="29"/>
      <c r="C108" s="28"/>
      <c r="D108" s="28"/>
      <c r="E108" s="28"/>
      <c r="F108" s="28"/>
      <c r="G108" s="31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</row>
    <row r="109" s="27" customFormat="1" customHeight="1" spans="1:18">
      <c r="A109" s="28"/>
      <c r="B109" s="29"/>
      <c r="C109" s="28"/>
      <c r="D109" s="28"/>
      <c r="E109" s="28"/>
      <c r="F109" s="28"/>
      <c r="G109" s="31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</row>
    <row r="110" s="27" customFormat="1" customHeight="1" spans="1:18">
      <c r="A110" s="28"/>
      <c r="B110" s="29"/>
      <c r="C110" s="28"/>
      <c r="D110" s="28"/>
      <c r="E110" s="28"/>
      <c r="F110" s="28"/>
      <c r="G110" s="31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</row>
    <row r="111" s="27" customFormat="1" customHeight="1" spans="1:18">
      <c r="A111" s="28"/>
      <c r="B111" s="29"/>
      <c r="C111" s="28"/>
      <c r="D111" s="28"/>
      <c r="E111" s="28"/>
      <c r="F111" s="28"/>
      <c r="G111" s="31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</row>
    <row r="112" s="27" customFormat="1" customHeight="1" spans="1:18">
      <c r="A112" s="28"/>
      <c r="B112" s="29"/>
      <c r="C112" s="28"/>
      <c r="D112" s="28"/>
      <c r="E112" s="28"/>
      <c r="F112" s="28"/>
      <c r="G112" s="31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</row>
    <row r="113" s="27" customFormat="1" customHeight="1" spans="1:18">
      <c r="A113" s="28"/>
      <c r="B113" s="29"/>
      <c r="C113" s="28"/>
      <c r="D113" s="28"/>
      <c r="E113" s="28"/>
      <c r="F113" s="28"/>
      <c r="G113" s="31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</row>
    <row r="114" s="27" customFormat="1" customHeight="1" spans="1:18">
      <c r="A114" s="28"/>
      <c r="B114" s="29"/>
      <c r="C114" s="28"/>
      <c r="D114" s="28"/>
      <c r="E114" s="28"/>
      <c r="F114" s="28"/>
      <c r="G114" s="31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</row>
    <row r="115" s="27" customFormat="1" customHeight="1" spans="1:18">
      <c r="A115" s="28"/>
      <c r="B115" s="29"/>
      <c r="C115" s="28"/>
      <c r="D115" s="28"/>
      <c r="E115" s="28"/>
      <c r="F115" s="28"/>
      <c r="G115" s="31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</row>
    <row r="116" s="27" customFormat="1" customHeight="1" spans="1:18">
      <c r="A116" s="28"/>
      <c r="B116" s="29"/>
      <c r="C116" s="28"/>
      <c r="D116" s="28"/>
      <c r="E116" s="28"/>
      <c r="F116" s="28"/>
      <c r="G116" s="31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</row>
    <row r="117" s="27" customFormat="1" customHeight="1" spans="1:18">
      <c r="A117" s="28"/>
      <c r="B117" s="29"/>
      <c r="C117" s="28"/>
      <c r="D117" s="28"/>
      <c r="E117" s="28"/>
      <c r="F117" s="28"/>
      <c r="G117" s="31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</row>
    <row r="118" s="27" customFormat="1" customHeight="1" spans="1:18">
      <c r="A118" s="28"/>
      <c r="B118" s="29"/>
      <c r="C118" s="28"/>
      <c r="D118" s="28"/>
      <c r="E118" s="28"/>
      <c r="F118" s="28"/>
      <c r="G118" s="31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</row>
    <row r="119" s="27" customFormat="1" customHeight="1" spans="1:18">
      <c r="A119" s="28"/>
      <c r="B119" s="29"/>
      <c r="C119" s="28"/>
      <c r="D119" s="28"/>
      <c r="E119" s="28"/>
      <c r="F119" s="28"/>
      <c r="G119" s="31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</row>
    <row r="120" s="27" customFormat="1" customHeight="1" spans="1:18">
      <c r="A120" s="28"/>
      <c r="B120" s="29"/>
      <c r="C120" s="28"/>
      <c r="D120" s="28"/>
      <c r="E120" s="28"/>
      <c r="F120" s="28"/>
      <c r="G120" s="31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</row>
    <row r="121" s="27" customFormat="1" customHeight="1" spans="1:18">
      <c r="A121" s="28"/>
      <c r="B121" s="29"/>
      <c r="C121" s="28"/>
      <c r="D121" s="28"/>
      <c r="E121" s="28"/>
      <c r="F121" s="28"/>
      <c r="G121" s="31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</row>
    <row r="122" s="27" customFormat="1" customHeight="1" spans="1:18">
      <c r="A122" s="28"/>
      <c r="B122" s="29"/>
      <c r="C122" s="28"/>
      <c r="D122" s="28"/>
      <c r="E122" s="28"/>
      <c r="F122" s="28"/>
      <c r="G122" s="31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</row>
    <row r="123" s="27" customFormat="1" customHeight="1" spans="1:18">
      <c r="A123" s="28"/>
      <c r="B123" s="29"/>
      <c r="C123" s="28"/>
      <c r="D123" s="28"/>
      <c r="E123" s="28"/>
      <c r="F123" s="28"/>
      <c r="G123" s="31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</row>
    <row r="124" s="27" customFormat="1" customHeight="1" spans="1:18">
      <c r="A124" s="28"/>
      <c r="B124" s="29"/>
      <c r="C124" s="28"/>
      <c r="D124" s="28"/>
      <c r="E124" s="28"/>
      <c r="F124" s="28"/>
      <c r="G124" s="31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</row>
    <row r="125" s="27" customFormat="1" customHeight="1" spans="1:18">
      <c r="A125" s="28"/>
      <c r="B125" s="29"/>
      <c r="C125" s="28"/>
      <c r="D125" s="28"/>
      <c r="E125" s="28"/>
      <c r="F125" s="28"/>
      <c r="G125" s="31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</row>
    <row r="126" s="27" customFormat="1" customHeight="1" spans="1:18">
      <c r="A126" s="28"/>
      <c r="B126" s="29"/>
      <c r="C126" s="28"/>
      <c r="D126" s="28"/>
      <c r="E126" s="28"/>
      <c r="F126" s="28"/>
      <c r="G126" s="31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</row>
    <row r="127" s="27" customFormat="1" customHeight="1" spans="1:18">
      <c r="A127" s="28"/>
      <c r="B127" s="29"/>
      <c r="C127" s="28"/>
      <c r="D127" s="28"/>
      <c r="E127" s="28"/>
      <c r="F127" s="28"/>
      <c r="G127" s="31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</row>
    <row r="128" s="27" customFormat="1" customHeight="1" spans="1:18">
      <c r="A128" s="28"/>
      <c r="B128" s="29"/>
      <c r="C128" s="28"/>
      <c r="D128" s="28"/>
      <c r="E128" s="28"/>
      <c r="F128" s="28"/>
      <c r="G128" s="31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</row>
    <row r="129" s="27" customFormat="1" customHeight="1" spans="1:18">
      <c r="A129" s="28"/>
      <c r="B129" s="29"/>
      <c r="C129" s="28"/>
      <c r="D129" s="28"/>
      <c r="E129" s="28"/>
      <c r="F129" s="28"/>
      <c r="G129" s="31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</row>
    <row r="130" s="27" customFormat="1" customHeight="1" spans="1:18">
      <c r="A130" s="28"/>
      <c r="B130" s="29"/>
      <c r="C130" s="28"/>
      <c r="D130" s="28"/>
      <c r="E130" s="28"/>
      <c r="F130" s="28"/>
      <c r="G130" s="31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</row>
    <row r="131" s="27" customFormat="1" customHeight="1" spans="1:18">
      <c r="A131" s="28"/>
      <c r="B131" s="29"/>
      <c r="C131" s="28"/>
      <c r="D131" s="28"/>
      <c r="E131" s="28"/>
      <c r="F131" s="28"/>
      <c r="G131" s="31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</row>
    <row r="132" s="27" customFormat="1" customHeight="1" spans="1:18">
      <c r="A132" s="28"/>
      <c r="B132" s="29"/>
      <c r="C132" s="28"/>
      <c r="D132" s="28"/>
      <c r="E132" s="28"/>
      <c r="F132" s="28"/>
      <c r="G132" s="31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</row>
    <row r="133" s="27" customFormat="1" customHeight="1" spans="1:18">
      <c r="A133" s="28"/>
      <c r="B133" s="29"/>
      <c r="C133" s="28"/>
      <c r="D133" s="28"/>
      <c r="E133" s="28"/>
      <c r="F133" s="28"/>
      <c r="G133" s="31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</row>
    <row r="134" s="27" customFormat="1" customHeight="1" spans="1:18">
      <c r="A134" s="28"/>
      <c r="B134" s="29"/>
      <c r="C134" s="28"/>
      <c r="D134" s="28"/>
      <c r="E134" s="28"/>
      <c r="F134" s="28"/>
      <c r="G134" s="31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</row>
    <row r="135" s="27" customFormat="1" customHeight="1" spans="1:18">
      <c r="A135" s="28"/>
      <c r="B135" s="29"/>
      <c r="C135" s="28"/>
      <c r="D135" s="28"/>
      <c r="E135" s="28"/>
      <c r="F135" s="28"/>
      <c r="G135" s="31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</row>
    <row r="136" s="27" customFormat="1" customHeight="1" spans="1:18">
      <c r="A136" s="28"/>
      <c r="B136" s="29"/>
      <c r="C136" s="28"/>
      <c r="D136" s="28"/>
      <c r="E136" s="28"/>
      <c r="F136" s="28"/>
      <c r="G136" s="31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</row>
    <row r="137" s="27" customFormat="1" customHeight="1" spans="1:18">
      <c r="A137" s="28"/>
      <c r="B137" s="29"/>
      <c r="C137" s="28"/>
      <c r="D137" s="28"/>
      <c r="E137" s="28"/>
      <c r="F137" s="28"/>
      <c r="G137" s="31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</row>
    <row r="138" s="27" customFormat="1" customHeight="1" spans="1:18">
      <c r="A138" s="28"/>
      <c r="B138" s="29"/>
      <c r="C138" s="28"/>
      <c r="D138" s="28"/>
      <c r="E138" s="28"/>
      <c r="F138" s="28"/>
      <c r="G138" s="31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</row>
    <row r="139" s="27" customFormat="1" customHeight="1" spans="1:18">
      <c r="A139" s="28"/>
      <c r="B139" s="29"/>
      <c r="C139" s="28"/>
      <c r="D139" s="28"/>
      <c r="E139" s="28"/>
      <c r="F139" s="28"/>
      <c r="G139" s="31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</row>
    <row r="140" s="27" customFormat="1" customHeight="1" spans="1:18">
      <c r="A140" s="28"/>
      <c r="B140" s="29"/>
      <c r="C140" s="28"/>
      <c r="D140" s="28"/>
      <c r="E140" s="28"/>
      <c r="F140" s="28"/>
      <c r="G140" s="31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</row>
    <row r="141" s="27" customFormat="1" customHeight="1" spans="1:18">
      <c r="A141" s="28"/>
      <c r="B141" s="29"/>
      <c r="C141" s="28"/>
      <c r="D141" s="28"/>
      <c r="E141" s="28"/>
      <c r="F141" s="28"/>
      <c r="G141" s="31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</row>
    <row r="142" s="27" customFormat="1" customHeight="1" spans="1:18">
      <c r="A142" s="28"/>
      <c r="B142" s="29"/>
      <c r="C142" s="28"/>
      <c r="D142" s="28"/>
      <c r="E142" s="28"/>
      <c r="F142" s="28"/>
      <c r="G142" s="31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</row>
    <row r="143" s="27" customFormat="1" customHeight="1" spans="1:18">
      <c r="A143" s="28"/>
      <c r="B143" s="29"/>
      <c r="C143" s="28"/>
      <c r="D143" s="28"/>
      <c r="E143" s="28"/>
      <c r="F143" s="28"/>
      <c r="G143" s="31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</row>
    <row r="144" s="27" customFormat="1" customHeight="1" spans="1:18">
      <c r="A144" s="28"/>
      <c r="B144" s="29"/>
      <c r="C144" s="28"/>
      <c r="D144" s="28"/>
      <c r="E144" s="28"/>
      <c r="F144" s="28"/>
      <c r="G144" s="31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</row>
    <row r="145" s="27" customFormat="1" customHeight="1" spans="1:18">
      <c r="A145" s="28"/>
      <c r="B145" s="29"/>
      <c r="C145" s="28"/>
      <c r="D145" s="28"/>
      <c r="E145" s="28"/>
      <c r="F145" s="28"/>
      <c r="G145" s="31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</row>
    <row r="146" s="27" customFormat="1" customHeight="1" spans="1:18">
      <c r="A146" s="28"/>
      <c r="B146" s="29"/>
      <c r="C146" s="28"/>
      <c r="D146" s="28"/>
      <c r="E146" s="28"/>
      <c r="F146" s="28"/>
      <c r="G146" s="31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</row>
    <row r="147" s="27" customFormat="1" customHeight="1" spans="1:18">
      <c r="A147" s="28"/>
      <c r="B147" s="29"/>
      <c r="C147" s="28"/>
      <c r="D147" s="28"/>
      <c r="E147" s="28"/>
      <c r="F147" s="28"/>
      <c r="G147" s="31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</row>
    <row r="148" s="27" customFormat="1" customHeight="1" spans="1:18">
      <c r="A148" s="28"/>
      <c r="B148" s="29"/>
      <c r="C148" s="28"/>
      <c r="D148" s="28"/>
      <c r="E148" s="28"/>
      <c r="F148" s="28"/>
      <c r="G148" s="31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</row>
    <row r="149" s="27" customFormat="1" customHeight="1" spans="1:18">
      <c r="A149" s="28"/>
      <c r="B149" s="29"/>
      <c r="C149" s="28"/>
      <c r="D149" s="28"/>
      <c r="E149" s="28"/>
      <c r="F149" s="28"/>
      <c r="G149" s="31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</row>
    <row r="150" s="27" customFormat="1" customHeight="1" spans="1:18">
      <c r="A150" s="28"/>
      <c r="B150" s="29"/>
      <c r="C150" s="28"/>
      <c r="D150" s="28"/>
      <c r="E150" s="28"/>
      <c r="F150" s="28"/>
      <c r="G150" s="31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</row>
    <row r="151" s="27" customFormat="1" customHeight="1" spans="1:18">
      <c r="A151" s="28"/>
      <c r="B151" s="29"/>
      <c r="C151" s="28"/>
      <c r="D151" s="28"/>
      <c r="E151" s="28"/>
      <c r="F151" s="28"/>
      <c r="G151" s="31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</row>
    <row r="152" s="27" customFormat="1" customHeight="1" spans="1:18">
      <c r="A152" s="28"/>
      <c r="B152" s="29"/>
      <c r="C152" s="28"/>
      <c r="D152" s="28"/>
      <c r="E152" s="28"/>
      <c r="F152" s="28"/>
      <c r="G152" s="31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</row>
    <row r="153" s="27" customFormat="1" customHeight="1" spans="1:18">
      <c r="A153" s="28"/>
      <c r="B153" s="29"/>
      <c r="C153" s="28"/>
      <c r="D153" s="28"/>
      <c r="E153" s="28"/>
      <c r="F153" s="28"/>
      <c r="G153" s="31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</row>
    <row r="154" s="27" customFormat="1" customHeight="1" spans="1:18">
      <c r="A154" s="28"/>
      <c r="B154" s="29"/>
      <c r="C154" s="28"/>
      <c r="D154" s="28"/>
      <c r="E154" s="28"/>
      <c r="F154" s="28"/>
      <c r="G154" s="31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</row>
    <row r="155" s="27" customFormat="1" customHeight="1" spans="1:18">
      <c r="A155" s="28"/>
      <c r="B155" s="29"/>
      <c r="C155" s="28"/>
      <c r="D155" s="28"/>
      <c r="E155" s="28"/>
      <c r="F155" s="28"/>
      <c r="G155" s="31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</row>
    <row r="156" s="27" customFormat="1" customHeight="1" spans="1:18">
      <c r="A156" s="28"/>
      <c r="B156" s="29"/>
      <c r="C156" s="28"/>
      <c r="D156" s="28"/>
      <c r="E156" s="28"/>
      <c r="F156" s="28"/>
      <c r="G156" s="31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</row>
    <row r="157" s="27" customFormat="1" customHeight="1" spans="1:18">
      <c r="A157" s="28"/>
      <c r="B157" s="29"/>
      <c r="C157" s="28"/>
      <c r="D157" s="28"/>
      <c r="E157" s="28"/>
      <c r="F157" s="28"/>
      <c r="G157" s="31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</row>
    <row r="158" s="27" customFormat="1" customHeight="1" spans="1:18">
      <c r="A158" s="28"/>
      <c r="B158" s="29"/>
      <c r="C158" s="28"/>
      <c r="D158" s="28"/>
      <c r="E158" s="28"/>
      <c r="F158" s="28"/>
      <c r="G158" s="31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</row>
    <row r="159" s="27" customFormat="1" customHeight="1" spans="1:18">
      <c r="A159" s="28"/>
      <c r="B159" s="29"/>
      <c r="C159" s="28"/>
      <c r="D159" s="28"/>
      <c r="E159" s="28"/>
      <c r="F159" s="28"/>
      <c r="G159" s="31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</row>
    <row r="160" s="27" customFormat="1" customHeight="1" spans="1:18">
      <c r="A160" s="28"/>
      <c r="B160" s="29"/>
      <c r="C160" s="28"/>
      <c r="D160" s="28"/>
      <c r="E160" s="28"/>
      <c r="F160" s="28"/>
      <c r="G160" s="31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</row>
    <row r="161" s="27" customFormat="1" customHeight="1" spans="1:18">
      <c r="A161" s="28"/>
      <c r="B161" s="29"/>
      <c r="C161" s="28"/>
      <c r="D161" s="28"/>
      <c r="E161" s="28"/>
      <c r="F161" s="28"/>
      <c r="G161" s="31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</row>
    <row r="162" s="27" customFormat="1" customHeight="1" spans="1:18">
      <c r="A162" s="28"/>
      <c r="B162" s="29"/>
      <c r="C162" s="28"/>
      <c r="D162" s="28"/>
      <c r="E162" s="28"/>
      <c r="F162" s="28"/>
      <c r="G162" s="31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</row>
    <row r="163" s="27" customFormat="1" customHeight="1" spans="1:18">
      <c r="A163" s="28"/>
      <c r="B163" s="29"/>
      <c r="C163" s="28"/>
      <c r="D163" s="28"/>
      <c r="E163" s="28"/>
      <c r="F163" s="28"/>
      <c r="G163" s="31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</row>
    <row r="164" s="27" customFormat="1" customHeight="1" spans="1:18">
      <c r="A164" s="28"/>
      <c r="B164" s="29"/>
      <c r="C164" s="28"/>
      <c r="D164" s="28"/>
      <c r="E164" s="28"/>
      <c r="F164" s="28"/>
      <c r="G164" s="31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</row>
    <row r="165" s="27" customFormat="1" customHeight="1" spans="1:18">
      <c r="A165" s="28"/>
      <c r="B165" s="29"/>
      <c r="C165" s="28"/>
      <c r="D165" s="28"/>
      <c r="E165" s="28"/>
      <c r="F165" s="28"/>
      <c r="G165" s="31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</row>
    <row r="166" s="27" customFormat="1" customHeight="1" spans="1:18">
      <c r="A166" s="28"/>
      <c r="B166" s="29"/>
      <c r="C166" s="28"/>
      <c r="D166" s="28"/>
      <c r="E166" s="28"/>
      <c r="F166" s="28"/>
      <c r="G166" s="31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</row>
    <row r="167" s="27" customFormat="1" customHeight="1" spans="1:18">
      <c r="A167" s="28"/>
      <c r="B167" s="29"/>
      <c r="C167" s="28"/>
      <c r="D167" s="28"/>
      <c r="E167" s="28"/>
      <c r="F167" s="28"/>
      <c r="G167" s="31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</row>
    <row r="168" s="27" customFormat="1" customHeight="1" spans="1:18">
      <c r="A168" s="28"/>
      <c r="B168" s="29"/>
      <c r="C168" s="28"/>
      <c r="D168" s="28"/>
      <c r="E168" s="28"/>
      <c r="F168" s="28"/>
      <c r="G168" s="31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</row>
    <row r="169" s="27" customFormat="1" customHeight="1" spans="1:18">
      <c r="A169" s="28"/>
      <c r="B169" s="29"/>
      <c r="C169" s="28"/>
      <c r="D169" s="28"/>
      <c r="E169" s="28"/>
      <c r="F169" s="28"/>
      <c r="G169" s="31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</row>
    <row r="170" s="27" customFormat="1" customHeight="1" spans="1:18">
      <c r="A170" s="28"/>
      <c r="B170" s="29"/>
      <c r="C170" s="28"/>
      <c r="D170" s="28"/>
      <c r="E170" s="28"/>
      <c r="F170" s="28"/>
      <c r="G170" s="31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</row>
    <row r="171" s="27" customFormat="1" customHeight="1" spans="1:18">
      <c r="A171" s="28"/>
      <c r="B171" s="29"/>
      <c r="C171" s="28"/>
      <c r="D171" s="28"/>
      <c r="E171" s="28"/>
      <c r="F171" s="28"/>
      <c r="G171" s="31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</row>
    <row r="172" s="27" customFormat="1" customHeight="1" spans="1:18">
      <c r="A172" s="28"/>
      <c r="B172" s="29"/>
      <c r="C172" s="28"/>
      <c r="D172" s="28"/>
      <c r="E172" s="28"/>
      <c r="F172" s="28"/>
      <c r="G172" s="31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</row>
    <row r="173" s="27" customFormat="1" customHeight="1" spans="1:18">
      <c r="A173" s="28"/>
      <c r="B173" s="29"/>
      <c r="C173" s="28"/>
      <c r="D173" s="28"/>
      <c r="E173" s="28"/>
      <c r="F173" s="28"/>
      <c r="G173" s="31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</row>
    <row r="174" s="27" customFormat="1" customHeight="1" spans="1:18">
      <c r="A174" s="28"/>
      <c r="B174" s="29"/>
      <c r="C174" s="28"/>
      <c r="D174" s="28"/>
      <c r="E174" s="28"/>
      <c r="F174" s="28"/>
      <c r="G174" s="31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</row>
    <row r="175" s="27" customFormat="1" customHeight="1" spans="1:18">
      <c r="A175" s="28"/>
      <c r="B175" s="29"/>
      <c r="C175" s="28"/>
      <c r="D175" s="28"/>
      <c r="E175" s="28"/>
      <c r="F175" s="28"/>
      <c r="G175" s="31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</row>
    <row r="176" s="27" customFormat="1" customHeight="1" spans="1:18">
      <c r="A176" s="28"/>
      <c r="B176" s="29"/>
      <c r="C176" s="28"/>
      <c r="D176" s="28"/>
      <c r="E176" s="28"/>
      <c r="F176" s="28"/>
      <c r="G176" s="31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</row>
    <row r="177" s="27" customFormat="1" customHeight="1" spans="1:18">
      <c r="A177" s="28"/>
      <c r="B177" s="29"/>
      <c r="C177" s="28"/>
      <c r="D177" s="28"/>
      <c r="E177" s="28"/>
      <c r="F177" s="28"/>
      <c r="G177" s="31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</row>
    <row r="178" s="27" customFormat="1" customHeight="1" spans="1:18">
      <c r="A178" s="28"/>
      <c r="B178" s="29"/>
      <c r="C178" s="28"/>
      <c r="D178" s="28"/>
      <c r="E178" s="28"/>
      <c r="F178" s="28"/>
      <c r="G178" s="31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</row>
    <row r="179" s="27" customFormat="1" customHeight="1" spans="1:18">
      <c r="A179" s="28"/>
      <c r="B179" s="29"/>
      <c r="C179" s="28"/>
      <c r="D179" s="28"/>
      <c r="E179" s="28"/>
      <c r="F179" s="28"/>
      <c r="G179" s="31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</row>
    <row r="180" s="27" customFormat="1" customHeight="1" spans="1:18">
      <c r="A180" s="28"/>
      <c r="B180" s="29"/>
      <c r="C180" s="28"/>
      <c r="D180" s="28"/>
      <c r="E180" s="28"/>
      <c r="F180" s="28"/>
      <c r="G180" s="31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</row>
    <row r="181" s="27" customFormat="1" customHeight="1" spans="1:18">
      <c r="A181" s="28"/>
      <c r="B181" s="29"/>
      <c r="C181" s="28"/>
      <c r="D181" s="28"/>
      <c r="E181" s="28"/>
      <c r="F181" s="28"/>
      <c r="G181" s="31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</row>
    <row r="182" s="27" customFormat="1" customHeight="1" spans="1:18">
      <c r="A182" s="28"/>
      <c r="B182" s="29"/>
      <c r="C182" s="28"/>
      <c r="D182" s="28"/>
      <c r="E182" s="28"/>
      <c r="F182" s="28"/>
      <c r="G182" s="31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</row>
    <row r="183" s="27" customFormat="1" customHeight="1" spans="1:18">
      <c r="A183" s="28"/>
      <c r="B183" s="29"/>
      <c r="C183" s="28"/>
      <c r="D183" s="28"/>
      <c r="E183" s="28"/>
      <c r="F183" s="28"/>
      <c r="G183" s="31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</row>
    <row r="184" s="27" customFormat="1" customHeight="1" spans="1:18">
      <c r="A184" s="28"/>
      <c r="B184" s="29"/>
      <c r="C184" s="28"/>
      <c r="D184" s="28"/>
      <c r="E184" s="28"/>
      <c r="F184" s="28"/>
      <c r="G184" s="31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</row>
    <row r="185" s="27" customFormat="1" customHeight="1" spans="1:18">
      <c r="A185" s="28"/>
      <c r="B185" s="29"/>
      <c r="C185" s="28"/>
      <c r="D185" s="28"/>
      <c r="E185" s="28"/>
      <c r="F185" s="28"/>
      <c r="G185" s="31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</row>
    <row r="186" s="27" customFormat="1" customHeight="1" spans="1:18">
      <c r="A186" s="28"/>
      <c r="B186" s="29"/>
      <c r="C186" s="28"/>
      <c r="D186" s="28"/>
      <c r="E186" s="28"/>
      <c r="F186" s="28"/>
      <c r="G186" s="31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</row>
    <row r="187" s="27" customFormat="1" customHeight="1" spans="1:18">
      <c r="A187" s="28"/>
      <c r="B187" s="29"/>
      <c r="C187" s="28"/>
      <c r="D187" s="28"/>
      <c r="E187" s="28"/>
      <c r="F187" s="28"/>
      <c r="G187" s="31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</row>
    <row r="188" s="27" customFormat="1" customHeight="1" spans="1:18">
      <c r="A188" s="28"/>
      <c r="B188" s="29"/>
      <c r="C188" s="28"/>
      <c r="D188" s="28"/>
      <c r="E188" s="28"/>
      <c r="F188" s="28"/>
      <c r="G188" s="31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</row>
    <row r="189" s="27" customFormat="1" customHeight="1" spans="1:18">
      <c r="A189" s="28"/>
      <c r="B189" s="29"/>
      <c r="C189" s="28"/>
      <c r="D189" s="28"/>
      <c r="E189" s="28"/>
      <c r="F189" s="28"/>
      <c r="G189" s="31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</row>
    <row r="190" s="27" customFormat="1" customHeight="1" spans="1:18">
      <c r="A190" s="28"/>
      <c r="B190" s="29"/>
      <c r="C190" s="28"/>
      <c r="D190" s="28"/>
      <c r="E190" s="28"/>
      <c r="F190" s="28"/>
      <c r="G190" s="31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</row>
    <row r="191" s="27" customFormat="1" customHeight="1" spans="1:18">
      <c r="A191" s="28"/>
      <c r="B191" s="29"/>
      <c r="C191" s="28"/>
      <c r="D191" s="28"/>
      <c r="E191" s="28"/>
      <c r="F191" s="28"/>
      <c r="G191" s="31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</row>
    <row r="192" s="27" customFormat="1" customHeight="1" spans="1:18">
      <c r="A192" s="28"/>
      <c r="B192" s="29"/>
      <c r="C192" s="28"/>
      <c r="D192" s="28"/>
      <c r="E192" s="28"/>
      <c r="F192" s="28"/>
      <c r="G192" s="31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</row>
    <row r="193" s="27" customFormat="1" customHeight="1" spans="1:18">
      <c r="A193" s="28"/>
      <c r="B193" s="29"/>
      <c r="C193" s="28"/>
      <c r="D193" s="28"/>
      <c r="E193" s="28"/>
      <c r="F193" s="28"/>
      <c r="G193" s="31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</row>
    <row r="194" s="27" customFormat="1" customHeight="1" spans="1:18">
      <c r="A194" s="28"/>
      <c r="B194" s="29"/>
      <c r="C194" s="28"/>
      <c r="D194" s="28"/>
      <c r="E194" s="28"/>
      <c r="F194" s="28"/>
      <c r="G194" s="31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</row>
    <row r="195" s="27" customFormat="1" customHeight="1" spans="1:18">
      <c r="A195" s="28"/>
      <c r="B195" s="29"/>
      <c r="C195" s="28"/>
      <c r="D195" s="28"/>
      <c r="E195" s="28"/>
      <c r="F195" s="28"/>
      <c r="G195" s="31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</row>
    <row r="196" s="27" customFormat="1" customHeight="1" spans="1:18">
      <c r="A196" s="28"/>
      <c r="B196" s="29"/>
      <c r="C196" s="28"/>
      <c r="D196" s="28"/>
      <c r="E196" s="28"/>
      <c r="F196" s="28"/>
      <c r="G196" s="31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</row>
    <row r="197" s="27" customFormat="1" customHeight="1" spans="1:18">
      <c r="A197" s="28"/>
      <c r="B197" s="29"/>
      <c r="C197" s="28"/>
      <c r="D197" s="28"/>
      <c r="E197" s="28"/>
      <c r="F197" s="28"/>
      <c r="G197" s="31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</row>
    <row r="198" s="27" customFormat="1" customHeight="1" spans="1:18">
      <c r="A198" s="28"/>
      <c r="B198" s="29"/>
      <c r="C198" s="28"/>
      <c r="D198" s="28"/>
      <c r="E198" s="28"/>
      <c r="F198" s="28"/>
      <c r="G198" s="31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</row>
    <row r="199" s="27" customFormat="1" customHeight="1" spans="1:18">
      <c r="A199" s="28"/>
      <c r="B199" s="29"/>
      <c r="C199" s="28"/>
      <c r="D199" s="28"/>
      <c r="E199" s="28"/>
      <c r="F199" s="28"/>
      <c r="G199" s="31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</row>
    <row r="200" s="27" customFormat="1" customHeight="1" spans="1:18">
      <c r="A200" s="28"/>
      <c r="B200" s="29"/>
      <c r="C200" s="28"/>
      <c r="D200" s="28"/>
      <c r="E200" s="28"/>
      <c r="F200" s="28"/>
      <c r="G200" s="31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</row>
    <row r="201" s="27" customFormat="1" customHeight="1" spans="1:18">
      <c r="A201" s="28"/>
      <c r="B201" s="29"/>
      <c r="C201" s="28"/>
      <c r="D201" s="28"/>
      <c r="E201" s="28"/>
      <c r="F201" s="28"/>
      <c r="G201" s="31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</row>
    <row r="202" s="27" customFormat="1" customHeight="1" spans="1:18">
      <c r="A202" s="28"/>
      <c r="B202" s="29"/>
      <c r="C202" s="28"/>
      <c r="D202" s="28"/>
      <c r="E202" s="28"/>
      <c r="F202" s="28"/>
      <c r="G202" s="31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</row>
    <row r="203" s="27" customFormat="1" customHeight="1" spans="1:18">
      <c r="A203" s="28"/>
      <c r="B203" s="29"/>
      <c r="C203" s="28"/>
      <c r="D203" s="28"/>
      <c r="E203" s="28"/>
      <c r="F203" s="28"/>
      <c r="G203" s="31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</row>
    <row r="204" s="27" customFormat="1" customHeight="1" spans="1:18">
      <c r="A204" s="28"/>
      <c r="B204" s="29"/>
      <c r="C204" s="28"/>
      <c r="D204" s="28"/>
      <c r="E204" s="28"/>
      <c r="F204" s="28"/>
      <c r="G204" s="31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</row>
    <row r="205" s="27" customFormat="1" customHeight="1" spans="1:18">
      <c r="A205" s="28"/>
      <c r="B205" s="29"/>
      <c r="C205" s="28"/>
      <c r="D205" s="28"/>
      <c r="E205" s="28"/>
      <c r="F205" s="28"/>
      <c r="G205" s="31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</row>
    <row r="206" s="27" customFormat="1" customHeight="1" spans="1:18">
      <c r="A206" s="28"/>
      <c r="B206" s="29"/>
      <c r="C206" s="28"/>
      <c r="D206" s="28"/>
      <c r="E206" s="28"/>
      <c r="F206" s="28"/>
      <c r="G206" s="31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</row>
    <row r="207" s="27" customFormat="1" customHeight="1" spans="1:18">
      <c r="A207" s="28"/>
      <c r="B207" s="29"/>
      <c r="C207" s="28"/>
      <c r="D207" s="28"/>
      <c r="E207" s="28"/>
      <c r="F207" s="28"/>
      <c r="G207" s="31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</row>
    <row r="208" s="27" customFormat="1" customHeight="1" spans="1:18">
      <c r="A208" s="28"/>
      <c r="B208" s="29"/>
      <c r="C208" s="28"/>
      <c r="D208" s="28"/>
      <c r="E208" s="28"/>
      <c r="F208" s="28"/>
      <c r="G208" s="31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</row>
    <row r="209" s="27" customFormat="1" customHeight="1" spans="1:18">
      <c r="A209" s="28"/>
      <c r="B209" s="29"/>
      <c r="C209" s="28"/>
      <c r="D209" s="28"/>
      <c r="E209" s="28"/>
      <c r="F209" s="28"/>
      <c r="G209" s="31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</row>
    <row r="210" s="27" customFormat="1" customHeight="1" spans="1:18">
      <c r="A210" s="28"/>
      <c r="B210" s="29"/>
      <c r="C210" s="28"/>
      <c r="D210" s="28"/>
      <c r="E210" s="28"/>
      <c r="F210" s="28"/>
      <c r="G210" s="31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</row>
    <row r="211" s="27" customFormat="1" customHeight="1" spans="1:18">
      <c r="A211" s="28"/>
      <c r="B211" s="29"/>
      <c r="C211" s="28"/>
      <c r="D211" s="28"/>
      <c r="E211" s="28"/>
      <c r="F211" s="28"/>
      <c r="G211" s="31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</row>
    <row r="212" s="27" customFormat="1" customHeight="1" spans="1:18">
      <c r="A212" s="28"/>
      <c r="B212" s="29"/>
      <c r="C212" s="28"/>
      <c r="D212" s="28"/>
      <c r="E212" s="28"/>
      <c r="F212" s="28"/>
      <c r="G212" s="31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</row>
    <row r="213" s="27" customFormat="1" customHeight="1" spans="1:18">
      <c r="A213" s="28"/>
      <c r="B213" s="29"/>
      <c r="C213" s="28"/>
      <c r="D213" s="28"/>
      <c r="E213" s="28"/>
      <c r="F213" s="28"/>
      <c r="G213" s="31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</row>
    <row r="214" s="27" customFormat="1" customHeight="1" spans="1:18">
      <c r="A214" s="28"/>
      <c r="B214" s="29"/>
      <c r="C214" s="28"/>
      <c r="D214" s="28"/>
      <c r="E214" s="28"/>
      <c r="F214" s="28"/>
      <c r="G214" s="31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</row>
    <row r="215" s="27" customFormat="1" customHeight="1" spans="1:18">
      <c r="A215" s="28"/>
      <c r="B215" s="29"/>
      <c r="C215" s="28"/>
      <c r="D215" s="28"/>
      <c r="E215" s="28"/>
      <c r="F215" s="28"/>
      <c r="G215" s="31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</row>
    <row r="216" s="27" customFormat="1" customHeight="1" spans="1:18">
      <c r="A216" s="28"/>
      <c r="B216" s="29"/>
      <c r="C216" s="28"/>
      <c r="D216" s="28"/>
      <c r="E216" s="28"/>
      <c r="F216" s="28"/>
      <c r="G216" s="31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</row>
    <row r="217" s="27" customFormat="1" customHeight="1" spans="1:18">
      <c r="A217" s="28"/>
      <c r="B217" s="29"/>
      <c r="C217" s="28"/>
      <c r="D217" s="28"/>
      <c r="E217" s="28"/>
      <c r="F217" s="28"/>
      <c r="G217" s="31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</row>
    <row r="218" s="27" customFormat="1" customHeight="1" spans="1:18">
      <c r="A218" s="28"/>
      <c r="B218" s="29"/>
      <c r="C218" s="28"/>
      <c r="D218" s="28"/>
      <c r="E218" s="28"/>
      <c r="F218" s="28"/>
      <c r="G218" s="31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</row>
    <row r="219" s="27" customFormat="1" customHeight="1" spans="1:18">
      <c r="A219" s="28"/>
      <c r="B219" s="29"/>
      <c r="C219" s="28"/>
      <c r="D219" s="28"/>
      <c r="E219" s="28"/>
      <c r="F219" s="28"/>
      <c r="G219" s="31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</row>
    <row r="220" s="27" customFormat="1" customHeight="1" spans="1:18">
      <c r="A220" s="28"/>
      <c r="B220" s="29"/>
      <c r="C220" s="28"/>
      <c r="D220" s="28"/>
      <c r="E220" s="28"/>
      <c r="F220" s="28"/>
      <c r="G220" s="31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</row>
    <row r="221" s="27" customFormat="1" customHeight="1" spans="1:18">
      <c r="A221" s="28"/>
      <c r="B221" s="29"/>
      <c r="C221" s="28"/>
      <c r="D221" s="28"/>
      <c r="E221" s="28"/>
      <c r="F221" s="28"/>
      <c r="G221" s="31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</row>
    <row r="222" s="27" customFormat="1" customHeight="1" spans="1:18">
      <c r="A222" s="28"/>
      <c r="B222" s="29"/>
      <c r="C222" s="28"/>
      <c r="D222" s="28"/>
      <c r="E222" s="28"/>
      <c r="F222" s="28"/>
      <c r="G222" s="31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</row>
    <row r="223" s="27" customFormat="1" customHeight="1" spans="1:18">
      <c r="A223" s="28"/>
      <c r="B223" s="29"/>
      <c r="C223" s="28"/>
      <c r="D223" s="28"/>
      <c r="E223" s="28"/>
      <c r="F223" s="28"/>
      <c r="G223" s="31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</row>
    <row r="224" s="27" customFormat="1" customHeight="1" spans="1:18">
      <c r="A224" s="28"/>
      <c r="B224" s="29"/>
      <c r="C224" s="28"/>
      <c r="D224" s="28"/>
      <c r="E224" s="28"/>
      <c r="F224" s="28"/>
      <c r="G224" s="31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</row>
    <row r="225" s="27" customFormat="1" customHeight="1" spans="1:18">
      <c r="A225" s="28"/>
      <c r="B225" s="29"/>
      <c r="C225" s="28"/>
      <c r="D225" s="28"/>
      <c r="E225" s="28"/>
      <c r="F225" s="28"/>
      <c r="G225" s="31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</row>
    <row r="226" s="27" customFormat="1" customHeight="1" spans="1:18">
      <c r="A226" s="28"/>
      <c r="B226" s="29"/>
      <c r="C226" s="28"/>
      <c r="D226" s="28"/>
      <c r="E226" s="28"/>
      <c r="F226" s="28"/>
      <c r="G226" s="31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</row>
    <row r="227" s="27" customFormat="1" customHeight="1" spans="1:18">
      <c r="A227" s="28"/>
      <c r="B227" s="29"/>
      <c r="C227" s="28"/>
      <c r="D227" s="28"/>
      <c r="E227" s="28"/>
      <c r="F227" s="28"/>
      <c r="G227" s="31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</row>
    <row r="228" s="27" customFormat="1" customHeight="1" spans="1:18">
      <c r="A228" s="28"/>
      <c r="B228" s="29"/>
      <c r="C228" s="28"/>
      <c r="D228" s="28"/>
      <c r="E228" s="28"/>
      <c r="F228" s="28"/>
      <c r="G228" s="31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</row>
    <row r="229" s="27" customFormat="1" customHeight="1" spans="1:18">
      <c r="A229" s="28"/>
      <c r="B229" s="29"/>
      <c r="C229" s="28"/>
      <c r="D229" s="28"/>
      <c r="E229" s="28"/>
      <c r="F229" s="28"/>
      <c r="G229" s="31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</row>
    <row r="230" s="27" customFormat="1" customHeight="1" spans="1:18">
      <c r="A230" s="28"/>
      <c r="B230" s="29"/>
      <c r="C230" s="28"/>
      <c r="D230" s="28"/>
      <c r="E230" s="28"/>
      <c r="F230" s="28"/>
      <c r="G230" s="31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</row>
    <row r="231" s="27" customFormat="1" customHeight="1" spans="1:18">
      <c r="A231" s="28"/>
      <c r="B231" s="29"/>
      <c r="C231" s="28"/>
      <c r="D231" s="28"/>
      <c r="E231" s="28"/>
      <c r="F231" s="28"/>
      <c r="G231" s="31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</row>
    <row r="232" s="27" customFormat="1" customHeight="1" spans="1:18">
      <c r="A232" s="28"/>
      <c r="B232" s="29"/>
      <c r="C232" s="28"/>
      <c r="D232" s="28"/>
      <c r="E232" s="28"/>
      <c r="F232" s="28"/>
      <c r="G232" s="31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</row>
    <row r="233" s="27" customFormat="1" customHeight="1" spans="1:18">
      <c r="A233" s="28"/>
      <c r="B233" s="29"/>
      <c r="C233" s="28"/>
      <c r="D233" s="28"/>
      <c r="E233" s="28"/>
      <c r="F233" s="28"/>
      <c r="G233" s="31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</row>
    <row r="234" s="27" customFormat="1" customHeight="1" spans="1:18">
      <c r="A234" s="28"/>
      <c r="B234" s="29"/>
      <c r="C234" s="28"/>
      <c r="D234" s="28"/>
      <c r="E234" s="28"/>
      <c r="F234" s="28"/>
      <c r="G234" s="31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</row>
    <row r="235" s="27" customFormat="1" customHeight="1" spans="1:18">
      <c r="A235" s="28"/>
      <c r="B235" s="29"/>
      <c r="C235" s="28"/>
      <c r="D235" s="28"/>
      <c r="E235" s="28"/>
      <c r="F235" s="28"/>
      <c r="G235" s="31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</row>
    <row r="236" s="27" customFormat="1" customHeight="1" spans="1:18">
      <c r="A236" s="28"/>
      <c r="B236" s="29"/>
      <c r="C236" s="28"/>
      <c r="D236" s="28"/>
      <c r="E236" s="28"/>
      <c r="F236" s="28"/>
      <c r="G236" s="31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</row>
    <row r="237" s="27" customFormat="1" customHeight="1" spans="1:18">
      <c r="A237" s="28"/>
      <c r="B237" s="29"/>
      <c r="C237" s="28"/>
      <c r="D237" s="28"/>
      <c r="E237" s="28"/>
      <c r="F237" s="28"/>
      <c r="G237" s="31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</row>
    <row r="238" s="27" customFormat="1" customHeight="1" spans="1:18">
      <c r="A238" s="28"/>
      <c r="B238" s="29"/>
      <c r="C238" s="28"/>
      <c r="D238" s="28"/>
      <c r="E238" s="28"/>
      <c r="F238" s="28"/>
      <c r="G238" s="31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</row>
    <row r="239" s="27" customFormat="1" customHeight="1" spans="1:18">
      <c r="A239" s="28"/>
      <c r="B239" s="29"/>
      <c r="C239" s="28"/>
      <c r="D239" s="28"/>
      <c r="E239" s="28"/>
      <c r="F239" s="28"/>
      <c r="G239" s="31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</row>
    <row r="240" s="27" customFormat="1" customHeight="1" spans="1:18">
      <c r="A240" s="28"/>
      <c r="B240" s="29"/>
      <c r="C240" s="28"/>
      <c r="D240" s="28"/>
      <c r="E240" s="28"/>
      <c r="F240" s="28"/>
      <c r="G240" s="31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</row>
    <row r="241" s="27" customFormat="1" customHeight="1" spans="1:18">
      <c r="A241" s="28"/>
      <c r="B241" s="29"/>
      <c r="C241" s="28"/>
      <c r="D241" s="28"/>
      <c r="E241" s="28"/>
      <c r="F241" s="28"/>
      <c r="G241" s="31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</row>
    <row r="242" s="27" customFormat="1" customHeight="1" spans="1:18">
      <c r="A242" s="28"/>
      <c r="B242" s="29"/>
      <c r="C242" s="28"/>
      <c r="D242" s="28"/>
      <c r="E242" s="28"/>
      <c r="F242" s="28"/>
      <c r="G242" s="31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</row>
    <row r="243" s="27" customFormat="1" customHeight="1" spans="1:18">
      <c r="A243" s="28"/>
      <c r="B243" s="29"/>
      <c r="C243" s="28"/>
      <c r="D243" s="28"/>
      <c r="E243" s="28"/>
      <c r="F243" s="28"/>
      <c r="G243" s="31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</row>
    <row r="244" s="27" customFormat="1" customHeight="1" spans="1:18">
      <c r="A244" s="28"/>
      <c r="B244" s="29"/>
      <c r="C244" s="28"/>
      <c r="D244" s="28"/>
      <c r="E244" s="28"/>
      <c r="F244" s="28"/>
      <c r="G244" s="31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</row>
    <row r="245" s="27" customFormat="1" customHeight="1" spans="1:18">
      <c r="A245" s="28"/>
      <c r="B245" s="29"/>
      <c r="C245" s="28"/>
      <c r="D245" s="28"/>
      <c r="E245" s="28"/>
      <c r="F245" s="28"/>
      <c r="G245" s="31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</row>
    <row r="246" s="27" customFormat="1" customHeight="1" spans="1:18">
      <c r="A246" s="28"/>
      <c r="B246" s="29"/>
      <c r="C246" s="28"/>
      <c r="D246" s="28"/>
      <c r="E246" s="28"/>
      <c r="F246" s="28"/>
      <c r="G246" s="31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</row>
    <row r="247" s="27" customFormat="1" customHeight="1" spans="1:18">
      <c r="A247" s="28"/>
      <c r="B247" s="29"/>
      <c r="C247" s="28"/>
      <c r="D247" s="28"/>
      <c r="E247" s="28"/>
      <c r="F247" s="28"/>
      <c r="G247" s="31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</row>
    <row r="248" s="27" customFormat="1" customHeight="1" spans="1:18">
      <c r="A248" s="28"/>
      <c r="B248" s="29"/>
      <c r="C248" s="28"/>
      <c r="D248" s="28"/>
      <c r="E248" s="28"/>
      <c r="F248" s="28"/>
      <c r="G248" s="31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</row>
    <row r="249" s="27" customFormat="1" customHeight="1" spans="1:18">
      <c r="A249" s="28"/>
      <c r="B249" s="29"/>
      <c r="C249" s="28"/>
      <c r="D249" s="28"/>
      <c r="E249" s="28"/>
      <c r="F249" s="28"/>
      <c r="G249" s="31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</row>
    <row r="250" s="27" customFormat="1" customHeight="1" spans="1:18">
      <c r="A250" s="28"/>
      <c r="B250" s="29"/>
      <c r="C250" s="28"/>
      <c r="D250" s="28"/>
      <c r="E250" s="28"/>
      <c r="F250" s="28"/>
      <c r="G250" s="31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</row>
    <row r="251" s="27" customFormat="1" customHeight="1" spans="1:18">
      <c r="A251" s="28"/>
      <c r="B251" s="29"/>
      <c r="C251" s="28"/>
      <c r="D251" s="28"/>
      <c r="E251" s="28"/>
      <c r="F251" s="28"/>
      <c r="G251" s="31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</row>
    <row r="252" s="27" customFormat="1" customHeight="1" spans="1:18">
      <c r="A252" s="28"/>
      <c r="B252" s="29"/>
      <c r="C252" s="28"/>
      <c r="D252" s="28"/>
      <c r="E252" s="28"/>
      <c r="F252" s="28"/>
      <c r="G252" s="31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</row>
    <row r="253" s="27" customFormat="1" customHeight="1" spans="1:18">
      <c r="A253" s="28"/>
      <c r="B253" s="29"/>
      <c r="C253" s="28"/>
      <c r="D253" s="28"/>
      <c r="E253" s="28"/>
      <c r="F253" s="28"/>
      <c r="G253" s="31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</row>
    <row r="254" s="27" customFormat="1" customHeight="1" spans="1:18">
      <c r="A254" s="28"/>
      <c r="B254" s="29"/>
      <c r="C254" s="28"/>
      <c r="D254" s="28"/>
      <c r="E254" s="28"/>
      <c r="F254" s="28"/>
      <c r="G254" s="31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</row>
    <row r="255" s="27" customFormat="1" customHeight="1" spans="1:18">
      <c r="A255" s="28"/>
      <c r="B255" s="29"/>
      <c r="C255" s="28"/>
      <c r="D255" s="28"/>
      <c r="E255" s="28"/>
      <c r="F255" s="28"/>
      <c r="G255" s="31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</row>
    <row r="256" s="27" customFormat="1" customHeight="1" spans="1:18">
      <c r="A256" s="28"/>
      <c r="B256" s="29"/>
      <c r="C256" s="28"/>
      <c r="D256" s="28"/>
      <c r="E256" s="28"/>
      <c r="F256" s="28"/>
      <c r="G256" s="31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</row>
    <row r="257" s="27" customFormat="1" customHeight="1" spans="1:18">
      <c r="A257" s="28"/>
      <c r="B257" s="29"/>
      <c r="C257" s="28"/>
      <c r="D257" s="28"/>
      <c r="E257" s="28"/>
      <c r="F257" s="28"/>
      <c r="G257" s="31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</row>
    <row r="258" s="27" customFormat="1" customHeight="1" spans="1:18">
      <c r="A258" s="28"/>
      <c r="B258" s="29"/>
      <c r="C258" s="28"/>
      <c r="D258" s="28"/>
      <c r="E258" s="28"/>
      <c r="F258" s="28"/>
      <c r="G258" s="31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</row>
    <row r="259" s="27" customFormat="1" customHeight="1" spans="1:18">
      <c r="A259" s="28"/>
      <c r="B259" s="29"/>
      <c r="C259" s="28"/>
      <c r="D259" s="28"/>
      <c r="E259" s="28"/>
      <c r="F259" s="28"/>
      <c r="G259" s="31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</row>
    <row r="260" s="27" customFormat="1" customHeight="1" spans="1:18">
      <c r="A260" s="28"/>
      <c r="B260" s="29"/>
      <c r="C260" s="28"/>
      <c r="D260" s="28"/>
      <c r="E260" s="28"/>
      <c r="F260" s="28"/>
      <c r="G260" s="31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</row>
    <row r="261" s="27" customFormat="1" customHeight="1" spans="1:18">
      <c r="A261" s="28"/>
      <c r="B261" s="29"/>
      <c r="C261" s="28"/>
      <c r="D261" s="28"/>
      <c r="E261" s="28"/>
      <c r="F261" s="28"/>
      <c r="G261" s="31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</row>
    <row r="262" s="27" customFormat="1" customHeight="1" spans="1:18">
      <c r="A262" s="28"/>
      <c r="B262" s="29"/>
      <c r="C262" s="28"/>
      <c r="D262" s="28"/>
      <c r="E262" s="28"/>
      <c r="F262" s="28"/>
      <c r="G262" s="31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</row>
    <row r="263" s="27" customFormat="1" customHeight="1" spans="1:18">
      <c r="A263" s="28"/>
      <c r="B263" s="29"/>
      <c r="C263" s="28"/>
      <c r="D263" s="28"/>
      <c r="E263" s="28"/>
      <c r="F263" s="28"/>
      <c r="G263" s="31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</row>
    <row r="264" s="27" customFormat="1" customHeight="1" spans="1:18">
      <c r="A264" s="28"/>
      <c r="B264" s="29"/>
      <c r="C264" s="28"/>
      <c r="D264" s="28"/>
      <c r="E264" s="28"/>
      <c r="F264" s="28"/>
      <c r="G264" s="31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</row>
    <row r="265" s="27" customFormat="1" customHeight="1" spans="1:18">
      <c r="A265" s="28"/>
      <c r="B265" s="29"/>
      <c r="C265" s="28"/>
      <c r="D265" s="28"/>
      <c r="E265" s="28"/>
      <c r="F265" s="28"/>
      <c r="G265" s="31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</row>
    <row r="266" s="27" customFormat="1" customHeight="1" spans="1:18">
      <c r="A266" s="28"/>
      <c r="B266" s="29"/>
      <c r="C266" s="28"/>
      <c r="D266" s="28"/>
      <c r="E266" s="28"/>
      <c r="F266" s="28"/>
      <c r="G266" s="31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</row>
    <row r="267" s="27" customFormat="1" customHeight="1" spans="1:18">
      <c r="A267" s="28"/>
      <c r="B267" s="29"/>
      <c r="C267" s="28"/>
      <c r="D267" s="28"/>
      <c r="E267" s="28"/>
      <c r="F267" s="28"/>
      <c r="G267" s="31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</row>
    <row r="268" s="27" customFormat="1" customHeight="1" spans="1:18">
      <c r="A268" s="28"/>
      <c r="B268" s="29"/>
      <c r="C268" s="28"/>
      <c r="D268" s="28"/>
      <c r="E268" s="28"/>
      <c r="F268" s="28"/>
      <c r="G268" s="31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</row>
    <row r="269" s="27" customFormat="1" customHeight="1" spans="1:18">
      <c r="A269" s="28"/>
      <c r="B269" s="29"/>
      <c r="C269" s="28"/>
      <c r="D269" s="28"/>
      <c r="E269" s="28"/>
      <c r="F269" s="28"/>
      <c r="G269" s="31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</row>
    <row r="270" s="27" customFormat="1" customHeight="1" spans="1:18">
      <c r="A270" s="28"/>
      <c r="B270" s="29"/>
      <c r="C270" s="28"/>
      <c r="D270" s="28"/>
      <c r="E270" s="28"/>
      <c r="F270" s="28"/>
      <c r="G270" s="31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</row>
    <row r="271" s="27" customFormat="1" customHeight="1" spans="1:18">
      <c r="A271" s="28"/>
      <c r="B271" s="29"/>
      <c r="C271" s="28"/>
      <c r="D271" s="28"/>
      <c r="E271" s="28"/>
      <c r="F271" s="28"/>
      <c r="G271" s="31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</row>
    <row r="272" s="27" customFormat="1" customHeight="1" spans="1:18">
      <c r="A272" s="28"/>
      <c r="B272" s="29"/>
      <c r="C272" s="28"/>
      <c r="D272" s="28"/>
      <c r="E272" s="28"/>
      <c r="F272" s="28"/>
      <c r="G272" s="31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</row>
    <row r="273" s="27" customFormat="1" customHeight="1" spans="1:18">
      <c r="A273" s="28"/>
      <c r="B273" s="29"/>
      <c r="C273" s="28"/>
      <c r="D273" s="28"/>
      <c r="E273" s="28"/>
      <c r="F273" s="28"/>
      <c r="G273" s="31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</row>
    <row r="274" s="27" customFormat="1" customHeight="1" spans="1:18">
      <c r="A274" s="28"/>
      <c r="B274" s="29"/>
      <c r="C274" s="28"/>
      <c r="D274" s="28"/>
      <c r="E274" s="28"/>
      <c r="F274" s="28"/>
      <c r="G274" s="31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</row>
    <row r="275" s="27" customFormat="1" customHeight="1" spans="1:18">
      <c r="A275" s="28"/>
      <c r="B275" s="29"/>
      <c r="C275" s="28"/>
      <c r="D275" s="28"/>
      <c r="E275" s="28"/>
      <c r="F275" s="28"/>
      <c r="G275" s="31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</row>
    <row r="276" s="27" customFormat="1" customHeight="1" spans="1:18">
      <c r="A276" s="28"/>
      <c r="B276" s="29"/>
      <c r="C276" s="28"/>
      <c r="D276" s="28"/>
      <c r="E276" s="28"/>
      <c r="F276" s="28"/>
      <c r="G276" s="31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</row>
    <row r="277" s="27" customFormat="1" customHeight="1" spans="1:18">
      <c r="A277" s="28"/>
      <c r="B277" s="29"/>
      <c r="C277" s="28"/>
      <c r="D277" s="28"/>
      <c r="E277" s="28"/>
      <c r="F277" s="28"/>
      <c r="G277" s="31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</row>
    <row r="278" s="27" customFormat="1" customHeight="1" spans="1:18">
      <c r="A278" s="28"/>
      <c r="B278" s="29"/>
      <c r="C278" s="28"/>
      <c r="D278" s="28"/>
      <c r="E278" s="28"/>
      <c r="F278" s="28"/>
      <c r="G278" s="31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</row>
    <row r="279" s="27" customFormat="1" customHeight="1" spans="1:18">
      <c r="A279" s="28"/>
      <c r="B279" s="29"/>
      <c r="C279" s="28"/>
      <c r="D279" s="28"/>
      <c r="E279" s="28"/>
      <c r="F279" s="28"/>
      <c r="G279" s="31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</row>
    <row r="280" s="27" customFormat="1" customHeight="1" spans="1:18">
      <c r="A280" s="28"/>
      <c r="B280" s="29"/>
      <c r="C280" s="28"/>
      <c r="D280" s="28"/>
      <c r="E280" s="28"/>
      <c r="F280" s="28"/>
      <c r="G280" s="31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</row>
    <row r="281" s="27" customFormat="1" customHeight="1" spans="1:18">
      <c r="A281" s="28"/>
      <c r="B281" s="29"/>
      <c r="C281" s="28"/>
      <c r="D281" s="28"/>
      <c r="E281" s="28"/>
      <c r="F281" s="28"/>
      <c r="G281" s="31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</row>
    <row r="282" s="27" customFormat="1" customHeight="1" spans="1:18">
      <c r="A282" s="28"/>
      <c r="B282" s="29"/>
      <c r="C282" s="28"/>
      <c r="D282" s="28"/>
      <c r="E282" s="28"/>
      <c r="F282" s="28"/>
      <c r="G282" s="31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</row>
    <row r="283" s="27" customFormat="1" customHeight="1" spans="1:18">
      <c r="A283" s="28"/>
      <c r="B283" s="29"/>
      <c r="C283" s="28"/>
      <c r="D283" s="28"/>
      <c r="E283" s="28"/>
      <c r="F283" s="28"/>
      <c r="G283" s="31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</row>
    <row r="284" s="27" customFormat="1" customHeight="1" spans="1:18">
      <c r="A284" s="28"/>
      <c r="B284" s="29"/>
      <c r="C284" s="28"/>
      <c r="D284" s="28"/>
      <c r="E284" s="28"/>
      <c r="F284" s="28"/>
      <c r="G284" s="31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</row>
    <row r="285" s="27" customFormat="1" customHeight="1" spans="1:18">
      <c r="A285" s="28"/>
      <c r="B285" s="29"/>
      <c r="C285" s="28"/>
      <c r="D285" s="28"/>
      <c r="E285" s="28"/>
      <c r="F285" s="28"/>
      <c r="G285" s="31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</row>
    <row r="286" s="27" customFormat="1" customHeight="1" spans="1:18">
      <c r="A286" s="28"/>
      <c r="B286" s="29"/>
      <c r="C286" s="28"/>
      <c r="D286" s="28"/>
      <c r="E286" s="28"/>
      <c r="F286" s="28"/>
      <c r="G286" s="31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</row>
    <row r="287" s="27" customFormat="1" customHeight="1" spans="1:18">
      <c r="A287" s="28"/>
      <c r="B287" s="29"/>
      <c r="C287" s="28"/>
      <c r="D287" s="28"/>
      <c r="E287" s="28"/>
      <c r="F287" s="28"/>
      <c r="G287" s="31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</row>
    <row r="288" s="27" customFormat="1" customHeight="1" spans="1:18">
      <c r="A288" s="28"/>
      <c r="B288" s="29"/>
      <c r="C288" s="28"/>
      <c r="D288" s="28"/>
      <c r="E288" s="28"/>
      <c r="F288" s="28"/>
      <c r="G288" s="31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</row>
    <row r="289" s="27" customFormat="1" customHeight="1" spans="1:18">
      <c r="A289" s="28"/>
      <c r="B289" s="29"/>
      <c r="C289" s="28"/>
      <c r="D289" s="28"/>
      <c r="E289" s="28"/>
      <c r="F289" s="28"/>
      <c r="G289" s="31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</row>
    <row r="290" s="27" customFormat="1" customHeight="1" spans="1:18">
      <c r="A290" s="28"/>
      <c r="B290" s="29"/>
      <c r="C290" s="28"/>
      <c r="D290" s="28"/>
      <c r="E290" s="28"/>
      <c r="F290" s="28"/>
      <c r="G290" s="31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</row>
    <row r="291" s="27" customFormat="1" customHeight="1" spans="1:18">
      <c r="A291" s="28"/>
      <c r="B291" s="29"/>
      <c r="C291" s="28"/>
      <c r="D291" s="28"/>
      <c r="E291" s="28"/>
      <c r="F291" s="28"/>
      <c r="G291" s="31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</row>
    <row r="292" s="27" customFormat="1" customHeight="1" spans="1:18">
      <c r="A292" s="28"/>
      <c r="B292" s="29"/>
      <c r="C292" s="28"/>
      <c r="D292" s="28"/>
      <c r="E292" s="28"/>
      <c r="F292" s="28"/>
      <c r="G292" s="31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</row>
    <row r="293" s="27" customFormat="1" customHeight="1" spans="1:18">
      <c r="A293" s="28"/>
      <c r="B293" s="29"/>
      <c r="C293" s="28"/>
      <c r="D293" s="28"/>
      <c r="E293" s="28"/>
      <c r="F293" s="28"/>
      <c r="G293" s="31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</row>
    <row r="294" s="27" customFormat="1" customHeight="1" spans="1:18">
      <c r="A294" s="28"/>
      <c r="B294" s="29"/>
      <c r="C294" s="28"/>
      <c r="D294" s="28"/>
      <c r="E294" s="28"/>
      <c r="F294" s="28"/>
      <c r="G294" s="31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</row>
    <row r="295" s="27" customFormat="1" customHeight="1" spans="1:18">
      <c r="A295" s="28"/>
      <c r="B295" s="29"/>
      <c r="C295" s="28"/>
      <c r="D295" s="28"/>
      <c r="E295" s="28"/>
      <c r="F295" s="28"/>
      <c r="G295" s="31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</row>
    <row r="296" s="27" customFormat="1" customHeight="1" spans="1:18">
      <c r="A296" s="28"/>
      <c r="B296" s="29"/>
      <c r="C296" s="28"/>
      <c r="D296" s="28"/>
      <c r="E296" s="28"/>
      <c r="F296" s="28"/>
      <c r="G296" s="31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</row>
    <row r="297" s="27" customFormat="1" customHeight="1" spans="1:18">
      <c r="A297" s="28"/>
      <c r="B297" s="29"/>
      <c r="C297" s="28"/>
      <c r="D297" s="28"/>
      <c r="E297" s="28"/>
      <c r="F297" s="28"/>
      <c r="G297" s="31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</row>
    <row r="298" s="27" customFormat="1" customHeight="1" spans="1:18">
      <c r="A298" s="28"/>
      <c r="B298" s="29"/>
      <c r="C298" s="28"/>
      <c r="D298" s="28"/>
      <c r="E298" s="28"/>
      <c r="F298" s="28"/>
      <c r="G298" s="31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</row>
    <row r="299" s="27" customFormat="1" customHeight="1" spans="1:18">
      <c r="A299" s="28"/>
      <c r="B299" s="29"/>
      <c r="C299" s="28"/>
      <c r="D299" s="28"/>
      <c r="E299" s="28"/>
      <c r="F299" s="28"/>
      <c r="G299" s="31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</row>
    <row r="300" s="27" customFormat="1" customHeight="1" spans="1:18">
      <c r="A300" s="28"/>
      <c r="B300" s="29"/>
      <c r="C300" s="28"/>
      <c r="D300" s="28"/>
      <c r="E300" s="28"/>
      <c r="F300" s="28"/>
      <c r="G300" s="31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</row>
    <row r="301" s="27" customFormat="1" customHeight="1" spans="1:18">
      <c r="A301" s="28"/>
      <c r="B301" s="29"/>
      <c r="C301" s="28"/>
      <c r="D301" s="28"/>
      <c r="E301" s="28"/>
      <c r="F301" s="28"/>
      <c r="G301" s="31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</row>
    <row r="302" s="27" customFormat="1" customHeight="1" spans="1:18">
      <c r="A302" s="28"/>
      <c r="B302" s="29"/>
      <c r="C302" s="28"/>
      <c r="D302" s="28"/>
      <c r="E302" s="28"/>
      <c r="F302" s="28"/>
      <c r="G302" s="31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</row>
    <row r="303" s="27" customFormat="1" customHeight="1" spans="1:18">
      <c r="A303" s="28"/>
      <c r="B303" s="29"/>
      <c r="C303" s="28"/>
      <c r="D303" s="28"/>
      <c r="E303" s="28"/>
      <c r="F303" s="28"/>
      <c r="G303" s="31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</row>
    <row r="304" s="27" customFormat="1" customHeight="1" spans="1:18">
      <c r="A304" s="28"/>
      <c r="B304" s="29"/>
      <c r="C304" s="28"/>
      <c r="D304" s="28"/>
      <c r="E304" s="28"/>
      <c r="F304" s="28"/>
      <c r="G304" s="31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</row>
    <row r="305" s="27" customFormat="1" customHeight="1" spans="1:18">
      <c r="A305" s="28"/>
      <c r="B305" s="29"/>
      <c r="C305" s="28"/>
      <c r="D305" s="28"/>
      <c r="E305" s="28"/>
      <c r="F305" s="28"/>
      <c r="G305" s="31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</row>
    <row r="306" s="27" customFormat="1" customHeight="1" spans="1:18">
      <c r="A306" s="28"/>
      <c r="B306" s="29"/>
      <c r="C306" s="28"/>
      <c r="D306" s="28"/>
      <c r="E306" s="28"/>
      <c r="F306" s="28"/>
      <c r="G306" s="31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</row>
    <row r="307" s="27" customFormat="1" customHeight="1" spans="1:18">
      <c r="A307" s="28"/>
      <c r="B307" s="29"/>
      <c r="C307" s="28"/>
      <c r="D307" s="28"/>
      <c r="E307" s="28"/>
      <c r="F307" s="28"/>
      <c r="G307" s="31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</row>
    <row r="308" s="27" customFormat="1" customHeight="1" spans="1:18">
      <c r="A308" s="28"/>
      <c r="B308" s="29"/>
      <c r="C308" s="28"/>
      <c r="D308" s="28"/>
      <c r="E308" s="28"/>
      <c r="F308" s="28"/>
      <c r="G308" s="31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</row>
    <row r="309" s="27" customFormat="1" customHeight="1" spans="1:18">
      <c r="A309" s="28"/>
      <c r="B309" s="29"/>
      <c r="C309" s="28"/>
      <c r="D309" s="28"/>
      <c r="E309" s="28"/>
      <c r="F309" s="28"/>
      <c r="G309" s="31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</row>
    <row r="310" s="27" customFormat="1" customHeight="1" spans="1:18">
      <c r="A310" s="28"/>
      <c r="B310" s="29"/>
      <c r="C310" s="28"/>
      <c r="D310" s="28"/>
      <c r="E310" s="28"/>
      <c r="F310" s="28"/>
      <c r="G310" s="31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</row>
    <row r="311" s="27" customFormat="1" customHeight="1" spans="1:18">
      <c r="A311" s="28"/>
      <c r="B311" s="29"/>
      <c r="C311" s="28"/>
      <c r="D311" s="28"/>
      <c r="E311" s="28"/>
      <c r="F311" s="28"/>
      <c r="G311" s="31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</row>
    <row r="312" s="27" customFormat="1" customHeight="1" spans="1:18">
      <c r="A312" s="28"/>
      <c r="B312" s="29"/>
      <c r="C312" s="28"/>
      <c r="D312" s="28"/>
      <c r="E312" s="28"/>
      <c r="F312" s="28"/>
      <c r="G312" s="31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</row>
    <row r="313" s="27" customFormat="1" customHeight="1" spans="1:18">
      <c r="A313" s="28"/>
      <c r="B313" s="29"/>
      <c r="C313" s="28"/>
      <c r="D313" s="28"/>
      <c r="E313" s="28"/>
      <c r="F313" s="28"/>
      <c r="G313" s="31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</row>
    <row r="314" s="27" customFormat="1" customHeight="1" spans="1:18">
      <c r="A314" s="28"/>
      <c r="B314" s="29"/>
      <c r="C314" s="28"/>
      <c r="D314" s="28"/>
      <c r="E314" s="28"/>
      <c r="F314" s="28"/>
      <c r="G314" s="31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</row>
    <row r="315" s="27" customFormat="1" customHeight="1" spans="1:18">
      <c r="A315" s="28"/>
      <c r="B315" s="29"/>
      <c r="C315" s="28"/>
      <c r="D315" s="28"/>
      <c r="E315" s="28"/>
      <c r="F315" s="28"/>
      <c r="G315" s="31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</row>
    <row r="316" s="27" customFormat="1" customHeight="1" spans="1:18">
      <c r="A316" s="28"/>
      <c r="B316" s="29"/>
      <c r="C316" s="28"/>
      <c r="D316" s="28"/>
      <c r="E316" s="28"/>
      <c r="F316" s="28"/>
      <c r="G316" s="31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</row>
    <row r="317" s="27" customFormat="1" customHeight="1" spans="1:18">
      <c r="A317" s="28"/>
      <c r="B317" s="29"/>
      <c r="C317" s="28"/>
      <c r="D317" s="28"/>
      <c r="E317" s="28"/>
      <c r="F317" s="28"/>
      <c r="G317" s="31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</row>
    <row r="318" s="27" customFormat="1" customHeight="1" spans="1:18">
      <c r="A318" s="28"/>
      <c r="B318" s="29"/>
      <c r="C318" s="28"/>
      <c r="D318" s="28"/>
      <c r="E318" s="28"/>
      <c r="F318" s="28"/>
      <c r="G318" s="31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</row>
    <row r="319" s="27" customFormat="1" customHeight="1" spans="1:18">
      <c r="A319" s="28"/>
      <c r="B319" s="29"/>
      <c r="C319" s="28"/>
      <c r="D319" s="28"/>
      <c r="E319" s="28"/>
      <c r="F319" s="28"/>
      <c r="G319" s="31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</row>
    <row r="320" s="27" customFormat="1" customHeight="1" spans="1:18">
      <c r="A320" s="28"/>
      <c r="B320" s="29"/>
      <c r="C320" s="28"/>
      <c r="D320" s="28"/>
      <c r="E320" s="28"/>
      <c r="F320" s="28"/>
      <c r="G320" s="31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</row>
    <row r="321" s="27" customFormat="1" customHeight="1" spans="1:18">
      <c r="A321" s="28"/>
      <c r="B321" s="29"/>
      <c r="C321" s="28"/>
      <c r="D321" s="28"/>
      <c r="E321" s="28"/>
      <c r="F321" s="28"/>
      <c r="G321" s="31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</row>
    <row r="322" s="27" customFormat="1" customHeight="1" spans="1:18">
      <c r="A322" s="28"/>
      <c r="B322" s="29"/>
      <c r="C322" s="28"/>
      <c r="D322" s="28"/>
      <c r="E322" s="28"/>
      <c r="F322" s="28"/>
      <c r="G322" s="31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</row>
    <row r="323" s="27" customFormat="1" customHeight="1" spans="1:18">
      <c r="A323" s="28"/>
      <c r="B323" s="29"/>
      <c r="C323" s="28"/>
      <c r="D323" s="28"/>
      <c r="E323" s="28"/>
      <c r="F323" s="28"/>
      <c r="G323" s="31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</row>
    <row r="324" s="27" customFormat="1" customHeight="1" spans="1:18">
      <c r="A324" s="28"/>
      <c r="B324" s="29"/>
      <c r="C324" s="28"/>
      <c r="D324" s="28"/>
      <c r="E324" s="28"/>
      <c r="F324" s="28"/>
      <c r="G324" s="31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</row>
    <row r="325" s="27" customFormat="1" customHeight="1" spans="1:18">
      <c r="A325" s="28"/>
      <c r="B325" s="29"/>
      <c r="C325" s="28"/>
      <c r="D325" s="28"/>
      <c r="E325" s="28"/>
      <c r="F325" s="28"/>
      <c r="G325" s="31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</row>
    <row r="326" s="27" customFormat="1" customHeight="1" spans="1:18">
      <c r="A326" s="28"/>
      <c r="B326" s="29"/>
      <c r="C326" s="28"/>
      <c r="D326" s="28"/>
      <c r="E326" s="28"/>
      <c r="F326" s="28"/>
      <c r="G326" s="31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</row>
    <row r="327" s="27" customFormat="1" customHeight="1" spans="1:18">
      <c r="A327" s="28"/>
      <c r="B327" s="29"/>
      <c r="C327" s="28"/>
      <c r="D327" s="28"/>
      <c r="E327" s="28"/>
      <c r="F327" s="28"/>
      <c r="G327" s="31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</row>
    <row r="328" s="27" customFormat="1" customHeight="1" spans="1:18">
      <c r="A328" s="28"/>
      <c r="B328" s="29"/>
      <c r="C328" s="28"/>
      <c r="D328" s="28"/>
      <c r="E328" s="28"/>
      <c r="F328" s="28"/>
      <c r="G328" s="31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</row>
    <row r="329" s="27" customFormat="1" customHeight="1" spans="1:18">
      <c r="A329" s="28"/>
      <c r="B329" s="29"/>
      <c r="C329" s="28"/>
      <c r="D329" s="28"/>
      <c r="E329" s="28"/>
      <c r="F329" s="28"/>
      <c r="G329" s="31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</row>
    <row r="330" s="27" customFormat="1" customHeight="1" spans="1:18">
      <c r="A330" s="28"/>
      <c r="B330" s="29"/>
      <c r="C330" s="28"/>
      <c r="D330" s="28"/>
      <c r="E330" s="28"/>
      <c r="F330" s="28"/>
      <c r="G330" s="31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</row>
    <row r="331" s="27" customFormat="1" customHeight="1" spans="1:18">
      <c r="A331" s="28"/>
      <c r="B331" s="29"/>
      <c r="C331" s="28"/>
      <c r="D331" s="28"/>
      <c r="E331" s="28"/>
      <c r="F331" s="28"/>
      <c r="G331" s="31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</row>
    <row r="332" s="27" customFormat="1" customHeight="1" spans="1:18">
      <c r="A332" s="28"/>
      <c r="B332" s="29"/>
      <c r="C332" s="28"/>
      <c r="D332" s="28"/>
      <c r="E332" s="28"/>
      <c r="F332" s="28"/>
      <c r="G332" s="31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</row>
    <row r="333" s="27" customFormat="1" customHeight="1" spans="1:18">
      <c r="A333" s="28"/>
      <c r="B333" s="29"/>
      <c r="C333" s="28"/>
      <c r="D333" s="28"/>
      <c r="E333" s="28"/>
      <c r="F333" s="28"/>
      <c r="G333" s="31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</row>
    <row r="334" s="27" customFormat="1" customHeight="1" spans="1:18">
      <c r="A334" s="28"/>
      <c r="B334" s="29"/>
      <c r="C334" s="28"/>
      <c r="D334" s="28"/>
      <c r="E334" s="28"/>
      <c r="F334" s="28"/>
      <c r="G334" s="31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</row>
    <row r="335" s="27" customFormat="1" customHeight="1" spans="1:18">
      <c r="A335" s="28"/>
      <c r="B335" s="29"/>
      <c r="C335" s="28"/>
      <c r="D335" s="28"/>
      <c r="E335" s="28"/>
      <c r="F335" s="28"/>
      <c r="G335" s="31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</row>
    <row r="336" s="27" customFormat="1" customHeight="1" spans="1:18">
      <c r="A336" s="28"/>
      <c r="B336" s="29"/>
      <c r="C336" s="28"/>
      <c r="D336" s="28"/>
      <c r="E336" s="28"/>
      <c r="F336" s="28"/>
      <c r="G336" s="31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</row>
    <row r="337" s="27" customFormat="1" customHeight="1" spans="1:18">
      <c r="A337" s="28"/>
      <c r="B337" s="29"/>
      <c r="C337" s="28"/>
      <c r="D337" s="28"/>
      <c r="E337" s="28"/>
      <c r="F337" s="28"/>
      <c r="G337" s="31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</row>
    <row r="338" s="27" customFormat="1" customHeight="1" spans="1:18">
      <c r="A338" s="28"/>
      <c r="B338" s="29"/>
      <c r="C338" s="28"/>
      <c r="D338" s="28"/>
      <c r="E338" s="28"/>
      <c r="F338" s="28"/>
      <c r="G338" s="31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</row>
    <row r="339" s="27" customFormat="1" customHeight="1" spans="1:18">
      <c r="A339" s="28"/>
      <c r="B339" s="29"/>
      <c r="C339" s="28"/>
      <c r="D339" s="28"/>
      <c r="E339" s="28"/>
      <c r="F339" s="28"/>
      <c r="G339" s="31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</row>
    <row r="340" s="27" customFormat="1" customHeight="1" spans="1:18">
      <c r="A340" s="28"/>
      <c r="B340" s="29"/>
      <c r="C340" s="28"/>
      <c r="D340" s="28"/>
      <c r="E340" s="28"/>
      <c r="F340" s="28"/>
      <c r="G340" s="31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</row>
    <row r="341" s="27" customFormat="1" customHeight="1" spans="1:18">
      <c r="A341" s="28"/>
      <c r="B341" s="29"/>
      <c r="C341" s="28"/>
      <c r="D341" s="28"/>
      <c r="E341" s="28"/>
      <c r="F341" s="28"/>
      <c r="G341" s="31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</row>
    <row r="342" s="27" customFormat="1" customHeight="1" spans="1:18">
      <c r="A342" s="28"/>
      <c r="B342" s="29"/>
      <c r="C342" s="28"/>
      <c r="D342" s="28"/>
      <c r="E342" s="28"/>
      <c r="F342" s="28"/>
      <c r="G342" s="31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</row>
    <row r="343" s="27" customFormat="1" customHeight="1" spans="1:18">
      <c r="A343" s="28"/>
      <c r="B343" s="29"/>
      <c r="C343" s="28"/>
      <c r="D343" s="28"/>
      <c r="E343" s="28"/>
      <c r="F343" s="28"/>
      <c r="G343" s="31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</row>
    <row r="344" s="27" customFormat="1" customHeight="1" spans="1:18">
      <c r="A344" s="28"/>
      <c r="B344" s="29"/>
      <c r="C344" s="28"/>
      <c r="D344" s="28"/>
      <c r="E344" s="28"/>
      <c r="F344" s="28"/>
      <c r="G344" s="31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</row>
    <row r="345" s="27" customFormat="1" customHeight="1" spans="1:18">
      <c r="A345" s="28"/>
      <c r="B345" s="29"/>
      <c r="C345" s="28"/>
      <c r="D345" s="28"/>
      <c r="E345" s="28"/>
      <c r="F345" s="28"/>
      <c r="G345" s="31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</row>
    <row r="346" s="27" customFormat="1" customHeight="1" spans="1:18">
      <c r="A346" s="28"/>
      <c r="B346" s="29"/>
      <c r="C346" s="28"/>
      <c r="D346" s="28"/>
      <c r="E346" s="28"/>
      <c r="F346" s="28"/>
      <c r="G346" s="31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</row>
    <row r="347" s="27" customFormat="1" customHeight="1" spans="1:18">
      <c r="A347" s="28"/>
      <c r="B347" s="29"/>
      <c r="C347" s="28"/>
      <c r="D347" s="28"/>
      <c r="E347" s="28"/>
      <c r="F347" s="28"/>
      <c r="G347" s="31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</row>
    <row r="348" s="27" customFormat="1" customHeight="1" spans="1:18">
      <c r="A348" s="28"/>
      <c r="B348" s="29"/>
      <c r="C348" s="28"/>
      <c r="D348" s="28"/>
      <c r="E348" s="28"/>
      <c r="F348" s="28"/>
      <c r="G348" s="31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</row>
    <row r="349" s="27" customFormat="1" customHeight="1" spans="1:18">
      <c r="A349" s="28"/>
      <c r="B349" s="29"/>
      <c r="C349" s="28"/>
      <c r="D349" s="28"/>
      <c r="E349" s="28"/>
      <c r="F349" s="28"/>
      <c r="G349" s="31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</row>
    <row r="350" s="27" customFormat="1" customHeight="1" spans="1:18">
      <c r="A350" s="28"/>
      <c r="B350" s="29"/>
      <c r="C350" s="28"/>
      <c r="D350" s="28"/>
      <c r="E350" s="28"/>
      <c r="F350" s="28"/>
      <c r="G350" s="31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</row>
    <row r="351" s="27" customFormat="1" customHeight="1" spans="1:18">
      <c r="A351" s="28"/>
      <c r="B351" s="29"/>
      <c r="C351" s="28"/>
      <c r="D351" s="28"/>
      <c r="E351" s="28"/>
      <c r="F351" s="28"/>
      <c r="G351" s="31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</row>
    <row r="352" s="27" customFormat="1" customHeight="1" spans="1:18">
      <c r="A352" s="28"/>
      <c r="B352" s="29"/>
      <c r="C352" s="28"/>
      <c r="D352" s="28"/>
      <c r="E352" s="28"/>
      <c r="F352" s="28"/>
      <c r="G352" s="31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</row>
    <row r="353" s="27" customFormat="1" customHeight="1" spans="1:18">
      <c r="A353" s="28"/>
      <c r="B353" s="29"/>
      <c r="C353" s="28"/>
      <c r="D353" s="28"/>
      <c r="E353" s="28"/>
      <c r="F353" s="28"/>
      <c r="G353" s="31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</row>
    <row r="354" s="27" customFormat="1" customHeight="1" spans="1:18">
      <c r="A354" s="28"/>
      <c r="B354" s="29"/>
      <c r="C354" s="28"/>
      <c r="D354" s="28"/>
      <c r="E354" s="28"/>
      <c r="F354" s="28"/>
      <c r="G354" s="31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</row>
    <row r="355" s="27" customFormat="1" customHeight="1" spans="1:18">
      <c r="A355" s="28"/>
      <c r="B355" s="29"/>
      <c r="C355" s="28"/>
      <c r="D355" s="28"/>
      <c r="E355" s="28"/>
      <c r="F355" s="28"/>
      <c r="G355" s="31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</row>
    <row r="356" s="27" customFormat="1" customHeight="1" spans="1:18">
      <c r="A356" s="28"/>
      <c r="B356" s="29"/>
      <c r="C356" s="28"/>
      <c r="D356" s="28"/>
      <c r="E356" s="28"/>
      <c r="F356" s="28"/>
      <c r="G356" s="31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</row>
    <row r="357" s="27" customFormat="1" customHeight="1" spans="1:18">
      <c r="A357" s="28"/>
      <c r="B357" s="29"/>
      <c r="C357" s="28"/>
      <c r="D357" s="28"/>
      <c r="E357" s="28"/>
      <c r="F357" s="28"/>
      <c r="G357" s="31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</row>
    <row r="358" s="27" customFormat="1" customHeight="1" spans="1:18">
      <c r="A358" s="28"/>
      <c r="B358" s="29"/>
      <c r="C358" s="28"/>
      <c r="D358" s="28"/>
      <c r="E358" s="28"/>
      <c r="F358" s="28"/>
      <c r="G358" s="31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</row>
    <row r="359" s="27" customFormat="1" customHeight="1" spans="1:18">
      <c r="A359" s="28"/>
      <c r="B359" s="29"/>
      <c r="C359" s="28"/>
      <c r="D359" s="28"/>
      <c r="E359" s="28"/>
      <c r="F359" s="28"/>
      <c r="G359" s="31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</row>
    <row r="360" s="27" customFormat="1" customHeight="1" spans="1:18">
      <c r="A360" s="28"/>
      <c r="B360" s="29"/>
      <c r="C360" s="28"/>
      <c r="D360" s="28"/>
      <c r="E360" s="28"/>
      <c r="F360" s="28"/>
      <c r="G360" s="31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</row>
    <row r="361" s="27" customFormat="1" customHeight="1" spans="1:18">
      <c r="A361" s="28"/>
      <c r="B361" s="29"/>
      <c r="C361" s="28"/>
      <c r="D361" s="28"/>
      <c r="E361" s="28"/>
      <c r="F361" s="28"/>
      <c r="G361" s="31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</row>
    <row r="362" s="27" customFormat="1" customHeight="1" spans="1:18">
      <c r="A362" s="28"/>
      <c r="B362" s="29"/>
      <c r="C362" s="28"/>
      <c r="D362" s="28"/>
      <c r="E362" s="28"/>
      <c r="F362" s="28"/>
      <c r="G362" s="31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</row>
    <row r="363" s="27" customFormat="1" customHeight="1" spans="1:18">
      <c r="A363" s="28"/>
      <c r="B363" s="29"/>
      <c r="C363" s="28"/>
      <c r="D363" s="28"/>
      <c r="E363" s="28"/>
      <c r="F363" s="28"/>
      <c r="G363" s="31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</row>
    <row r="364" s="27" customFormat="1" customHeight="1" spans="1:18">
      <c r="A364" s="28"/>
      <c r="B364" s="29"/>
      <c r="C364" s="28"/>
      <c r="D364" s="28"/>
      <c r="E364" s="28"/>
      <c r="F364" s="28"/>
      <c r="G364" s="31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</row>
    <row r="365" s="27" customFormat="1" customHeight="1" spans="1:18">
      <c r="A365" s="28"/>
      <c r="B365" s="29"/>
      <c r="C365" s="28"/>
      <c r="D365" s="28"/>
      <c r="E365" s="28"/>
      <c r="F365" s="28"/>
      <c r="G365" s="31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</row>
    <row r="366" s="27" customFormat="1" customHeight="1" spans="1:18">
      <c r="A366" s="28"/>
      <c r="B366" s="29"/>
      <c r="C366" s="28"/>
      <c r="D366" s="28"/>
      <c r="E366" s="28"/>
      <c r="F366" s="28"/>
      <c r="G366" s="31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</row>
    <row r="367" s="27" customFormat="1" customHeight="1" spans="1:18">
      <c r="A367" s="28"/>
      <c r="B367" s="29"/>
      <c r="C367" s="28"/>
      <c r="D367" s="28"/>
      <c r="E367" s="28"/>
      <c r="F367" s="28"/>
      <c r="G367" s="31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</row>
    <row r="368" s="27" customFormat="1" customHeight="1" spans="1:18">
      <c r="A368" s="28"/>
      <c r="B368" s="29"/>
      <c r="C368" s="28"/>
      <c r="D368" s="28"/>
      <c r="E368" s="28"/>
      <c r="F368" s="28"/>
      <c r="G368" s="31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</row>
    <row r="369" s="27" customFormat="1" customHeight="1" spans="1:18">
      <c r="A369" s="28"/>
      <c r="B369" s="29"/>
      <c r="C369" s="28"/>
      <c r="D369" s="28"/>
      <c r="E369" s="28"/>
      <c r="F369" s="28"/>
      <c r="G369" s="31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</row>
    <row r="370" s="27" customFormat="1" customHeight="1" spans="1:18">
      <c r="A370" s="28"/>
      <c r="B370" s="29"/>
      <c r="C370" s="28"/>
      <c r="D370" s="28"/>
      <c r="E370" s="28"/>
      <c r="F370" s="28"/>
      <c r="G370" s="31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</row>
    <row r="371" s="27" customFormat="1" customHeight="1" spans="1:18">
      <c r="A371" s="28"/>
      <c r="B371" s="29"/>
      <c r="C371" s="28"/>
      <c r="D371" s="28"/>
      <c r="E371" s="28"/>
      <c r="F371" s="28"/>
      <c r="G371" s="31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</row>
    <row r="372" s="27" customFormat="1" customHeight="1" spans="1:18">
      <c r="A372" s="28"/>
      <c r="B372" s="29"/>
      <c r="C372" s="28"/>
      <c r="D372" s="28"/>
      <c r="E372" s="28"/>
      <c r="F372" s="28"/>
      <c r="G372" s="31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</row>
    <row r="373" s="27" customFormat="1" customHeight="1" spans="1:18">
      <c r="A373" s="28"/>
      <c r="B373" s="29"/>
      <c r="C373" s="28"/>
      <c r="D373" s="28"/>
      <c r="E373" s="28"/>
      <c r="F373" s="28"/>
      <c r="G373" s="31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</row>
    <row r="374" s="27" customFormat="1" customHeight="1" spans="1:18">
      <c r="A374" s="28"/>
      <c r="B374" s="29"/>
      <c r="C374" s="28"/>
      <c r="D374" s="28"/>
      <c r="E374" s="28"/>
      <c r="F374" s="28"/>
      <c r="G374" s="31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</row>
    <row r="375" s="27" customFormat="1" customHeight="1" spans="1:18">
      <c r="A375" s="28"/>
      <c r="B375" s="29"/>
      <c r="C375" s="28"/>
      <c r="D375" s="28"/>
      <c r="E375" s="28"/>
      <c r="F375" s="28"/>
      <c r="G375" s="31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</row>
    <row r="376" s="27" customFormat="1" customHeight="1" spans="1:18">
      <c r="A376" s="28"/>
      <c r="B376" s="29"/>
      <c r="C376" s="28"/>
      <c r="D376" s="28"/>
      <c r="E376" s="28"/>
      <c r="F376" s="28"/>
      <c r="G376" s="31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</row>
    <row r="377" s="27" customFormat="1" customHeight="1" spans="1:18">
      <c r="A377" s="28"/>
      <c r="B377" s="29"/>
      <c r="C377" s="28"/>
      <c r="D377" s="28"/>
      <c r="E377" s="28"/>
      <c r="F377" s="28"/>
      <c r="G377" s="31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</row>
    <row r="378" s="27" customFormat="1" customHeight="1" spans="1:18">
      <c r="A378" s="28"/>
      <c r="B378" s="29"/>
      <c r="C378" s="28"/>
      <c r="D378" s="28"/>
      <c r="E378" s="28"/>
      <c r="F378" s="28"/>
      <c r="G378" s="31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</row>
    <row r="379" s="27" customFormat="1" customHeight="1" spans="1:18">
      <c r="A379" s="28"/>
      <c r="B379" s="29"/>
      <c r="C379" s="28"/>
      <c r="D379" s="28"/>
      <c r="E379" s="28"/>
      <c r="F379" s="28"/>
      <c r="G379" s="31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</row>
    <row r="380" s="27" customFormat="1" customHeight="1" spans="1:18">
      <c r="A380" s="28"/>
      <c r="B380" s="29"/>
      <c r="C380" s="28"/>
      <c r="D380" s="28"/>
      <c r="E380" s="28"/>
      <c r="F380" s="28"/>
      <c r="G380" s="31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</row>
    <row r="381" s="27" customFormat="1" customHeight="1" spans="1:18">
      <c r="A381" s="28"/>
      <c r="B381" s="29"/>
      <c r="C381" s="28"/>
      <c r="D381" s="28"/>
      <c r="E381" s="28"/>
      <c r="F381" s="28"/>
      <c r="G381" s="31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</row>
    <row r="382" s="27" customFormat="1" customHeight="1" spans="1:18">
      <c r="A382" s="28"/>
      <c r="B382" s="29"/>
      <c r="C382" s="28"/>
      <c r="D382" s="28"/>
      <c r="E382" s="28"/>
      <c r="F382" s="28"/>
      <c r="G382" s="31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</row>
    <row r="383" s="27" customFormat="1" customHeight="1" spans="1:18">
      <c r="A383" s="28"/>
      <c r="B383" s="29"/>
      <c r="C383" s="28"/>
      <c r="D383" s="28"/>
      <c r="E383" s="28"/>
      <c r="F383" s="28"/>
      <c r="G383" s="31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</row>
    <row r="384" s="27" customFormat="1" customHeight="1" spans="1:18">
      <c r="A384" s="28"/>
      <c r="B384" s="29"/>
      <c r="C384" s="28"/>
      <c r="D384" s="28"/>
      <c r="E384" s="28"/>
      <c r="F384" s="28"/>
      <c r="G384" s="31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</row>
    <row r="385" s="27" customFormat="1" customHeight="1" spans="1:18">
      <c r="A385" s="28"/>
      <c r="B385" s="29"/>
      <c r="C385" s="28"/>
      <c r="D385" s="28"/>
      <c r="E385" s="28"/>
      <c r="F385" s="28"/>
      <c r="G385" s="31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</row>
    <row r="386" s="27" customFormat="1" customHeight="1" spans="1:18">
      <c r="A386" s="28"/>
      <c r="B386" s="29"/>
      <c r="C386" s="28"/>
      <c r="D386" s="28"/>
      <c r="E386" s="28"/>
      <c r="F386" s="28"/>
      <c r="G386" s="31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</row>
    <row r="387" s="27" customFormat="1" customHeight="1" spans="1:18">
      <c r="A387" s="28"/>
      <c r="B387" s="29"/>
      <c r="C387" s="28"/>
      <c r="D387" s="28"/>
      <c r="E387" s="28"/>
      <c r="F387" s="28"/>
      <c r="G387" s="31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</row>
    <row r="388" s="27" customFormat="1" customHeight="1" spans="1:18">
      <c r="A388" s="28"/>
      <c r="B388" s="29"/>
      <c r="C388" s="28"/>
      <c r="D388" s="28"/>
      <c r="E388" s="28"/>
      <c r="F388" s="28"/>
      <c r="G388" s="31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</row>
    <row r="389" s="27" customFormat="1" customHeight="1" spans="1:18">
      <c r="A389" s="28"/>
      <c r="B389" s="29"/>
      <c r="C389" s="28"/>
      <c r="D389" s="28"/>
      <c r="E389" s="28"/>
      <c r="F389" s="28"/>
      <c r="G389" s="31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</row>
    <row r="390" s="27" customFormat="1" customHeight="1" spans="1:18">
      <c r="A390" s="28"/>
      <c r="B390" s="29"/>
      <c r="C390" s="28"/>
      <c r="D390" s="28"/>
      <c r="E390" s="28"/>
      <c r="F390" s="28"/>
      <c r="G390" s="31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</row>
    <row r="391" s="27" customFormat="1" customHeight="1" spans="1:18">
      <c r="A391" s="28"/>
      <c r="B391" s="29"/>
      <c r="C391" s="28"/>
      <c r="D391" s="28"/>
      <c r="E391" s="28"/>
      <c r="F391" s="28"/>
      <c r="G391" s="31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</row>
    <row r="392" s="27" customFormat="1" customHeight="1" spans="1:18">
      <c r="A392" s="28"/>
      <c r="B392" s="29"/>
      <c r="C392" s="28"/>
      <c r="D392" s="28"/>
      <c r="E392" s="28"/>
      <c r="F392" s="28"/>
      <c r="G392" s="31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</row>
    <row r="393" s="27" customFormat="1" customHeight="1" spans="1:18">
      <c r="A393" s="28"/>
      <c r="B393" s="29"/>
      <c r="C393" s="28"/>
      <c r="D393" s="28"/>
      <c r="E393" s="28"/>
      <c r="F393" s="28"/>
      <c r="G393" s="31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</row>
    <row r="394" s="27" customFormat="1" customHeight="1" spans="1:18">
      <c r="A394" s="28"/>
      <c r="B394" s="29"/>
      <c r="C394" s="28"/>
      <c r="D394" s="28"/>
      <c r="E394" s="28"/>
      <c r="F394" s="28"/>
      <c r="G394" s="31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</row>
    <row r="395" s="27" customFormat="1" customHeight="1" spans="1:18">
      <c r="A395" s="28"/>
      <c r="B395" s="29"/>
      <c r="C395" s="28"/>
      <c r="D395" s="28"/>
      <c r="E395" s="28"/>
      <c r="F395" s="28"/>
      <c r="G395" s="31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</row>
    <row r="396" s="27" customFormat="1" customHeight="1" spans="1:18">
      <c r="A396" s="28"/>
      <c r="B396" s="29"/>
      <c r="C396" s="28"/>
      <c r="D396" s="28"/>
      <c r="E396" s="28"/>
      <c r="F396" s="28"/>
      <c r="G396" s="31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</row>
    <row r="397" s="27" customFormat="1" customHeight="1" spans="1:18">
      <c r="A397" s="28"/>
      <c r="B397" s="29"/>
      <c r="C397" s="28"/>
      <c r="D397" s="28"/>
      <c r="E397" s="28"/>
      <c r="F397" s="28"/>
      <c r="G397" s="31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</row>
    <row r="398" s="27" customFormat="1" customHeight="1" spans="1:18">
      <c r="A398" s="28"/>
      <c r="B398" s="29"/>
      <c r="C398" s="28"/>
      <c r="D398" s="28"/>
      <c r="E398" s="28"/>
      <c r="F398" s="28"/>
      <c r="G398" s="31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</row>
    <row r="399" s="27" customFormat="1" customHeight="1" spans="1:18">
      <c r="A399" s="28"/>
      <c r="B399" s="29"/>
      <c r="C399" s="28"/>
      <c r="D399" s="28"/>
      <c r="E399" s="28"/>
      <c r="F399" s="28"/>
      <c r="G399" s="31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</row>
    <row r="400" s="27" customFormat="1" customHeight="1" spans="1:18">
      <c r="A400" s="28"/>
      <c r="B400" s="29"/>
      <c r="C400" s="28"/>
      <c r="D400" s="28"/>
      <c r="E400" s="28"/>
      <c r="F400" s="28"/>
      <c r="G400" s="31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</row>
    <row r="401" s="27" customFormat="1" customHeight="1" spans="1:18">
      <c r="A401" s="28"/>
      <c r="B401" s="29"/>
      <c r="C401" s="28"/>
      <c r="D401" s="28"/>
      <c r="E401" s="28"/>
      <c r="F401" s="28"/>
      <c r="G401" s="31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</row>
    <row r="402" s="27" customFormat="1" customHeight="1" spans="1:18">
      <c r="A402" s="28"/>
      <c r="B402" s="29"/>
      <c r="C402" s="28"/>
      <c r="D402" s="28"/>
      <c r="E402" s="28"/>
      <c r="F402" s="28"/>
      <c r="G402" s="31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</row>
    <row r="403" s="27" customFormat="1" customHeight="1" spans="1:18">
      <c r="A403" s="28"/>
      <c r="B403" s="29"/>
      <c r="C403" s="28"/>
      <c r="D403" s="28"/>
      <c r="E403" s="28"/>
      <c r="F403" s="28"/>
      <c r="G403" s="31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</row>
    <row r="404" s="27" customFormat="1" customHeight="1" spans="1:18">
      <c r="A404" s="28"/>
      <c r="B404" s="29"/>
      <c r="C404" s="28"/>
      <c r="D404" s="28"/>
      <c r="E404" s="28"/>
      <c r="F404" s="28"/>
      <c r="G404" s="31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</row>
    <row r="405" s="27" customFormat="1" customHeight="1" spans="1:18">
      <c r="A405" s="28"/>
      <c r="B405" s="29"/>
      <c r="C405" s="28"/>
      <c r="D405" s="28"/>
      <c r="E405" s="28"/>
      <c r="F405" s="28"/>
      <c r="G405" s="31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</row>
    <row r="406" s="27" customFormat="1" customHeight="1" spans="1:18">
      <c r="A406" s="28"/>
      <c r="B406" s="29"/>
      <c r="C406" s="28"/>
      <c r="D406" s="28"/>
      <c r="E406" s="28"/>
      <c r="F406" s="28"/>
      <c r="G406" s="31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</row>
    <row r="407" s="27" customFormat="1" customHeight="1" spans="1:18">
      <c r="A407" s="28"/>
      <c r="B407" s="29"/>
      <c r="C407" s="28"/>
      <c r="D407" s="28"/>
      <c r="E407" s="28"/>
      <c r="F407" s="28"/>
      <c r="G407" s="31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</row>
    <row r="408" s="27" customFormat="1" customHeight="1" spans="1:18">
      <c r="A408" s="28"/>
      <c r="B408" s="29"/>
      <c r="C408" s="28"/>
      <c r="D408" s="28"/>
      <c r="E408" s="28"/>
      <c r="F408" s="28"/>
      <c r="G408" s="31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</row>
    <row r="409" s="27" customFormat="1" customHeight="1" spans="1:18">
      <c r="A409" s="28"/>
      <c r="B409" s="29"/>
      <c r="C409" s="28"/>
      <c r="D409" s="28"/>
      <c r="E409" s="28"/>
      <c r="F409" s="28"/>
      <c r="G409" s="31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</row>
    <row r="410" s="27" customFormat="1" customHeight="1" spans="1:18">
      <c r="A410" s="28"/>
      <c r="B410" s="29"/>
      <c r="C410" s="28"/>
      <c r="D410" s="28"/>
      <c r="E410" s="28"/>
      <c r="F410" s="28"/>
      <c r="G410" s="31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</row>
    <row r="411" s="27" customFormat="1" customHeight="1" spans="1:18">
      <c r="A411" s="28"/>
      <c r="B411" s="29"/>
      <c r="C411" s="28"/>
      <c r="D411" s="28"/>
      <c r="E411" s="28"/>
      <c r="F411" s="28"/>
      <c r="G411" s="31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</row>
    <row r="412" s="27" customFormat="1" customHeight="1" spans="1:18">
      <c r="A412" s="28"/>
      <c r="B412" s="29"/>
      <c r="C412" s="28"/>
      <c r="D412" s="28"/>
      <c r="E412" s="28"/>
      <c r="F412" s="28"/>
      <c r="G412" s="31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</row>
    <row r="413" s="27" customFormat="1" customHeight="1" spans="1:18">
      <c r="A413" s="28"/>
      <c r="B413" s="29"/>
      <c r="C413" s="28"/>
      <c r="D413" s="28"/>
      <c r="E413" s="28"/>
      <c r="F413" s="28"/>
      <c r="G413" s="31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</row>
    <row r="414" s="27" customFormat="1" customHeight="1" spans="1:18">
      <c r="A414" s="28"/>
      <c r="B414" s="29"/>
      <c r="C414" s="28"/>
      <c r="D414" s="28"/>
      <c r="E414" s="28"/>
      <c r="F414" s="28"/>
      <c r="G414" s="31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</row>
    <row r="415" s="27" customFormat="1" customHeight="1" spans="1:18">
      <c r="A415" s="28"/>
      <c r="B415" s="29"/>
      <c r="C415" s="28"/>
      <c r="D415" s="28"/>
      <c r="E415" s="28"/>
      <c r="F415" s="28"/>
      <c r="G415" s="31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</row>
    <row r="416" s="27" customFormat="1" customHeight="1" spans="1:18">
      <c r="A416" s="28"/>
      <c r="B416" s="29"/>
      <c r="C416" s="28"/>
      <c r="D416" s="28"/>
      <c r="E416" s="28"/>
      <c r="F416" s="28"/>
      <c r="G416" s="31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</row>
    <row r="417" s="27" customFormat="1" customHeight="1" spans="1:18">
      <c r="A417" s="28"/>
      <c r="B417" s="29"/>
      <c r="C417" s="28"/>
      <c r="D417" s="28"/>
      <c r="E417" s="28"/>
      <c r="F417" s="28"/>
      <c r="G417" s="31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</row>
    <row r="418" s="27" customFormat="1" customHeight="1" spans="1:18">
      <c r="A418" s="28"/>
      <c r="B418" s="29"/>
      <c r="C418" s="28"/>
      <c r="D418" s="28"/>
      <c r="E418" s="28"/>
      <c r="F418" s="28"/>
      <c r="G418" s="31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</row>
    <row r="419" s="27" customFormat="1" customHeight="1" spans="1:18">
      <c r="A419" s="28"/>
      <c r="B419" s="29"/>
      <c r="C419" s="28"/>
      <c r="D419" s="28"/>
      <c r="E419" s="28"/>
      <c r="F419" s="28"/>
      <c r="G419" s="31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</row>
    <row r="420" s="27" customFormat="1" customHeight="1" spans="1:18">
      <c r="A420" s="28"/>
      <c r="B420" s="29"/>
      <c r="C420" s="28"/>
      <c r="D420" s="28"/>
      <c r="E420" s="28"/>
      <c r="F420" s="28"/>
      <c r="G420" s="31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</row>
    <row r="421" s="27" customFormat="1" customHeight="1" spans="1:18">
      <c r="A421" s="28"/>
      <c r="B421" s="29"/>
      <c r="C421" s="28"/>
      <c r="D421" s="28"/>
      <c r="E421" s="28"/>
      <c r="F421" s="28"/>
      <c r="G421" s="31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</row>
    <row r="422" s="27" customFormat="1" customHeight="1" spans="1:18">
      <c r="A422" s="28"/>
      <c r="B422" s="29"/>
      <c r="C422" s="28"/>
      <c r="D422" s="28"/>
      <c r="E422" s="28"/>
      <c r="F422" s="28"/>
      <c r="G422" s="31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</row>
    <row r="423" s="27" customFormat="1" customHeight="1" spans="1:18">
      <c r="A423" s="28"/>
      <c r="B423" s="29"/>
      <c r="C423" s="28"/>
      <c r="D423" s="28"/>
      <c r="E423" s="28"/>
      <c r="F423" s="28"/>
      <c r="G423" s="31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</row>
    <row r="424" s="27" customFormat="1" customHeight="1" spans="1:18">
      <c r="A424" s="28"/>
      <c r="B424" s="29"/>
      <c r="C424" s="28"/>
      <c r="D424" s="28"/>
      <c r="E424" s="28"/>
      <c r="F424" s="28"/>
      <c r="G424" s="31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</row>
    <row r="425" s="27" customFormat="1" customHeight="1" spans="1:18">
      <c r="A425" s="28"/>
      <c r="B425" s="29"/>
      <c r="C425" s="28"/>
      <c r="D425" s="28"/>
      <c r="E425" s="28"/>
      <c r="F425" s="28"/>
      <c r="G425" s="31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</row>
    <row r="426" s="27" customFormat="1" customHeight="1" spans="1:18">
      <c r="A426" s="28"/>
      <c r="B426" s="29"/>
      <c r="C426" s="28"/>
      <c r="D426" s="28"/>
      <c r="E426" s="28"/>
      <c r="F426" s="28"/>
      <c r="G426" s="31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</row>
    <row r="427" s="27" customFormat="1" customHeight="1" spans="1:18">
      <c r="A427" s="28"/>
      <c r="B427" s="29"/>
      <c r="C427" s="28"/>
      <c r="D427" s="28"/>
      <c r="E427" s="28"/>
      <c r="F427" s="28"/>
      <c r="G427" s="31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</row>
    <row r="428" s="27" customFormat="1" customHeight="1" spans="1:18">
      <c r="A428" s="28"/>
      <c r="B428" s="29"/>
      <c r="C428" s="28"/>
      <c r="D428" s="28"/>
      <c r="E428" s="28"/>
      <c r="F428" s="28"/>
      <c r="G428" s="31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</row>
    <row r="429" s="27" customFormat="1" customHeight="1" spans="1:18">
      <c r="A429" s="28"/>
      <c r="B429" s="29"/>
      <c r="C429" s="28"/>
      <c r="D429" s="28"/>
      <c r="E429" s="28"/>
      <c r="F429" s="28"/>
      <c r="G429" s="31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</row>
    <row r="430" s="27" customFormat="1" customHeight="1" spans="1:18">
      <c r="A430" s="28"/>
      <c r="B430" s="29"/>
      <c r="C430" s="28"/>
      <c r="D430" s="28"/>
      <c r="E430" s="28"/>
      <c r="F430" s="28"/>
      <c r="G430" s="31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</row>
    <row r="431" s="27" customFormat="1" customHeight="1" spans="1:18">
      <c r="A431" s="28"/>
      <c r="B431" s="29"/>
      <c r="C431" s="28"/>
      <c r="D431" s="28"/>
      <c r="E431" s="28"/>
      <c r="F431" s="28"/>
      <c r="G431" s="31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</row>
    <row r="432" s="27" customFormat="1" customHeight="1" spans="1:18">
      <c r="A432" s="28"/>
      <c r="B432" s="29"/>
      <c r="C432" s="28"/>
      <c r="D432" s="28"/>
      <c r="E432" s="28"/>
      <c r="F432" s="28"/>
      <c r="G432" s="31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</row>
    <row r="433" s="27" customFormat="1" customHeight="1" spans="1:18">
      <c r="A433" s="28"/>
      <c r="B433" s="29"/>
      <c r="C433" s="28"/>
      <c r="D433" s="28"/>
      <c r="E433" s="28"/>
      <c r="F433" s="28"/>
      <c r="G433" s="31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</row>
    <row r="434" s="27" customFormat="1" customHeight="1" spans="1:18">
      <c r="A434" s="28"/>
      <c r="B434" s="29"/>
      <c r="C434" s="28"/>
      <c r="D434" s="28"/>
      <c r="E434" s="28"/>
      <c r="F434" s="28"/>
      <c r="G434" s="31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</row>
    <row r="435" s="27" customFormat="1" customHeight="1" spans="1:18">
      <c r="A435" s="28"/>
      <c r="B435" s="29"/>
      <c r="C435" s="28"/>
      <c r="D435" s="28"/>
      <c r="E435" s="28"/>
      <c r="F435" s="28"/>
      <c r="G435" s="31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</row>
    <row r="436" s="27" customFormat="1" customHeight="1" spans="1:18">
      <c r="A436" s="28"/>
      <c r="B436" s="29"/>
      <c r="C436" s="28"/>
      <c r="D436" s="28"/>
      <c r="E436" s="28"/>
      <c r="F436" s="28"/>
      <c r="G436" s="31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</row>
    <row r="437" s="27" customFormat="1" customHeight="1" spans="1:18">
      <c r="A437" s="28"/>
      <c r="B437" s="29"/>
      <c r="C437" s="28"/>
      <c r="D437" s="28"/>
      <c r="E437" s="28"/>
      <c r="F437" s="28"/>
      <c r="G437" s="31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</row>
    <row r="438" s="27" customFormat="1" customHeight="1" spans="1:18">
      <c r="A438" s="28"/>
      <c r="B438" s="29"/>
      <c r="C438" s="28"/>
      <c r="D438" s="28"/>
      <c r="E438" s="28"/>
      <c r="F438" s="28"/>
      <c r="G438" s="31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</row>
    <row r="439" s="27" customFormat="1" customHeight="1" spans="1:18">
      <c r="A439" s="28"/>
      <c r="B439" s="29"/>
      <c r="C439" s="28"/>
      <c r="D439" s="28"/>
      <c r="E439" s="28"/>
      <c r="F439" s="28"/>
      <c r="G439" s="31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</row>
    <row r="440" s="27" customFormat="1" customHeight="1" spans="1:18">
      <c r="A440" s="28"/>
      <c r="B440" s="29"/>
      <c r="C440" s="28"/>
      <c r="D440" s="28"/>
      <c r="E440" s="28"/>
      <c r="F440" s="28"/>
      <c r="G440" s="31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</row>
    <row r="441" s="27" customFormat="1" customHeight="1" spans="1:18">
      <c r="A441" s="28"/>
      <c r="B441" s="29"/>
      <c r="C441" s="28"/>
      <c r="D441" s="28"/>
      <c r="E441" s="28"/>
      <c r="F441" s="28"/>
      <c r="G441" s="31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</row>
    <row r="442" s="27" customFormat="1" customHeight="1" spans="1:18">
      <c r="A442" s="28"/>
      <c r="B442" s="29"/>
      <c r="C442" s="28"/>
      <c r="D442" s="28"/>
      <c r="E442" s="28"/>
      <c r="F442" s="28"/>
      <c r="G442" s="31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</row>
    <row r="443" s="27" customFormat="1" customHeight="1" spans="1:18">
      <c r="A443" s="28"/>
      <c r="B443" s="29"/>
      <c r="C443" s="28"/>
      <c r="D443" s="28"/>
      <c r="E443" s="28"/>
      <c r="F443" s="28"/>
      <c r="G443" s="31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</row>
    <row r="444" s="27" customFormat="1" customHeight="1" spans="1:18">
      <c r="A444" s="28"/>
      <c r="B444" s="29"/>
      <c r="C444" s="28"/>
      <c r="D444" s="28"/>
      <c r="E444" s="28"/>
      <c r="F444" s="28"/>
      <c r="G444" s="31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</row>
    <row r="445" s="27" customFormat="1" customHeight="1" spans="1:18">
      <c r="A445" s="28"/>
      <c r="B445" s="29"/>
      <c r="C445" s="28"/>
      <c r="D445" s="28"/>
      <c r="E445" s="28"/>
      <c r="F445" s="28"/>
      <c r="G445" s="31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</row>
    <row r="446" s="27" customFormat="1" customHeight="1" spans="1:18">
      <c r="A446" s="28"/>
      <c r="B446" s="29"/>
      <c r="C446" s="28"/>
      <c r="D446" s="28"/>
      <c r="E446" s="28"/>
      <c r="F446" s="28"/>
      <c r="G446" s="31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</row>
    <row r="447" s="27" customFormat="1" customHeight="1" spans="1:18">
      <c r="A447" s="28"/>
      <c r="B447" s="29"/>
      <c r="C447" s="28"/>
      <c r="D447" s="28"/>
      <c r="E447" s="28"/>
      <c r="F447" s="28"/>
      <c r="G447" s="31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</row>
    <row r="448" s="27" customFormat="1" customHeight="1" spans="1:18">
      <c r="A448" s="28"/>
      <c r="B448" s="29"/>
      <c r="C448" s="28"/>
      <c r="D448" s="28"/>
      <c r="E448" s="28"/>
      <c r="F448" s="28"/>
      <c r="G448" s="31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</row>
    <row r="449" s="27" customFormat="1" customHeight="1" spans="1:18">
      <c r="A449" s="28"/>
      <c r="B449" s="29"/>
      <c r="C449" s="28"/>
      <c r="D449" s="28"/>
      <c r="E449" s="28"/>
      <c r="F449" s="28"/>
      <c r="G449" s="31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</row>
    <row r="450" s="27" customFormat="1" customHeight="1" spans="1:18">
      <c r="A450" s="28"/>
      <c r="B450" s="29"/>
      <c r="C450" s="28"/>
      <c r="D450" s="28"/>
      <c r="E450" s="28"/>
      <c r="F450" s="28"/>
      <c r="G450" s="31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</row>
    <row r="451" s="27" customFormat="1" customHeight="1" spans="1:18">
      <c r="A451" s="28"/>
      <c r="B451" s="29"/>
      <c r="C451" s="28"/>
      <c r="D451" s="28"/>
      <c r="E451" s="28"/>
      <c r="F451" s="28"/>
      <c r="G451" s="31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</row>
    <row r="452" s="27" customFormat="1" customHeight="1" spans="1:18">
      <c r="A452" s="28"/>
      <c r="B452" s="29"/>
      <c r="C452" s="28"/>
      <c r="D452" s="28"/>
      <c r="E452" s="28"/>
      <c r="F452" s="28"/>
      <c r="G452" s="31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</row>
    <row r="453" s="27" customFormat="1" customHeight="1" spans="1:18">
      <c r="A453" s="28"/>
      <c r="B453" s="29"/>
      <c r="C453" s="28"/>
      <c r="D453" s="28"/>
      <c r="E453" s="28"/>
      <c r="F453" s="28"/>
      <c r="G453" s="31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</row>
    <row r="454" s="27" customFormat="1" customHeight="1" spans="1:18">
      <c r="A454" s="28"/>
      <c r="B454" s="29"/>
      <c r="C454" s="28"/>
      <c r="D454" s="28"/>
      <c r="E454" s="28"/>
      <c r="F454" s="28"/>
      <c r="G454" s="31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</row>
    <row r="455" s="27" customFormat="1" customHeight="1" spans="1:18">
      <c r="A455" s="28"/>
      <c r="B455" s="29"/>
      <c r="C455" s="28"/>
      <c r="D455" s="28"/>
      <c r="E455" s="28"/>
      <c r="F455" s="28"/>
      <c r="G455" s="31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</row>
    <row r="456" s="27" customFormat="1" customHeight="1" spans="1:18">
      <c r="A456" s="28"/>
      <c r="B456" s="29"/>
      <c r="C456" s="28"/>
      <c r="D456" s="28"/>
      <c r="E456" s="28"/>
      <c r="F456" s="28"/>
      <c r="G456" s="31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</row>
    <row r="457" s="27" customFormat="1" customHeight="1" spans="1:18">
      <c r="A457" s="28"/>
      <c r="B457" s="29"/>
      <c r="C457" s="28"/>
      <c r="D457" s="28"/>
      <c r="E457" s="28"/>
      <c r="F457" s="28"/>
      <c r="G457" s="31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</row>
    <row r="458" s="27" customFormat="1" customHeight="1" spans="1:18">
      <c r="A458" s="28"/>
      <c r="B458" s="29"/>
      <c r="C458" s="28"/>
      <c r="D458" s="28"/>
      <c r="E458" s="28"/>
      <c r="F458" s="28"/>
      <c r="G458" s="31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</row>
    <row r="459" s="27" customFormat="1" customHeight="1" spans="1:18">
      <c r="A459" s="28"/>
      <c r="B459" s="29"/>
      <c r="C459" s="28"/>
      <c r="D459" s="28"/>
      <c r="E459" s="28"/>
      <c r="F459" s="28"/>
      <c r="G459" s="31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</row>
    <row r="460" s="27" customFormat="1" customHeight="1" spans="1:18">
      <c r="A460" s="28"/>
      <c r="B460" s="29"/>
      <c r="C460" s="28"/>
      <c r="D460" s="28"/>
      <c r="E460" s="28"/>
      <c r="F460" s="28"/>
      <c r="G460" s="31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</row>
    <row r="461" s="27" customFormat="1" customHeight="1" spans="1:18">
      <c r="A461" s="28"/>
      <c r="B461" s="29"/>
      <c r="C461" s="28"/>
      <c r="D461" s="28"/>
      <c r="E461" s="28"/>
      <c r="F461" s="28"/>
      <c r="G461" s="31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</row>
    <row r="462" s="27" customFormat="1" customHeight="1" spans="1:18">
      <c r="A462" s="28"/>
      <c r="B462" s="29"/>
      <c r="C462" s="28"/>
      <c r="D462" s="28"/>
      <c r="E462" s="28"/>
      <c r="F462" s="28"/>
      <c r="G462" s="31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</row>
    <row r="463" s="27" customFormat="1" customHeight="1" spans="1:18">
      <c r="A463" s="28"/>
      <c r="B463" s="29"/>
      <c r="C463" s="28"/>
      <c r="D463" s="28"/>
      <c r="E463" s="28"/>
      <c r="F463" s="28"/>
      <c r="G463" s="31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</row>
    <row r="464" s="27" customFormat="1" customHeight="1" spans="1:18">
      <c r="A464" s="28"/>
      <c r="B464" s="29"/>
      <c r="C464" s="28"/>
      <c r="D464" s="28"/>
      <c r="E464" s="28"/>
      <c r="F464" s="28"/>
      <c r="G464" s="31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</row>
    <row r="465" s="27" customFormat="1" customHeight="1" spans="1:18">
      <c r="A465" s="28"/>
      <c r="B465" s="29"/>
      <c r="C465" s="28"/>
      <c r="D465" s="28"/>
      <c r="E465" s="28"/>
      <c r="F465" s="28"/>
      <c r="G465" s="31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</row>
    <row r="466" s="27" customFormat="1" customHeight="1" spans="1:18">
      <c r="A466" s="28"/>
      <c r="B466" s="29"/>
      <c r="C466" s="28"/>
      <c r="D466" s="28"/>
      <c r="E466" s="28"/>
      <c r="F466" s="28"/>
      <c r="G466" s="31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</row>
    <row r="467" s="27" customFormat="1" customHeight="1" spans="1:18">
      <c r="A467" s="28"/>
      <c r="B467" s="29"/>
      <c r="C467" s="28"/>
      <c r="D467" s="28"/>
      <c r="E467" s="28"/>
      <c r="F467" s="28"/>
      <c r="G467" s="31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</row>
    <row r="468" s="27" customFormat="1" customHeight="1" spans="1:18">
      <c r="A468" s="28"/>
      <c r="B468" s="29"/>
      <c r="C468" s="28"/>
      <c r="D468" s="28"/>
      <c r="E468" s="28"/>
      <c r="F468" s="28"/>
      <c r="G468" s="31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</row>
    <row r="469" s="27" customFormat="1" customHeight="1" spans="1:18">
      <c r="A469" s="28"/>
      <c r="B469" s="29"/>
      <c r="C469" s="28"/>
      <c r="D469" s="28"/>
      <c r="E469" s="28"/>
      <c r="F469" s="28"/>
      <c r="G469" s="31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</row>
    <row r="470" s="27" customFormat="1" customHeight="1" spans="1:18">
      <c r="A470" s="28"/>
      <c r="B470" s="29"/>
      <c r="C470" s="28"/>
      <c r="D470" s="28"/>
      <c r="E470" s="28"/>
      <c r="F470" s="28"/>
      <c r="G470" s="31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</row>
    <row r="471" s="27" customFormat="1" customHeight="1" spans="1:18">
      <c r="A471" s="28"/>
      <c r="B471" s="29"/>
      <c r="C471" s="28"/>
      <c r="D471" s="28"/>
      <c r="E471" s="28"/>
      <c r="F471" s="28"/>
      <c r="G471" s="31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</row>
    <row r="472" s="27" customFormat="1" customHeight="1" spans="1:18">
      <c r="A472" s="28"/>
      <c r="B472" s="29"/>
      <c r="C472" s="28"/>
      <c r="D472" s="28"/>
      <c r="E472" s="28"/>
      <c r="F472" s="28"/>
      <c r="G472" s="31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</row>
    <row r="473" s="27" customFormat="1" customHeight="1" spans="1:18">
      <c r="A473" s="28"/>
      <c r="B473" s="29"/>
      <c r="C473" s="28"/>
      <c r="D473" s="28"/>
      <c r="E473" s="28"/>
      <c r="F473" s="28"/>
      <c r="G473" s="31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</row>
    <row r="474" s="27" customFormat="1" customHeight="1" spans="1:18">
      <c r="A474" s="28"/>
      <c r="B474" s="29"/>
      <c r="C474" s="28"/>
      <c r="D474" s="28"/>
      <c r="E474" s="28"/>
      <c r="F474" s="28"/>
      <c r="G474" s="31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</row>
    <row r="475" s="27" customFormat="1" customHeight="1" spans="1:18">
      <c r="A475" s="28"/>
      <c r="B475" s="29"/>
      <c r="C475" s="28"/>
      <c r="D475" s="28"/>
      <c r="E475" s="28"/>
      <c r="F475" s="28"/>
      <c r="G475" s="31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</row>
    <row r="476" s="27" customFormat="1" customHeight="1" spans="1:18">
      <c r="A476" s="28"/>
      <c r="B476" s="29"/>
      <c r="C476" s="28"/>
      <c r="D476" s="28"/>
      <c r="E476" s="28"/>
      <c r="F476" s="28"/>
      <c r="G476" s="31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</row>
    <row r="477" s="27" customFormat="1" customHeight="1" spans="1:18">
      <c r="A477" s="28"/>
      <c r="B477" s="29"/>
      <c r="C477" s="28"/>
      <c r="D477" s="28"/>
      <c r="E477" s="28"/>
      <c r="F477" s="28"/>
      <c r="G477" s="31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</row>
    <row r="478" s="27" customFormat="1" customHeight="1" spans="1:18">
      <c r="A478" s="28"/>
      <c r="B478" s="29"/>
      <c r="C478" s="28"/>
      <c r="D478" s="28"/>
      <c r="E478" s="28"/>
      <c r="F478" s="28"/>
      <c r="G478" s="31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</row>
    <row r="479" s="27" customFormat="1" customHeight="1" spans="1:18">
      <c r="A479" s="28"/>
      <c r="B479" s="29"/>
      <c r="C479" s="28"/>
      <c r="D479" s="28"/>
      <c r="E479" s="28"/>
      <c r="F479" s="28"/>
      <c r="G479" s="31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</row>
    <row r="480" s="27" customFormat="1" customHeight="1" spans="1:18">
      <c r="A480" s="28"/>
      <c r="B480" s="29"/>
      <c r="C480" s="28"/>
      <c r="D480" s="28"/>
      <c r="E480" s="28"/>
      <c r="F480" s="28"/>
      <c r="G480" s="31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</row>
    <row r="481" s="27" customFormat="1" customHeight="1" spans="1:18">
      <c r="A481" s="28"/>
      <c r="B481" s="29"/>
      <c r="C481" s="28"/>
      <c r="D481" s="28"/>
      <c r="E481" s="28"/>
      <c r="F481" s="28"/>
      <c r="G481" s="31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</row>
    <row r="482" s="27" customFormat="1" customHeight="1" spans="1:18">
      <c r="A482" s="28"/>
      <c r="B482" s="29"/>
      <c r="C482" s="28"/>
      <c r="D482" s="28"/>
      <c r="E482" s="28"/>
      <c r="F482" s="28"/>
      <c r="G482" s="31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</row>
    <row r="483" s="27" customFormat="1" customHeight="1" spans="1:18">
      <c r="A483" s="28"/>
      <c r="B483" s="29"/>
      <c r="C483" s="28"/>
      <c r="D483" s="28"/>
      <c r="E483" s="28"/>
      <c r="F483" s="28"/>
      <c r="G483" s="31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</row>
    <row r="484" s="27" customFormat="1" customHeight="1" spans="1:18">
      <c r="A484" s="28"/>
      <c r="B484" s="29"/>
      <c r="C484" s="28"/>
      <c r="D484" s="28"/>
      <c r="E484" s="28"/>
      <c r="F484" s="28"/>
      <c r="G484" s="31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</row>
    <row r="485" s="27" customFormat="1" customHeight="1" spans="1:18">
      <c r="A485" s="28"/>
      <c r="B485" s="29"/>
      <c r="C485" s="28"/>
      <c r="D485" s="28"/>
      <c r="E485" s="28"/>
      <c r="F485" s="28"/>
      <c r="G485" s="31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</row>
    <row r="486" s="27" customFormat="1" customHeight="1" spans="1:18">
      <c r="A486" s="28"/>
      <c r="B486" s="29"/>
      <c r="C486" s="28"/>
      <c r="D486" s="28"/>
      <c r="E486" s="28"/>
      <c r="F486" s="28"/>
      <c r="G486" s="31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</row>
    <row r="487" s="27" customFormat="1" customHeight="1" spans="1:18">
      <c r="A487" s="28"/>
      <c r="B487" s="29"/>
      <c r="C487" s="28"/>
      <c r="D487" s="28"/>
      <c r="E487" s="28"/>
      <c r="F487" s="28"/>
      <c r="G487" s="31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</row>
    <row r="488" s="27" customFormat="1" customHeight="1" spans="1:18">
      <c r="A488" s="28"/>
      <c r="B488" s="29"/>
      <c r="C488" s="28"/>
      <c r="D488" s="28"/>
      <c r="E488" s="28"/>
      <c r="F488" s="28"/>
      <c r="G488" s="31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</row>
    <row r="489" s="27" customFormat="1" customHeight="1" spans="1:18">
      <c r="A489" s="28"/>
      <c r="B489" s="29"/>
      <c r="C489" s="28"/>
      <c r="D489" s="28"/>
      <c r="E489" s="28"/>
      <c r="F489" s="28"/>
      <c r="G489" s="31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</row>
    <row r="490" s="27" customFormat="1" customHeight="1" spans="1:18">
      <c r="A490" s="28"/>
      <c r="B490" s="29"/>
      <c r="C490" s="28"/>
      <c r="D490" s="28"/>
      <c r="E490" s="28"/>
      <c r="F490" s="28"/>
      <c r="G490" s="31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</row>
    <row r="491" s="27" customFormat="1" customHeight="1" spans="1:18">
      <c r="A491" s="28"/>
      <c r="B491" s="29"/>
      <c r="C491" s="28"/>
      <c r="D491" s="28"/>
      <c r="E491" s="28"/>
      <c r="F491" s="28"/>
      <c r="G491" s="31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</row>
    <row r="492" s="27" customFormat="1" customHeight="1" spans="1:18">
      <c r="A492" s="28"/>
      <c r="B492" s="29"/>
      <c r="C492" s="28"/>
      <c r="D492" s="28"/>
      <c r="E492" s="28"/>
      <c r="F492" s="28"/>
      <c r="G492" s="31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</row>
    <row r="493" s="27" customFormat="1" customHeight="1" spans="1:18">
      <c r="A493" s="28"/>
      <c r="B493" s="29"/>
      <c r="C493" s="28"/>
      <c r="D493" s="28"/>
      <c r="E493" s="28"/>
      <c r="F493" s="28"/>
      <c r="G493" s="31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</row>
    <row r="494" s="27" customFormat="1" customHeight="1" spans="1:18">
      <c r="A494" s="28"/>
      <c r="B494" s="29"/>
      <c r="C494" s="28"/>
      <c r="D494" s="28"/>
      <c r="E494" s="28"/>
      <c r="F494" s="28"/>
      <c r="G494" s="31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</row>
    <row r="495" s="27" customFormat="1" customHeight="1" spans="1:18">
      <c r="A495" s="28"/>
      <c r="B495" s="29"/>
      <c r="C495" s="28"/>
      <c r="D495" s="28"/>
      <c r="E495" s="28"/>
      <c r="F495" s="28"/>
      <c r="G495" s="31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</row>
    <row r="496" s="27" customFormat="1" customHeight="1" spans="1:18">
      <c r="A496" s="28"/>
      <c r="B496" s="29"/>
      <c r="C496" s="28"/>
      <c r="D496" s="28"/>
      <c r="E496" s="28"/>
      <c r="F496" s="28"/>
      <c r="G496" s="31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</row>
    <row r="497" s="27" customFormat="1" customHeight="1" spans="1:18">
      <c r="A497" s="28"/>
      <c r="B497" s="29"/>
      <c r="C497" s="28"/>
      <c r="D497" s="28"/>
      <c r="E497" s="28"/>
      <c r="F497" s="28"/>
      <c r="G497" s="31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</row>
    <row r="498" s="27" customFormat="1" customHeight="1" spans="1:18">
      <c r="A498" s="28"/>
      <c r="B498" s="29"/>
      <c r="C498" s="28"/>
      <c r="D498" s="28"/>
      <c r="E498" s="28"/>
      <c r="F498" s="28"/>
      <c r="G498" s="31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</row>
    <row r="499" s="27" customFormat="1" customHeight="1" spans="1:18">
      <c r="A499" s="28"/>
      <c r="B499" s="29"/>
      <c r="C499" s="28"/>
      <c r="D499" s="28"/>
      <c r="E499" s="28"/>
      <c r="F499" s="28"/>
      <c r="G499" s="31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</row>
    <row r="500" s="27" customFormat="1" customHeight="1" spans="1:18">
      <c r="A500" s="28"/>
      <c r="B500" s="29"/>
      <c r="C500" s="28"/>
      <c r="D500" s="28"/>
      <c r="E500" s="28"/>
      <c r="F500" s="28"/>
      <c r="G500" s="31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</row>
    <row r="501" s="27" customFormat="1" customHeight="1" spans="1:18">
      <c r="A501" s="28"/>
      <c r="B501" s="29"/>
      <c r="C501" s="28"/>
      <c r="D501" s="28"/>
      <c r="E501" s="28"/>
      <c r="F501" s="28"/>
      <c r="G501" s="31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</row>
    <row r="502" s="27" customFormat="1" customHeight="1" spans="1:18">
      <c r="A502" s="28"/>
      <c r="B502" s="29"/>
      <c r="C502" s="28"/>
      <c r="D502" s="28"/>
      <c r="E502" s="28"/>
      <c r="F502" s="28"/>
      <c r="G502" s="31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</row>
    <row r="503" s="27" customFormat="1" customHeight="1" spans="1:18">
      <c r="A503" s="28"/>
      <c r="B503" s="29"/>
      <c r="C503" s="28"/>
      <c r="D503" s="28"/>
      <c r="E503" s="28"/>
      <c r="F503" s="28"/>
      <c r="G503" s="31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</row>
    <row r="504" s="27" customFormat="1" customHeight="1" spans="1:18">
      <c r="A504" s="28"/>
      <c r="B504" s="29"/>
      <c r="C504" s="28"/>
      <c r="D504" s="28"/>
      <c r="E504" s="28"/>
      <c r="F504" s="28"/>
      <c r="G504" s="31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</row>
    <row r="505" s="27" customFormat="1" customHeight="1" spans="1:18">
      <c r="A505" s="28"/>
      <c r="B505" s="29"/>
      <c r="C505" s="28"/>
      <c r="D505" s="28"/>
      <c r="E505" s="28"/>
      <c r="F505" s="28"/>
      <c r="G505" s="31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</row>
    <row r="506" s="27" customFormat="1" customHeight="1" spans="1:18">
      <c r="A506" s="28"/>
      <c r="B506" s="29"/>
      <c r="C506" s="28"/>
      <c r="D506" s="28"/>
      <c r="E506" s="28"/>
      <c r="F506" s="28"/>
      <c r="G506" s="31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</row>
    <row r="507" s="27" customFormat="1" customHeight="1" spans="1:18">
      <c r="A507" s="28"/>
      <c r="B507" s="29"/>
      <c r="C507" s="28"/>
      <c r="D507" s="28"/>
      <c r="E507" s="28"/>
      <c r="F507" s="28"/>
      <c r="G507" s="31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</row>
    <row r="508" s="27" customFormat="1" customHeight="1" spans="1:18">
      <c r="A508" s="28"/>
      <c r="B508" s="29"/>
      <c r="C508" s="28"/>
      <c r="D508" s="28"/>
      <c r="E508" s="28"/>
      <c r="F508" s="28"/>
      <c r="G508" s="31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</row>
    <row r="509" s="27" customFormat="1" customHeight="1" spans="1:18">
      <c r="A509" s="28"/>
      <c r="B509" s="29"/>
      <c r="C509" s="28"/>
      <c r="D509" s="28"/>
      <c r="E509" s="28"/>
      <c r="F509" s="28"/>
      <c r="G509" s="31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</row>
    <row r="510" s="27" customFormat="1" customHeight="1" spans="1:18">
      <c r="A510" s="28"/>
      <c r="B510" s="29"/>
      <c r="C510" s="28"/>
      <c r="D510" s="28"/>
      <c r="E510" s="28"/>
      <c r="F510" s="28"/>
      <c r="G510" s="31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</row>
    <row r="511" s="27" customFormat="1" customHeight="1" spans="1:18">
      <c r="A511" s="28"/>
      <c r="B511" s="29"/>
      <c r="C511" s="28"/>
      <c r="D511" s="28"/>
      <c r="E511" s="28"/>
      <c r="F511" s="28"/>
      <c r="G511" s="31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</row>
    <row r="512" s="27" customFormat="1" customHeight="1" spans="1:18">
      <c r="A512" s="28"/>
      <c r="B512" s="29"/>
      <c r="C512" s="28"/>
      <c r="D512" s="28"/>
      <c r="E512" s="28"/>
      <c r="F512" s="28"/>
      <c r="G512" s="31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</row>
    <row r="513" s="27" customFormat="1" customHeight="1" spans="1:18">
      <c r="A513" s="28"/>
      <c r="B513" s="29"/>
      <c r="C513" s="28"/>
      <c r="D513" s="28"/>
      <c r="E513" s="28"/>
      <c r="F513" s="28"/>
      <c r="G513" s="31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</row>
    <row r="514" s="27" customFormat="1" customHeight="1" spans="1:18">
      <c r="A514" s="28"/>
      <c r="B514" s="29"/>
      <c r="C514" s="28"/>
      <c r="D514" s="28"/>
      <c r="E514" s="28"/>
      <c r="F514" s="28"/>
      <c r="G514" s="31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</row>
    <row r="515" s="27" customFormat="1" customHeight="1" spans="1:18">
      <c r="A515" s="28"/>
      <c r="B515" s="29"/>
      <c r="C515" s="28"/>
      <c r="D515" s="28"/>
      <c r="E515" s="28"/>
      <c r="F515" s="28"/>
      <c r="G515" s="31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</row>
    <row r="516" s="27" customFormat="1" customHeight="1" spans="1:18">
      <c r="A516" s="28"/>
      <c r="B516" s="29"/>
      <c r="C516" s="28"/>
      <c r="D516" s="28"/>
      <c r="E516" s="28"/>
      <c r="F516" s="28"/>
      <c r="G516" s="31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</row>
    <row r="517" s="27" customFormat="1" customHeight="1" spans="1:18">
      <c r="A517" s="28"/>
      <c r="B517" s="29"/>
      <c r="C517" s="28"/>
      <c r="D517" s="28"/>
      <c r="E517" s="28"/>
      <c r="F517" s="28"/>
      <c r="G517" s="31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</row>
    <row r="518" s="27" customFormat="1" customHeight="1" spans="1:18">
      <c r="A518" s="28"/>
      <c r="B518" s="29"/>
      <c r="C518" s="28"/>
      <c r="D518" s="28"/>
      <c r="E518" s="28"/>
      <c r="F518" s="28"/>
      <c r="G518" s="31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</row>
    <row r="519" s="27" customFormat="1" customHeight="1" spans="1:18">
      <c r="A519" s="28"/>
      <c r="B519" s="29"/>
      <c r="C519" s="28"/>
      <c r="D519" s="28"/>
      <c r="E519" s="28"/>
      <c r="F519" s="28"/>
      <c r="G519" s="31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</row>
    <row r="520" s="27" customFormat="1" customHeight="1" spans="1:18">
      <c r="A520" s="28"/>
      <c r="B520" s="29"/>
      <c r="C520" s="28"/>
      <c r="D520" s="28"/>
      <c r="E520" s="28"/>
      <c r="F520" s="28"/>
      <c r="G520" s="31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</row>
    <row r="521" s="27" customFormat="1" customHeight="1" spans="1:18">
      <c r="A521" s="28"/>
      <c r="B521" s="29"/>
      <c r="C521" s="28"/>
      <c r="D521" s="28"/>
      <c r="E521" s="28"/>
      <c r="F521" s="28"/>
      <c r="G521" s="31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</row>
    <row r="522" s="27" customFormat="1" customHeight="1" spans="1:18">
      <c r="A522" s="28"/>
      <c r="B522" s="29"/>
      <c r="C522" s="28"/>
      <c r="D522" s="28"/>
      <c r="E522" s="28"/>
      <c r="F522" s="28"/>
      <c r="G522" s="31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</row>
    <row r="523" s="27" customFormat="1" customHeight="1" spans="1:18">
      <c r="A523" s="28"/>
      <c r="B523" s="29"/>
      <c r="C523" s="28"/>
      <c r="D523" s="28"/>
      <c r="E523" s="28"/>
      <c r="F523" s="28"/>
      <c r="G523" s="31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</row>
    <row r="524" s="27" customFormat="1" customHeight="1" spans="1:18">
      <c r="A524" s="28"/>
      <c r="B524" s="29"/>
      <c r="C524" s="28"/>
      <c r="D524" s="28"/>
      <c r="E524" s="28"/>
      <c r="F524" s="28"/>
      <c r="G524" s="31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</row>
    <row r="525" s="27" customFormat="1" customHeight="1" spans="1:18">
      <c r="A525" s="28"/>
      <c r="B525" s="29"/>
      <c r="C525" s="28"/>
      <c r="D525" s="28"/>
      <c r="E525" s="28"/>
      <c r="F525" s="28"/>
      <c r="G525" s="31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</row>
    <row r="526" s="27" customFormat="1" customHeight="1" spans="1:18">
      <c r="A526" s="28"/>
      <c r="B526" s="29"/>
      <c r="C526" s="28"/>
      <c r="D526" s="28"/>
      <c r="E526" s="28"/>
      <c r="F526" s="28"/>
      <c r="G526" s="31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</row>
    <row r="527" s="27" customFormat="1" customHeight="1" spans="1:18">
      <c r="A527" s="28"/>
      <c r="B527" s="29"/>
      <c r="C527" s="28"/>
      <c r="D527" s="28"/>
      <c r="E527" s="28"/>
      <c r="F527" s="28"/>
      <c r="G527" s="31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</row>
    <row r="528" s="27" customFormat="1" customHeight="1" spans="1:18">
      <c r="A528" s="28"/>
      <c r="B528" s="29"/>
      <c r="C528" s="28"/>
      <c r="D528" s="28"/>
      <c r="E528" s="28"/>
      <c r="F528" s="28"/>
      <c r="G528" s="31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</row>
    <row r="529" s="27" customFormat="1" customHeight="1" spans="1:18">
      <c r="A529" s="28"/>
      <c r="B529" s="29"/>
      <c r="C529" s="28"/>
      <c r="D529" s="28"/>
      <c r="E529" s="28"/>
      <c r="F529" s="28"/>
      <c r="G529" s="31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</row>
    <row r="530" s="27" customFormat="1" customHeight="1" spans="1:18">
      <c r="A530" s="28"/>
      <c r="B530" s="29"/>
      <c r="C530" s="28"/>
      <c r="D530" s="28"/>
      <c r="E530" s="28"/>
      <c r="F530" s="28"/>
      <c r="G530" s="31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</row>
    <row r="531" s="27" customFormat="1" customHeight="1" spans="1:18">
      <c r="A531" s="28"/>
      <c r="B531" s="29"/>
      <c r="C531" s="28"/>
      <c r="D531" s="28"/>
      <c r="E531" s="28"/>
      <c r="F531" s="28"/>
      <c r="G531" s="31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</row>
    <row r="532" s="27" customFormat="1" customHeight="1" spans="1:18">
      <c r="A532" s="28"/>
      <c r="B532" s="29"/>
      <c r="C532" s="28"/>
      <c r="D532" s="28"/>
      <c r="E532" s="28"/>
      <c r="F532" s="28"/>
      <c r="G532" s="31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</row>
    <row r="533" s="27" customFormat="1" customHeight="1" spans="1:18">
      <c r="A533" s="28"/>
      <c r="B533" s="29"/>
      <c r="C533" s="28"/>
      <c r="D533" s="28"/>
      <c r="E533" s="28"/>
      <c r="F533" s="28"/>
      <c r="G533" s="31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</row>
    <row r="534" s="27" customFormat="1" customHeight="1" spans="1:18">
      <c r="A534" s="28"/>
      <c r="B534" s="29"/>
      <c r="C534" s="28"/>
      <c r="D534" s="28"/>
      <c r="E534" s="28"/>
      <c r="F534" s="28"/>
      <c r="G534" s="31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</row>
    <row r="535" s="27" customFormat="1" customHeight="1" spans="1:18">
      <c r="A535" s="28"/>
      <c r="B535" s="29"/>
      <c r="C535" s="28"/>
      <c r="D535" s="28"/>
      <c r="E535" s="28"/>
      <c r="F535" s="28"/>
      <c r="G535" s="31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</row>
    <row r="536" s="27" customFormat="1" customHeight="1" spans="1:18">
      <c r="A536" s="28"/>
      <c r="B536" s="29"/>
      <c r="C536" s="28"/>
      <c r="D536" s="28"/>
      <c r="E536" s="28"/>
      <c r="F536" s="28"/>
      <c r="G536" s="31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</row>
    <row r="537" s="27" customFormat="1" customHeight="1" spans="1:18">
      <c r="A537" s="28"/>
      <c r="B537" s="29"/>
      <c r="C537" s="28"/>
      <c r="D537" s="28"/>
      <c r="E537" s="28"/>
      <c r="F537" s="28"/>
      <c r="G537" s="31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</row>
    <row r="538" s="27" customFormat="1" customHeight="1" spans="1:18">
      <c r="A538" s="28"/>
      <c r="B538" s="29"/>
      <c r="C538" s="28"/>
      <c r="D538" s="28"/>
      <c r="E538" s="28"/>
      <c r="F538" s="28"/>
      <c r="G538" s="31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</row>
    <row r="539" s="27" customFormat="1" customHeight="1" spans="1:18">
      <c r="A539" s="28"/>
      <c r="B539" s="29"/>
      <c r="C539" s="28"/>
      <c r="D539" s="28"/>
      <c r="E539" s="28"/>
      <c r="F539" s="28"/>
      <c r="G539" s="31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</row>
    <row r="540" s="27" customFormat="1" customHeight="1" spans="1:18">
      <c r="A540" s="28"/>
      <c r="B540" s="29"/>
      <c r="C540" s="28"/>
      <c r="D540" s="28"/>
      <c r="E540" s="28"/>
      <c r="F540" s="28"/>
      <c r="G540" s="31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</row>
    <row r="541" s="27" customFormat="1" customHeight="1" spans="1:18">
      <c r="A541" s="28"/>
      <c r="B541" s="29"/>
      <c r="C541" s="28"/>
      <c r="D541" s="28"/>
      <c r="E541" s="28"/>
      <c r="F541" s="28"/>
      <c r="G541" s="31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</row>
    <row r="542" s="27" customFormat="1" customHeight="1" spans="1:18">
      <c r="A542" s="28"/>
      <c r="B542" s="29"/>
      <c r="C542" s="28"/>
      <c r="D542" s="28"/>
      <c r="E542" s="28"/>
      <c r="F542" s="28"/>
      <c r="G542" s="31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</row>
    <row r="543" s="27" customFormat="1" customHeight="1" spans="1:18">
      <c r="A543" s="28"/>
      <c r="B543" s="29"/>
      <c r="C543" s="28"/>
      <c r="D543" s="28"/>
      <c r="E543" s="28"/>
      <c r="F543" s="28"/>
      <c r="G543" s="31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</row>
    <row r="544" s="27" customFormat="1" customHeight="1" spans="1:18">
      <c r="A544" s="28"/>
      <c r="B544" s="29"/>
      <c r="C544" s="28"/>
      <c r="D544" s="28"/>
      <c r="E544" s="28"/>
      <c r="F544" s="28"/>
      <c r="G544" s="31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</row>
    <row r="545" s="27" customFormat="1" customHeight="1" spans="1:18">
      <c r="A545" s="28"/>
      <c r="B545" s="29"/>
      <c r="C545" s="28"/>
      <c r="D545" s="28"/>
      <c r="E545" s="28"/>
      <c r="F545" s="28"/>
      <c r="G545" s="31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</row>
    <row r="546" s="27" customFormat="1" customHeight="1" spans="1:18">
      <c r="A546" s="28"/>
      <c r="B546" s="29"/>
      <c r="C546" s="28"/>
      <c r="D546" s="28"/>
      <c r="E546" s="28"/>
      <c r="F546" s="28"/>
      <c r="G546" s="31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</row>
    <row r="547" s="27" customFormat="1" customHeight="1" spans="1:18">
      <c r="A547" s="28"/>
      <c r="B547" s="29"/>
      <c r="C547" s="28"/>
      <c r="D547" s="28"/>
      <c r="E547" s="28"/>
      <c r="F547" s="28"/>
      <c r="G547" s="31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</row>
    <row r="548" s="27" customFormat="1" customHeight="1" spans="1:18">
      <c r="A548" s="28"/>
      <c r="B548" s="29"/>
      <c r="C548" s="28"/>
      <c r="D548" s="28"/>
      <c r="E548" s="28"/>
      <c r="F548" s="28"/>
      <c r="G548" s="31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</row>
    <row r="549" s="27" customFormat="1" customHeight="1" spans="1:18">
      <c r="A549" s="28"/>
      <c r="B549" s="29"/>
      <c r="C549" s="28"/>
      <c r="D549" s="28"/>
      <c r="E549" s="28"/>
      <c r="F549" s="28"/>
      <c r="G549" s="31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</row>
    <row r="550" s="27" customFormat="1" customHeight="1" spans="1:18">
      <c r="A550" s="28"/>
      <c r="B550" s="29"/>
      <c r="C550" s="28"/>
      <c r="D550" s="28"/>
      <c r="E550" s="28"/>
      <c r="F550" s="28"/>
      <c r="G550" s="31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</row>
    <row r="551" s="27" customFormat="1" customHeight="1" spans="1:18">
      <c r="A551" s="28"/>
      <c r="B551" s="29"/>
      <c r="C551" s="28"/>
      <c r="D551" s="28"/>
      <c r="E551" s="28"/>
      <c r="F551" s="28"/>
      <c r="G551" s="31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</row>
    <row r="552" s="27" customFormat="1" customHeight="1" spans="1:18">
      <c r="A552" s="28"/>
      <c r="B552" s="29"/>
      <c r="C552" s="28"/>
      <c r="D552" s="28"/>
      <c r="E552" s="28"/>
      <c r="F552" s="28"/>
      <c r="G552" s="31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</row>
    <row r="553" s="27" customFormat="1" customHeight="1" spans="1:18">
      <c r="A553" s="28"/>
      <c r="B553" s="29"/>
      <c r="C553" s="28"/>
      <c r="D553" s="28"/>
      <c r="E553" s="28"/>
      <c r="F553" s="28"/>
      <c r="G553" s="31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</row>
    <row r="554" s="27" customFormat="1" customHeight="1" spans="1:18">
      <c r="A554" s="28"/>
      <c r="B554" s="29"/>
      <c r="C554" s="28"/>
      <c r="D554" s="28"/>
      <c r="E554" s="28"/>
      <c r="F554" s="28"/>
      <c r="G554" s="31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</row>
    <row r="555" s="27" customFormat="1" customHeight="1" spans="1:18">
      <c r="A555" s="28"/>
      <c r="B555" s="29"/>
      <c r="C555" s="28"/>
      <c r="D555" s="28"/>
      <c r="E555" s="28"/>
      <c r="F555" s="28"/>
      <c r="G555" s="31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</row>
    <row r="556" s="27" customFormat="1" customHeight="1" spans="1:18">
      <c r="A556" s="28"/>
      <c r="B556" s="29"/>
      <c r="C556" s="28"/>
      <c r="D556" s="28"/>
      <c r="E556" s="28"/>
      <c r="F556" s="28"/>
      <c r="G556" s="31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</row>
    <row r="557" s="27" customFormat="1" customHeight="1" spans="1:18">
      <c r="A557" s="28"/>
      <c r="B557" s="29"/>
      <c r="C557" s="28"/>
      <c r="D557" s="28"/>
      <c r="E557" s="28"/>
      <c r="F557" s="28"/>
      <c r="G557" s="31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</row>
    <row r="558" s="27" customFormat="1" customHeight="1" spans="1:18">
      <c r="A558" s="28"/>
      <c r="B558" s="29"/>
      <c r="C558" s="28"/>
      <c r="D558" s="28"/>
      <c r="E558" s="28"/>
      <c r="F558" s="28"/>
      <c r="G558" s="31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</row>
    <row r="559" s="27" customFormat="1" customHeight="1" spans="1:18">
      <c r="A559" s="28"/>
      <c r="B559" s="29"/>
      <c r="C559" s="28"/>
      <c r="D559" s="28"/>
      <c r="E559" s="28"/>
      <c r="F559" s="28"/>
      <c r="G559" s="31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</row>
    <row r="560" s="27" customFormat="1" customHeight="1" spans="1:18">
      <c r="A560" s="28"/>
      <c r="B560" s="29"/>
      <c r="C560" s="28"/>
      <c r="D560" s="28"/>
      <c r="E560" s="28"/>
      <c r="F560" s="28"/>
      <c r="G560" s="31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</row>
    <row r="561" s="27" customFormat="1" customHeight="1" spans="1:18">
      <c r="A561" s="28"/>
      <c r="B561" s="29"/>
      <c r="C561" s="28"/>
      <c r="D561" s="28"/>
      <c r="E561" s="28"/>
      <c r="F561" s="28"/>
      <c r="G561" s="31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</row>
    <row r="562" s="27" customFormat="1" customHeight="1" spans="1:18">
      <c r="A562" s="28"/>
      <c r="B562" s="29"/>
      <c r="C562" s="28"/>
      <c r="D562" s="28"/>
      <c r="E562" s="28"/>
      <c r="F562" s="28"/>
      <c r="G562" s="31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</row>
    <row r="563" s="27" customFormat="1" customHeight="1" spans="1:18">
      <c r="A563" s="28"/>
      <c r="B563" s="29"/>
      <c r="C563" s="28"/>
      <c r="D563" s="28"/>
      <c r="E563" s="28"/>
      <c r="F563" s="28"/>
      <c r="G563" s="31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</row>
    <row r="564" s="27" customFormat="1" customHeight="1" spans="1:18">
      <c r="A564" s="28"/>
      <c r="B564" s="29"/>
      <c r="C564" s="28"/>
      <c r="D564" s="28"/>
      <c r="E564" s="28"/>
      <c r="F564" s="28"/>
      <c r="G564" s="31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</row>
    <row r="565" s="27" customFormat="1" customHeight="1" spans="1:18">
      <c r="A565" s="28"/>
      <c r="B565" s="29"/>
      <c r="C565" s="28"/>
      <c r="D565" s="28"/>
      <c r="E565" s="28"/>
      <c r="F565" s="28"/>
      <c r="G565" s="31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</row>
    <row r="566" s="27" customFormat="1" customHeight="1" spans="1:18">
      <c r="A566" s="28"/>
      <c r="B566" s="29"/>
      <c r="C566" s="28"/>
      <c r="D566" s="28"/>
      <c r="E566" s="28"/>
      <c r="F566" s="28"/>
      <c r="G566" s="31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</row>
    <row r="567" s="27" customFormat="1" customHeight="1" spans="1:18">
      <c r="A567" s="28"/>
      <c r="B567" s="29"/>
      <c r="C567" s="28"/>
      <c r="D567" s="28"/>
      <c r="E567" s="28"/>
      <c r="F567" s="28"/>
      <c r="G567" s="31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</row>
    <row r="568" s="27" customFormat="1" customHeight="1" spans="1:18">
      <c r="A568" s="28"/>
      <c r="B568" s="29"/>
      <c r="C568" s="28"/>
      <c r="D568" s="28"/>
      <c r="E568" s="28"/>
      <c r="F568" s="28"/>
      <c r="G568" s="31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</row>
    <row r="569" s="27" customFormat="1" customHeight="1" spans="1:18">
      <c r="A569" s="28"/>
      <c r="B569" s="29"/>
      <c r="C569" s="28"/>
      <c r="D569" s="28"/>
      <c r="E569" s="28"/>
      <c r="F569" s="28"/>
      <c r="G569" s="31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</row>
    <row r="570" s="27" customFormat="1" customHeight="1" spans="1:18">
      <c r="A570" s="28"/>
      <c r="B570" s="29"/>
      <c r="C570" s="28"/>
      <c r="D570" s="28"/>
      <c r="E570" s="28"/>
      <c r="F570" s="28"/>
      <c r="G570" s="31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</row>
    <row r="571" s="27" customFormat="1" customHeight="1" spans="1:18">
      <c r="A571" s="28"/>
      <c r="B571" s="29"/>
      <c r="C571" s="28"/>
      <c r="D571" s="28"/>
      <c r="E571" s="28"/>
      <c r="F571" s="28"/>
      <c r="G571" s="31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</row>
    <row r="572" s="27" customFormat="1" customHeight="1" spans="1:18">
      <c r="A572" s="28"/>
      <c r="B572" s="29"/>
      <c r="C572" s="28"/>
      <c r="D572" s="28"/>
      <c r="E572" s="28"/>
      <c r="F572" s="28"/>
      <c r="G572" s="31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</row>
    <row r="573" s="27" customFormat="1" customHeight="1" spans="1:18">
      <c r="A573" s="28"/>
      <c r="B573" s="29"/>
      <c r="C573" s="28"/>
      <c r="D573" s="28"/>
      <c r="E573" s="28"/>
      <c r="F573" s="28"/>
      <c r="G573" s="31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</row>
    <row r="574" s="27" customFormat="1" customHeight="1" spans="1:18">
      <c r="A574" s="28"/>
      <c r="B574" s="29"/>
      <c r="C574" s="28"/>
      <c r="D574" s="28"/>
      <c r="E574" s="28"/>
      <c r="F574" s="28"/>
      <c r="G574" s="31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</row>
    <row r="575" s="27" customFormat="1" customHeight="1" spans="1:18">
      <c r="A575" s="28"/>
      <c r="B575" s="29"/>
      <c r="C575" s="28"/>
      <c r="D575" s="28"/>
      <c r="E575" s="28"/>
      <c r="F575" s="28"/>
      <c r="G575" s="31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</row>
    <row r="576" s="27" customFormat="1" customHeight="1" spans="1:18">
      <c r="A576" s="28"/>
      <c r="B576" s="29"/>
      <c r="C576" s="28"/>
      <c r="D576" s="28"/>
      <c r="E576" s="28"/>
      <c r="F576" s="28"/>
      <c r="G576" s="31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</row>
    <row r="577" s="27" customFormat="1" customHeight="1" spans="1:18">
      <c r="A577" s="28"/>
      <c r="B577" s="29"/>
      <c r="C577" s="28"/>
      <c r="D577" s="28"/>
      <c r="E577" s="28"/>
      <c r="F577" s="28"/>
      <c r="G577" s="31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</row>
    <row r="578" s="27" customFormat="1" customHeight="1" spans="1:18">
      <c r="A578" s="28"/>
      <c r="B578" s="29"/>
      <c r="C578" s="28"/>
      <c r="D578" s="28"/>
      <c r="E578" s="28"/>
      <c r="F578" s="28"/>
      <c r="G578" s="31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</row>
    <row r="579" s="27" customFormat="1" customHeight="1" spans="1:18">
      <c r="A579" s="28"/>
      <c r="B579" s="29"/>
      <c r="C579" s="28"/>
      <c r="D579" s="28"/>
      <c r="E579" s="28"/>
      <c r="F579" s="28"/>
      <c r="G579" s="31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</row>
    <row r="580" s="27" customFormat="1" customHeight="1" spans="1:18">
      <c r="A580" s="28"/>
      <c r="B580" s="29"/>
      <c r="C580" s="28"/>
      <c r="D580" s="28"/>
      <c r="E580" s="28"/>
      <c r="F580" s="28"/>
      <c r="G580" s="31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</row>
    <row r="581" s="27" customFormat="1" customHeight="1" spans="1:18">
      <c r="A581" s="28"/>
      <c r="B581" s="29"/>
      <c r="C581" s="28"/>
      <c r="D581" s="28"/>
      <c r="E581" s="28"/>
      <c r="F581" s="28"/>
      <c r="G581" s="31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</row>
    <row r="582" s="27" customFormat="1" customHeight="1" spans="1:18">
      <c r="A582" s="28"/>
      <c r="B582" s="29"/>
      <c r="C582" s="28"/>
      <c r="D582" s="28"/>
      <c r="E582" s="28"/>
      <c r="F582" s="28"/>
      <c r="G582" s="31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</row>
    <row r="583" s="27" customFormat="1" customHeight="1" spans="1:18">
      <c r="A583" s="28"/>
      <c r="B583" s="29"/>
      <c r="C583" s="28"/>
      <c r="D583" s="28"/>
      <c r="E583" s="28"/>
      <c r="F583" s="28"/>
      <c r="G583" s="31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</row>
    <row r="584" s="27" customFormat="1" customHeight="1" spans="1:18">
      <c r="A584" s="28"/>
      <c r="B584" s="29"/>
      <c r="C584" s="28"/>
      <c r="D584" s="28"/>
      <c r="E584" s="28"/>
      <c r="F584" s="28"/>
      <c r="G584" s="31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</row>
    <row r="585" s="27" customFormat="1" customHeight="1" spans="1:18">
      <c r="A585" s="28"/>
      <c r="B585" s="29"/>
      <c r="C585" s="28"/>
      <c r="D585" s="28"/>
      <c r="E585" s="28"/>
      <c r="F585" s="28"/>
      <c r="G585" s="31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</row>
    <row r="586" s="27" customFormat="1" customHeight="1" spans="1:18">
      <c r="A586" s="28"/>
      <c r="B586" s="29"/>
      <c r="C586" s="28"/>
      <c r="D586" s="28"/>
      <c r="E586" s="28"/>
      <c r="F586" s="28"/>
      <c r="G586" s="31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</row>
    <row r="587" s="27" customFormat="1" customHeight="1" spans="1:18">
      <c r="A587" s="28"/>
      <c r="B587" s="29"/>
      <c r="C587" s="28"/>
      <c r="D587" s="28"/>
      <c r="E587" s="28"/>
      <c r="F587" s="28"/>
      <c r="G587" s="31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</row>
    <row r="588" s="27" customFormat="1" customHeight="1" spans="1:18">
      <c r="A588" s="28"/>
      <c r="B588" s="29"/>
      <c r="C588" s="28"/>
      <c r="D588" s="28"/>
      <c r="E588" s="28"/>
      <c r="F588" s="28"/>
      <c r="G588" s="31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</row>
    <row r="589" s="27" customFormat="1" customHeight="1" spans="1:18">
      <c r="A589" s="28"/>
      <c r="B589" s="29"/>
      <c r="C589" s="28"/>
      <c r="D589" s="28"/>
      <c r="E589" s="28"/>
      <c r="F589" s="28"/>
      <c r="G589" s="31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</row>
    <row r="590" s="27" customFormat="1" customHeight="1" spans="1:18">
      <c r="A590" s="28"/>
      <c r="B590" s="29"/>
      <c r="C590" s="28"/>
      <c r="D590" s="28"/>
      <c r="E590" s="28"/>
      <c r="F590" s="28"/>
      <c r="G590" s="31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</row>
    <row r="591" s="27" customFormat="1" customHeight="1" spans="1:18">
      <c r="A591" s="28"/>
      <c r="B591" s="29"/>
      <c r="C591" s="28"/>
      <c r="D591" s="28"/>
      <c r="E591" s="28"/>
      <c r="F591" s="28"/>
      <c r="G591" s="31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</row>
    <row r="592" s="27" customFormat="1" customHeight="1" spans="1:18">
      <c r="A592" s="28"/>
      <c r="B592" s="29"/>
      <c r="C592" s="28"/>
      <c r="D592" s="28"/>
      <c r="E592" s="28"/>
      <c r="F592" s="28"/>
      <c r="G592" s="31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</row>
    <row r="593" s="27" customFormat="1" customHeight="1" spans="1:18">
      <c r="A593" s="28"/>
      <c r="B593" s="29"/>
      <c r="C593" s="28"/>
      <c r="D593" s="28"/>
      <c r="E593" s="28"/>
      <c r="F593" s="28"/>
      <c r="G593" s="31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</row>
    <row r="594" s="27" customFormat="1" customHeight="1" spans="1:18">
      <c r="A594" s="28"/>
      <c r="B594" s="29"/>
      <c r="C594" s="28"/>
      <c r="D594" s="28"/>
      <c r="E594" s="28"/>
      <c r="F594" s="28"/>
      <c r="G594" s="31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</row>
    <row r="595" s="27" customFormat="1" customHeight="1" spans="1:18">
      <c r="A595" s="28"/>
      <c r="B595" s="29"/>
      <c r="C595" s="28"/>
      <c r="D595" s="28"/>
      <c r="E595" s="28"/>
      <c r="F595" s="28"/>
      <c r="G595" s="31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</row>
    <row r="596" s="27" customFormat="1" customHeight="1" spans="1:18">
      <c r="A596" s="28"/>
      <c r="B596" s="29"/>
      <c r="C596" s="28"/>
      <c r="D596" s="28"/>
      <c r="E596" s="28"/>
      <c r="F596" s="28"/>
      <c r="G596" s="31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</row>
    <row r="597" s="27" customFormat="1" customHeight="1" spans="1:18">
      <c r="A597" s="28"/>
      <c r="B597" s="29"/>
      <c r="C597" s="28"/>
      <c r="D597" s="28"/>
      <c r="E597" s="28"/>
      <c r="F597" s="28"/>
      <c r="G597" s="31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</row>
    <row r="598" s="27" customFormat="1" customHeight="1" spans="1:18">
      <c r="A598" s="28"/>
      <c r="B598" s="29"/>
      <c r="C598" s="28"/>
      <c r="D598" s="28"/>
      <c r="E598" s="28"/>
      <c r="F598" s="28"/>
      <c r="G598" s="31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</row>
    <row r="599" s="27" customFormat="1" customHeight="1" spans="1:18">
      <c r="A599" s="28"/>
      <c r="B599" s="29"/>
      <c r="C599" s="28"/>
      <c r="D599" s="28"/>
      <c r="E599" s="28"/>
      <c r="F599" s="28"/>
      <c r="G599" s="31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</row>
    <row r="600" s="27" customFormat="1" customHeight="1" spans="1:18">
      <c r="A600" s="28"/>
      <c r="B600" s="29"/>
      <c r="C600" s="28"/>
      <c r="D600" s="28"/>
      <c r="E600" s="28"/>
      <c r="F600" s="28"/>
      <c r="G600" s="31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</row>
    <row r="601" s="27" customFormat="1" customHeight="1" spans="1:18">
      <c r="A601" s="28"/>
      <c r="B601" s="29"/>
      <c r="C601" s="28"/>
      <c r="D601" s="28"/>
      <c r="E601" s="28"/>
      <c r="F601" s="28"/>
      <c r="G601" s="31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</row>
    <row r="602" s="27" customFormat="1" customHeight="1" spans="1:18">
      <c r="A602" s="28"/>
      <c r="B602" s="29"/>
      <c r="C602" s="28"/>
      <c r="D602" s="28"/>
      <c r="E602" s="28"/>
      <c r="F602" s="28"/>
      <c r="G602" s="31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</row>
    <row r="603" s="27" customFormat="1" customHeight="1" spans="1:18">
      <c r="A603" s="28"/>
      <c r="B603" s="29"/>
      <c r="C603" s="28"/>
      <c r="D603" s="28"/>
      <c r="E603" s="28"/>
      <c r="F603" s="28"/>
      <c r="G603" s="31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</row>
    <row r="604" s="27" customFormat="1" customHeight="1" spans="1:18">
      <c r="A604" s="28"/>
      <c r="B604" s="29"/>
      <c r="C604" s="28"/>
      <c r="D604" s="28"/>
      <c r="E604" s="28"/>
      <c r="F604" s="28"/>
      <c r="G604" s="31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</row>
    <row r="605" s="27" customFormat="1" customHeight="1" spans="1:18">
      <c r="A605" s="28"/>
      <c r="B605" s="29"/>
      <c r="C605" s="28"/>
      <c r="D605" s="28"/>
      <c r="E605" s="28"/>
      <c r="F605" s="28"/>
      <c r="G605" s="31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</row>
    <row r="606" s="27" customFormat="1" customHeight="1" spans="1:18">
      <c r="A606" s="28"/>
      <c r="B606" s="29"/>
      <c r="C606" s="28"/>
      <c r="D606" s="28"/>
      <c r="E606" s="28"/>
      <c r="F606" s="28"/>
      <c r="G606" s="31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</row>
    <row r="607" s="27" customFormat="1" customHeight="1" spans="1:18">
      <c r="A607" s="28"/>
      <c r="B607" s="29"/>
      <c r="C607" s="28"/>
      <c r="D607" s="28"/>
      <c r="E607" s="28"/>
      <c r="F607" s="28"/>
      <c r="G607" s="31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</row>
    <row r="608" s="27" customFormat="1" customHeight="1" spans="1:18">
      <c r="A608" s="28"/>
      <c r="B608" s="29"/>
      <c r="C608" s="28"/>
      <c r="D608" s="28"/>
      <c r="E608" s="28"/>
      <c r="F608" s="28"/>
      <c r="G608" s="31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</row>
    <row r="609" s="27" customFormat="1" customHeight="1" spans="1:18">
      <c r="A609" s="28"/>
      <c r="B609" s="29"/>
      <c r="C609" s="28"/>
      <c r="D609" s="28"/>
      <c r="E609" s="28"/>
      <c r="F609" s="28"/>
      <c r="G609" s="31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</row>
    <row r="610" s="27" customFormat="1" customHeight="1" spans="1:18">
      <c r="A610" s="28"/>
      <c r="B610" s="29"/>
      <c r="C610" s="28"/>
      <c r="D610" s="28"/>
      <c r="E610" s="28"/>
      <c r="F610" s="28"/>
      <c r="G610" s="31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</row>
    <row r="611" s="27" customFormat="1" customHeight="1" spans="1:18">
      <c r="A611" s="28"/>
      <c r="B611" s="29"/>
      <c r="C611" s="28"/>
      <c r="D611" s="28"/>
      <c r="E611" s="28"/>
      <c r="F611" s="28"/>
      <c r="G611" s="31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</row>
    <row r="612" s="27" customFormat="1" customHeight="1" spans="1:18">
      <c r="A612" s="28"/>
      <c r="B612" s="29"/>
      <c r="C612" s="28"/>
      <c r="D612" s="28"/>
      <c r="E612" s="28"/>
      <c r="F612" s="28"/>
      <c r="G612" s="31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</row>
    <row r="613" s="27" customFormat="1" customHeight="1" spans="1:18">
      <c r="A613" s="28"/>
      <c r="B613" s="29"/>
      <c r="C613" s="28"/>
      <c r="D613" s="28"/>
      <c r="E613" s="28"/>
      <c r="F613" s="28"/>
      <c r="G613" s="31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</row>
    <row r="614" s="27" customFormat="1" customHeight="1" spans="1:18">
      <c r="A614" s="28"/>
      <c r="B614" s="29"/>
      <c r="C614" s="28"/>
      <c r="D614" s="28"/>
      <c r="E614" s="28"/>
      <c r="F614" s="28"/>
      <c r="G614" s="31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</row>
    <row r="615" s="27" customFormat="1" customHeight="1" spans="1:18">
      <c r="A615" s="28"/>
      <c r="B615" s="29"/>
      <c r="C615" s="28"/>
      <c r="D615" s="28"/>
      <c r="E615" s="28"/>
      <c r="F615" s="28"/>
      <c r="G615" s="31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</row>
    <row r="616" s="27" customFormat="1" customHeight="1" spans="1:18">
      <c r="A616" s="28"/>
      <c r="B616" s="29"/>
      <c r="C616" s="28"/>
      <c r="D616" s="28"/>
      <c r="E616" s="28"/>
      <c r="F616" s="28"/>
      <c r="G616" s="31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</row>
    <row r="617" s="27" customFormat="1" customHeight="1" spans="1:18">
      <c r="A617" s="28"/>
      <c r="B617" s="29"/>
      <c r="C617" s="28"/>
      <c r="D617" s="28"/>
      <c r="E617" s="28"/>
      <c r="F617" s="28"/>
      <c r="G617" s="31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</row>
    <row r="618" s="27" customFormat="1" customHeight="1" spans="1:18">
      <c r="A618" s="28"/>
      <c r="B618" s="29"/>
      <c r="C618" s="28"/>
      <c r="D618" s="28"/>
      <c r="E618" s="28"/>
      <c r="F618" s="28"/>
      <c r="G618" s="31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</row>
    <row r="619" s="27" customFormat="1" customHeight="1" spans="1:18">
      <c r="A619" s="28"/>
      <c r="B619" s="29"/>
      <c r="C619" s="28"/>
      <c r="D619" s="28"/>
      <c r="E619" s="28"/>
      <c r="F619" s="28"/>
      <c r="G619" s="31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</row>
    <row r="620" s="27" customFormat="1" customHeight="1" spans="1:18">
      <c r="A620" s="28"/>
      <c r="B620" s="29"/>
      <c r="C620" s="28"/>
      <c r="D620" s="28"/>
      <c r="E620" s="28"/>
      <c r="F620" s="28"/>
      <c r="G620" s="31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</row>
    <row r="621" s="27" customFormat="1" customHeight="1" spans="1:18">
      <c r="A621" s="28"/>
      <c r="B621" s="29"/>
      <c r="C621" s="28"/>
      <c r="D621" s="28"/>
      <c r="E621" s="28"/>
      <c r="F621" s="28"/>
      <c r="G621" s="31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</row>
    <row r="622" s="27" customFormat="1" customHeight="1" spans="1:18">
      <c r="A622" s="28"/>
      <c r="B622" s="29"/>
      <c r="C622" s="28"/>
      <c r="D622" s="28"/>
      <c r="E622" s="28"/>
      <c r="F622" s="28"/>
      <c r="G622" s="31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</row>
    <row r="623" s="27" customFormat="1" customHeight="1" spans="1:18">
      <c r="A623" s="28"/>
      <c r="B623" s="29"/>
      <c r="C623" s="28"/>
      <c r="D623" s="28"/>
      <c r="E623" s="28"/>
      <c r="F623" s="28"/>
      <c r="G623" s="31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</row>
    <row r="624" s="27" customFormat="1" customHeight="1" spans="1:18">
      <c r="A624" s="28"/>
      <c r="B624" s="29"/>
      <c r="C624" s="28"/>
      <c r="D624" s="28"/>
      <c r="E624" s="28"/>
      <c r="F624" s="28"/>
      <c r="G624" s="31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</row>
    <row r="625" s="27" customFormat="1" customHeight="1" spans="1:18">
      <c r="A625" s="28"/>
      <c r="B625" s="29"/>
      <c r="C625" s="28"/>
      <c r="D625" s="28"/>
      <c r="E625" s="28"/>
      <c r="F625" s="28"/>
      <c r="G625" s="31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</row>
    <row r="626" s="27" customFormat="1" customHeight="1" spans="1:18">
      <c r="A626" s="28"/>
      <c r="B626" s="29"/>
      <c r="C626" s="28"/>
      <c r="D626" s="28"/>
      <c r="E626" s="28"/>
      <c r="F626" s="28"/>
      <c r="G626" s="31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</row>
    <row r="627" s="27" customFormat="1" customHeight="1" spans="1:18">
      <c r="A627" s="28"/>
      <c r="B627" s="29"/>
      <c r="C627" s="28"/>
      <c r="D627" s="28"/>
      <c r="E627" s="28"/>
      <c r="F627" s="28"/>
      <c r="G627" s="31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</row>
    <row r="628" s="27" customFormat="1" customHeight="1" spans="1:18">
      <c r="A628" s="28"/>
      <c r="B628" s="29"/>
      <c r="C628" s="28"/>
      <c r="D628" s="28"/>
      <c r="E628" s="28"/>
      <c r="F628" s="28"/>
      <c r="G628" s="31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</row>
    <row r="629" s="27" customFormat="1" customHeight="1" spans="1:18">
      <c r="A629" s="28"/>
      <c r="B629" s="29"/>
      <c r="C629" s="28"/>
      <c r="D629" s="28"/>
      <c r="E629" s="28"/>
      <c r="F629" s="28"/>
      <c r="G629" s="31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</row>
    <row r="630" s="27" customFormat="1" customHeight="1" spans="1:18">
      <c r="A630" s="28"/>
      <c r="B630" s="29"/>
      <c r="C630" s="28"/>
      <c r="D630" s="28"/>
      <c r="E630" s="28"/>
      <c r="F630" s="28"/>
      <c r="G630" s="31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</row>
    <row r="631" s="27" customFormat="1" customHeight="1" spans="1:18">
      <c r="A631" s="28"/>
      <c r="B631" s="29"/>
      <c r="C631" s="28"/>
      <c r="D631" s="28"/>
      <c r="E631" s="28"/>
      <c r="F631" s="28"/>
      <c r="G631" s="31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</row>
    <row r="632" s="27" customFormat="1" customHeight="1" spans="1:18">
      <c r="A632" s="28"/>
      <c r="B632" s="29"/>
      <c r="C632" s="28"/>
      <c r="D632" s="28"/>
      <c r="E632" s="28"/>
      <c r="F632" s="28"/>
      <c r="G632" s="31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</row>
    <row r="633" s="27" customFormat="1" customHeight="1" spans="1:18">
      <c r="A633" s="28"/>
      <c r="B633" s="29"/>
      <c r="C633" s="28"/>
      <c r="D633" s="28"/>
      <c r="E633" s="28"/>
      <c r="F633" s="28"/>
      <c r="G633" s="31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</row>
    <row r="634" s="27" customFormat="1" customHeight="1" spans="1:18">
      <c r="A634" s="28"/>
      <c r="B634" s="29"/>
      <c r="C634" s="28"/>
      <c r="D634" s="28"/>
      <c r="E634" s="28"/>
      <c r="F634" s="28"/>
      <c r="G634" s="31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</row>
    <row r="635" s="27" customFormat="1" customHeight="1" spans="1:18">
      <c r="A635" s="28"/>
      <c r="B635" s="29"/>
      <c r="C635" s="28"/>
      <c r="D635" s="28"/>
      <c r="E635" s="28"/>
      <c r="F635" s="28"/>
      <c r="G635" s="31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</row>
    <row r="636" s="27" customFormat="1" customHeight="1" spans="1:18">
      <c r="A636" s="28"/>
      <c r="B636" s="29"/>
      <c r="C636" s="28"/>
      <c r="D636" s="28"/>
      <c r="E636" s="28"/>
      <c r="F636" s="28"/>
      <c r="G636" s="31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</row>
    <row r="637" s="27" customFormat="1" customHeight="1" spans="1:18">
      <c r="A637" s="28"/>
      <c r="B637" s="29"/>
      <c r="C637" s="28"/>
      <c r="D637" s="28"/>
      <c r="E637" s="28"/>
      <c r="F637" s="28"/>
      <c r="G637" s="31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</row>
    <row r="638" s="27" customFormat="1" customHeight="1" spans="1:18">
      <c r="A638" s="28"/>
      <c r="B638" s="29"/>
      <c r="C638" s="28"/>
      <c r="D638" s="28"/>
      <c r="E638" s="28"/>
      <c r="F638" s="28"/>
      <c r="G638" s="31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</row>
    <row r="639" s="27" customFormat="1" customHeight="1" spans="1:18">
      <c r="A639" s="28"/>
      <c r="B639" s="29"/>
      <c r="C639" s="28"/>
      <c r="D639" s="28"/>
      <c r="E639" s="28"/>
      <c r="F639" s="28"/>
      <c r="G639" s="31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</row>
    <row r="640" s="27" customFormat="1" customHeight="1" spans="1:18">
      <c r="A640" s="28"/>
      <c r="B640" s="29"/>
      <c r="C640" s="28"/>
      <c r="D640" s="28"/>
      <c r="E640" s="28"/>
      <c r="F640" s="28"/>
      <c r="G640" s="31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</row>
    <row r="641" s="27" customFormat="1" customHeight="1" spans="1:18">
      <c r="A641" s="28"/>
      <c r="B641" s="29"/>
      <c r="C641" s="28"/>
      <c r="D641" s="28"/>
      <c r="E641" s="28"/>
      <c r="F641" s="28"/>
      <c r="G641" s="31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</row>
    <row r="642" s="27" customFormat="1" customHeight="1" spans="1:18">
      <c r="A642" s="28"/>
      <c r="B642" s="29"/>
      <c r="C642" s="28"/>
      <c r="D642" s="28"/>
      <c r="E642" s="28"/>
      <c r="F642" s="28"/>
      <c r="G642" s="31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</row>
    <row r="643" s="27" customFormat="1" customHeight="1" spans="1:18">
      <c r="A643" s="28"/>
      <c r="B643" s="29"/>
      <c r="C643" s="28"/>
      <c r="D643" s="28"/>
      <c r="E643" s="28"/>
      <c r="F643" s="28"/>
      <c r="G643" s="31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</row>
    <row r="644" s="27" customFormat="1" customHeight="1" spans="1:18">
      <c r="A644" s="28"/>
      <c r="B644" s="29"/>
      <c r="C644" s="28"/>
      <c r="D644" s="28"/>
      <c r="E644" s="28"/>
      <c r="F644" s="28"/>
      <c r="G644" s="31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</row>
    <row r="645" s="27" customFormat="1" customHeight="1" spans="1:18">
      <c r="A645" s="28"/>
      <c r="B645" s="29"/>
      <c r="C645" s="28"/>
      <c r="D645" s="28"/>
      <c r="E645" s="28"/>
      <c r="F645" s="28"/>
      <c r="G645" s="31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</row>
    <row r="646" s="27" customFormat="1" customHeight="1" spans="1:18">
      <c r="A646" s="28"/>
      <c r="B646" s="29"/>
      <c r="C646" s="28"/>
      <c r="D646" s="28"/>
      <c r="E646" s="28"/>
      <c r="F646" s="28"/>
      <c r="G646" s="31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</row>
    <row r="647" s="27" customFormat="1" customHeight="1" spans="1:18">
      <c r="A647" s="28"/>
      <c r="B647" s="29"/>
      <c r="C647" s="28"/>
      <c r="D647" s="28"/>
      <c r="E647" s="28"/>
      <c r="F647" s="28"/>
      <c r="G647" s="31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</row>
    <row r="648" s="27" customFormat="1" customHeight="1" spans="1:18">
      <c r="A648" s="28"/>
      <c r="B648" s="29"/>
      <c r="C648" s="28"/>
      <c r="D648" s="28"/>
      <c r="E648" s="28"/>
      <c r="F648" s="28"/>
      <c r="G648" s="31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</row>
    <row r="649" s="27" customFormat="1" customHeight="1" spans="1:18">
      <c r="A649" s="28"/>
      <c r="B649" s="29"/>
      <c r="C649" s="28"/>
      <c r="D649" s="28"/>
      <c r="E649" s="28"/>
      <c r="F649" s="28"/>
      <c r="G649" s="31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</row>
    <row r="650" s="27" customFormat="1" customHeight="1" spans="1:18">
      <c r="A650" s="28"/>
      <c r="B650" s="29"/>
      <c r="C650" s="28"/>
      <c r="D650" s="28"/>
      <c r="E650" s="28"/>
      <c r="F650" s="28"/>
      <c r="G650" s="31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</row>
    <row r="651" s="27" customFormat="1" customHeight="1" spans="1:18">
      <c r="A651" s="28"/>
      <c r="B651" s="29"/>
      <c r="C651" s="28"/>
      <c r="D651" s="28"/>
      <c r="E651" s="28"/>
      <c r="F651" s="28"/>
      <c r="G651" s="31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</row>
    <row r="652" s="27" customFormat="1" customHeight="1" spans="1:18">
      <c r="A652" s="28"/>
      <c r="B652" s="29"/>
      <c r="C652" s="28"/>
      <c r="D652" s="28"/>
      <c r="E652" s="28"/>
      <c r="F652" s="28"/>
      <c r="G652" s="31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</row>
    <row r="653" s="27" customFormat="1" customHeight="1" spans="1:18">
      <c r="A653" s="28"/>
      <c r="B653" s="29"/>
      <c r="C653" s="28"/>
      <c r="D653" s="28"/>
      <c r="E653" s="28"/>
      <c r="F653" s="28"/>
      <c r="G653" s="31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</row>
    <row r="654" s="27" customFormat="1" customHeight="1" spans="1:18">
      <c r="A654" s="28"/>
      <c r="B654" s="29"/>
      <c r="C654" s="28"/>
      <c r="D654" s="28"/>
      <c r="E654" s="28"/>
      <c r="F654" s="28"/>
      <c r="G654" s="31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</row>
    <row r="655" s="27" customFormat="1" customHeight="1" spans="1:18">
      <c r="A655" s="28"/>
      <c r="B655" s="29"/>
      <c r="C655" s="28"/>
      <c r="D655" s="28"/>
      <c r="E655" s="28"/>
      <c r="F655" s="28"/>
      <c r="G655" s="31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</row>
    <row r="656" s="27" customFormat="1" customHeight="1" spans="1:18">
      <c r="A656" s="28"/>
      <c r="B656" s="29"/>
      <c r="C656" s="28"/>
      <c r="D656" s="28"/>
      <c r="E656" s="28"/>
      <c r="F656" s="28"/>
      <c r="G656" s="31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</row>
    <row r="657" s="27" customFormat="1" customHeight="1" spans="1:18">
      <c r="A657" s="28"/>
      <c r="B657" s="29"/>
      <c r="C657" s="28"/>
      <c r="D657" s="28"/>
      <c r="E657" s="28"/>
      <c r="F657" s="28"/>
      <c r="G657" s="31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</row>
    <row r="658" s="27" customFormat="1" customHeight="1" spans="1:18">
      <c r="A658" s="28"/>
      <c r="B658" s="29"/>
      <c r="C658" s="28"/>
      <c r="D658" s="28"/>
      <c r="E658" s="28"/>
      <c r="F658" s="28"/>
      <c r="G658" s="31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</row>
    <row r="659" s="27" customFormat="1" customHeight="1" spans="1:18">
      <c r="A659" s="28"/>
      <c r="B659" s="29"/>
      <c r="C659" s="28"/>
      <c r="D659" s="28"/>
      <c r="E659" s="28"/>
      <c r="F659" s="28"/>
      <c r="G659" s="31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</row>
    <row r="660" s="27" customFormat="1" customHeight="1" spans="1:18">
      <c r="A660" s="28"/>
      <c r="B660" s="29"/>
      <c r="C660" s="28"/>
      <c r="D660" s="28"/>
      <c r="E660" s="28"/>
      <c r="F660" s="28"/>
      <c r="G660" s="31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</row>
    <row r="661" s="27" customFormat="1" customHeight="1" spans="1:18">
      <c r="A661" s="28"/>
      <c r="B661" s="29"/>
      <c r="C661" s="28"/>
      <c r="D661" s="28"/>
      <c r="E661" s="28"/>
      <c r="F661" s="28"/>
      <c r="G661" s="31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</row>
    <row r="662" s="27" customFormat="1" customHeight="1" spans="1:18">
      <c r="A662" s="28"/>
      <c r="B662" s="29"/>
      <c r="C662" s="28"/>
      <c r="D662" s="28"/>
      <c r="E662" s="28"/>
      <c r="F662" s="28"/>
      <c r="G662" s="31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</row>
    <row r="663" s="27" customFormat="1" customHeight="1" spans="1:18">
      <c r="A663" s="28"/>
      <c r="B663" s="29"/>
      <c r="C663" s="28"/>
      <c r="D663" s="28"/>
      <c r="E663" s="28"/>
      <c r="F663" s="28"/>
      <c r="G663" s="31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</row>
    <row r="664" s="27" customFormat="1" customHeight="1" spans="1:18">
      <c r="A664" s="28"/>
      <c r="B664" s="29"/>
      <c r="C664" s="28"/>
      <c r="D664" s="28"/>
      <c r="E664" s="28"/>
      <c r="F664" s="28"/>
      <c r="G664" s="31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</row>
    <row r="665" s="27" customFormat="1" customHeight="1" spans="1:18">
      <c r="A665" s="28"/>
      <c r="B665" s="29"/>
      <c r="C665" s="28"/>
      <c r="D665" s="28"/>
      <c r="E665" s="28"/>
      <c r="F665" s="28"/>
      <c r="G665" s="31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</row>
    <row r="666" s="27" customFormat="1" customHeight="1" spans="1:18">
      <c r="A666" s="28"/>
      <c r="B666" s="29"/>
      <c r="C666" s="28"/>
      <c r="D666" s="28"/>
      <c r="E666" s="28"/>
      <c r="F666" s="28"/>
      <c r="G666" s="31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</row>
    <row r="667" s="27" customFormat="1" customHeight="1" spans="1:18">
      <c r="A667" s="28"/>
      <c r="B667" s="29"/>
      <c r="C667" s="28"/>
      <c r="D667" s="28"/>
      <c r="E667" s="28"/>
      <c r="F667" s="28"/>
      <c r="G667" s="31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</row>
    <row r="668" s="27" customFormat="1" customHeight="1" spans="1:18">
      <c r="A668" s="28"/>
      <c r="B668" s="29"/>
      <c r="C668" s="28"/>
      <c r="D668" s="28"/>
      <c r="E668" s="28"/>
      <c r="F668" s="28"/>
      <c r="G668" s="31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</row>
    <row r="669" s="27" customFormat="1" customHeight="1" spans="1:18">
      <c r="A669" s="28"/>
      <c r="B669" s="29"/>
      <c r="C669" s="28"/>
      <c r="D669" s="28"/>
      <c r="E669" s="28"/>
      <c r="F669" s="28"/>
      <c r="G669" s="31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</row>
    <row r="670" s="27" customFormat="1" customHeight="1" spans="1:18">
      <c r="A670" s="28"/>
      <c r="B670" s="29"/>
      <c r="C670" s="28"/>
      <c r="D670" s="28"/>
      <c r="E670" s="28"/>
      <c r="F670" s="28"/>
      <c r="G670" s="31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</row>
    <row r="671" s="27" customFormat="1" customHeight="1" spans="1:18">
      <c r="A671" s="28"/>
      <c r="B671" s="29"/>
      <c r="C671" s="28"/>
      <c r="D671" s="28"/>
      <c r="E671" s="28"/>
      <c r="F671" s="28"/>
      <c r="G671" s="31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</row>
    <row r="672" s="27" customFormat="1" customHeight="1" spans="1:18">
      <c r="A672" s="28"/>
      <c r="B672" s="29"/>
      <c r="C672" s="28"/>
      <c r="D672" s="28"/>
      <c r="E672" s="28"/>
      <c r="F672" s="28"/>
      <c r="G672" s="31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</row>
    <row r="673" s="27" customFormat="1" customHeight="1" spans="1:18">
      <c r="A673" s="28"/>
      <c r="B673" s="29"/>
      <c r="C673" s="28"/>
      <c r="D673" s="28"/>
      <c r="E673" s="28"/>
      <c r="F673" s="28"/>
      <c r="G673" s="31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</row>
    <row r="674" s="27" customFormat="1" customHeight="1" spans="1:18">
      <c r="A674" s="28"/>
      <c r="B674" s="29"/>
      <c r="C674" s="28"/>
      <c r="D674" s="28"/>
      <c r="E674" s="28"/>
      <c r="F674" s="28"/>
      <c r="G674" s="31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</row>
    <row r="675" s="27" customFormat="1" customHeight="1" spans="1:18">
      <c r="A675" s="28"/>
      <c r="B675" s="29"/>
      <c r="C675" s="28"/>
      <c r="D675" s="28"/>
      <c r="E675" s="28"/>
      <c r="F675" s="28"/>
      <c r="G675" s="31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</row>
    <row r="676" s="27" customFormat="1" customHeight="1" spans="1:18">
      <c r="A676" s="28"/>
      <c r="B676" s="29"/>
      <c r="C676" s="28"/>
      <c r="D676" s="28"/>
      <c r="E676" s="28"/>
      <c r="F676" s="28"/>
      <c r="G676" s="31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</row>
    <row r="677" s="27" customFormat="1" customHeight="1" spans="1:18">
      <c r="A677" s="28"/>
      <c r="B677" s="29"/>
      <c r="C677" s="28"/>
      <c r="D677" s="28"/>
      <c r="E677" s="28"/>
      <c r="F677" s="28"/>
      <c r="G677" s="31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</row>
    <row r="678" s="27" customFormat="1" customHeight="1" spans="1:18">
      <c r="A678" s="28"/>
      <c r="B678" s="29"/>
      <c r="C678" s="28"/>
      <c r="D678" s="28"/>
      <c r="E678" s="28"/>
      <c r="F678" s="28"/>
      <c r="G678" s="31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</row>
    <row r="679" s="27" customFormat="1" customHeight="1" spans="1:18">
      <c r="A679" s="28"/>
      <c r="B679" s="29"/>
      <c r="C679" s="28"/>
      <c r="D679" s="28"/>
      <c r="E679" s="28"/>
      <c r="F679" s="28"/>
      <c r="G679" s="31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</row>
    <row r="680" s="27" customFormat="1" customHeight="1" spans="1:18">
      <c r="A680" s="28"/>
      <c r="B680" s="29"/>
      <c r="C680" s="28"/>
      <c r="D680" s="28"/>
      <c r="E680" s="28"/>
      <c r="F680" s="28"/>
      <c r="G680" s="31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</row>
    <row r="681" s="27" customFormat="1" customHeight="1" spans="1:18">
      <c r="A681" s="28"/>
      <c r="B681" s="29"/>
      <c r="C681" s="28"/>
      <c r="D681" s="28"/>
      <c r="E681" s="28"/>
      <c r="F681" s="28"/>
      <c r="G681" s="31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</row>
    <row r="682" s="27" customFormat="1" customHeight="1" spans="1:18">
      <c r="A682" s="28"/>
      <c r="B682" s="29"/>
      <c r="C682" s="28"/>
      <c r="D682" s="28"/>
      <c r="E682" s="28"/>
      <c r="F682" s="28"/>
      <c r="G682" s="31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</row>
    <row r="683" s="27" customFormat="1" customHeight="1" spans="1:18">
      <c r="A683" s="28"/>
      <c r="B683" s="29"/>
      <c r="C683" s="28"/>
      <c r="D683" s="28"/>
      <c r="E683" s="28"/>
      <c r="F683" s="28"/>
      <c r="G683" s="31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</row>
    <row r="684" s="27" customFormat="1" customHeight="1" spans="1:18">
      <c r="A684" s="28"/>
      <c r="B684" s="29"/>
      <c r="C684" s="28"/>
      <c r="D684" s="28"/>
      <c r="E684" s="28"/>
      <c r="F684" s="28"/>
      <c r="G684" s="31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</row>
    <row r="685" s="27" customFormat="1" customHeight="1" spans="1:18">
      <c r="A685" s="28"/>
      <c r="B685" s="29"/>
      <c r="C685" s="28"/>
      <c r="D685" s="28"/>
      <c r="E685" s="28"/>
      <c r="F685" s="28"/>
      <c r="G685" s="31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</row>
    <row r="686" s="27" customFormat="1" customHeight="1" spans="1:18">
      <c r="A686" s="28"/>
      <c r="B686" s="29"/>
      <c r="C686" s="28"/>
      <c r="D686" s="28"/>
      <c r="E686" s="28"/>
      <c r="F686" s="28"/>
      <c r="G686" s="31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</row>
    <row r="687" s="27" customFormat="1" customHeight="1" spans="1:18">
      <c r="A687" s="28"/>
      <c r="B687" s="29"/>
      <c r="C687" s="28"/>
      <c r="D687" s="28"/>
      <c r="E687" s="28"/>
      <c r="F687" s="28"/>
      <c r="G687" s="31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</row>
    <row r="688" s="27" customFormat="1" customHeight="1" spans="1:18">
      <c r="A688" s="28"/>
      <c r="B688" s="29"/>
      <c r="C688" s="28"/>
      <c r="D688" s="28"/>
      <c r="E688" s="28"/>
      <c r="F688" s="28"/>
      <c r="G688" s="31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</row>
    <row r="689" s="27" customFormat="1" customHeight="1" spans="1:18">
      <c r="A689" s="28"/>
      <c r="B689" s="29"/>
      <c r="C689" s="28"/>
      <c r="D689" s="28"/>
      <c r="E689" s="28"/>
      <c r="F689" s="28"/>
      <c r="G689" s="31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</row>
    <row r="690" s="27" customFormat="1" customHeight="1" spans="1:18">
      <c r="A690" s="28"/>
      <c r="B690" s="29"/>
      <c r="C690" s="28"/>
      <c r="D690" s="28"/>
      <c r="E690" s="28"/>
      <c r="F690" s="28"/>
      <c r="G690" s="31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</row>
    <row r="691" s="27" customFormat="1" customHeight="1" spans="1:18">
      <c r="A691" s="28"/>
      <c r="B691" s="29"/>
      <c r="C691" s="28"/>
      <c r="D691" s="28"/>
      <c r="E691" s="28"/>
      <c r="F691" s="28"/>
      <c r="G691" s="31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</row>
    <row r="692" s="27" customFormat="1" customHeight="1" spans="1:18">
      <c r="A692" s="28"/>
      <c r="B692" s="29"/>
      <c r="C692" s="28"/>
      <c r="D692" s="28"/>
      <c r="E692" s="28"/>
      <c r="F692" s="28"/>
      <c r="G692" s="31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</row>
    <row r="693" s="27" customFormat="1" customHeight="1" spans="1:18">
      <c r="A693" s="28"/>
      <c r="B693" s="29"/>
      <c r="C693" s="28"/>
      <c r="D693" s="28"/>
      <c r="E693" s="28"/>
      <c r="F693" s="28"/>
      <c r="G693" s="31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</row>
    <row r="694" s="27" customFormat="1" customHeight="1" spans="1:18">
      <c r="A694" s="28"/>
      <c r="B694" s="29"/>
      <c r="C694" s="28"/>
      <c r="D694" s="28"/>
      <c r="E694" s="28"/>
      <c r="F694" s="28"/>
      <c r="G694" s="31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</row>
    <row r="695" s="27" customFormat="1" customHeight="1" spans="1:18">
      <c r="A695" s="28"/>
      <c r="B695" s="29"/>
      <c r="C695" s="28"/>
      <c r="D695" s="28"/>
      <c r="E695" s="28"/>
      <c r="F695" s="28"/>
      <c r="G695" s="31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</row>
    <row r="696" s="27" customFormat="1" customHeight="1" spans="1:18">
      <c r="A696" s="28"/>
      <c r="B696" s="29"/>
      <c r="C696" s="28"/>
      <c r="D696" s="28"/>
      <c r="E696" s="28"/>
      <c r="F696" s="28"/>
      <c r="G696" s="31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</row>
    <row r="697" s="27" customFormat="1" customHeight="1" spans="1:18">
      <c r="A697" s="28"/>
      <c r="B697" s="29"/>
      <c r="C697" s="28"/>
      <c r="D697" s="28"/>
      <c r="E697" s="28"/>
      <c r="F697" s="28"/>
      <c r="G697" s="31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</row>
    <row r="698" s="27" customFormat="1" customHeight="1" spans="1:18">
      <c r="A698" s="28"/>
      <c r="B698" s="29"/>
      <c r="C698" s="28"/>
      <c r="D698" s="28"/>
      <c r="E698" s="28"/>
      <c r="F698" s="28"/>
      <c r="G698" s="31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</row>
    <row r="699" s="27" customFormat="1" customHeight="1" spans="1:18">
      <c r="A699" s="28"/>
      <c r="B699" s="29"/>
      <c r="C699" s="28"/>
      <c r="D699" s="28"/>
      <c r="E699" s="28"/>
      <c r="F699" s="28"/>
      <c r="G699" s="31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</row>
    <row r="700" s="27" customFormat="1" customHeight="1" spans="1:18">
      <c r="A700" s="28"/>
      <c r="B700" s="29"/>
      <c r="C700" s="28"/>
      <c r="D700" s="28"/>
      <c r="E700" s="28"/>
      <c r="F700" s="28"/>
      <c r="G700" s="31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</row>
    <row r="701" s="27" customFormat="1" customHeight="1" spans="1:18">
      <c r="A701" s="28"/>
      <c r="B701" s="29"/>
      <c r="C701" s="28"/>
      <c r="D701" s="28"/>
      <c r="E701" s="28"/>
      <c r="F701" s="28"/>
      <c r="G701" s="31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</row>
    <row r="702" s="27" customFormat="1" customHeight="1" spans="1:18">
      <c r="A702" s="28"/>
      <c r="B702" s="29"/>
      <c r="C702" s="28"/>
      <c r="D702" s="28"/>
      <c r="E702" s="28"/>
      <c r="F702" s="28"/>
      <c r="G702" s="31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</row>
    <row r="703" s="27" customFormat="1" customHeight="1" spans="1:18">
      <c r="A703" s="28"/>
      <c r="B703" s="29"/>
      <c r="C703" s="28"/>
      <c r="D703" s="28"/>
      <c r="E703" s="28"/>
      <c r="F703" s="28"/>
      <c r="G703" s="31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</row>
    <row r="704" s="27" customFormat="1" customHeight="1" spans="1:18">
      <c r="A704" s="28"/>
      <c r="B704" s="29"/>
      <c r="C704" s="28"/>
      <c r="D704" s="28"/>
      <c r="E704" s="28"/>
      <c r="F704" s="28"/>
      <c r="G704" s="31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</row>
    <row r="705" s="27" customFormat="1" customHeight="1" spans="1:18">
      <c r="A705" s="28"/>
      <c r="B705" s="29"/>
      <c r="C705" s="28"/>
      <c r="D705" s="28"/>
      <c r="E705" s="28"/>
      <c r="F705" s="28"/>
      <c r="G705" s="31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</row>
    <row r="706" s="27" customFormat="1" customHeight="1" spans="1:18">
      <c r="A706" s="28"/>
      <c r="B706" s="29"/>
      <c r="C706" s="28"/>
      <c r="D706" s="28"/>
      <c r="E706" s="28"/>
      <c r="F706" s="28"/>
      <c r="G706" s="31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</row>
    <row r="707" s="27" customFormat="1" customHeight="1" spans="1:18">
      <c r="A707" s="28"/>
      <c r="B707" s="29"/>
      <c r="C707" s="28"/>
      <c r="D707" s="28"/>
      <c r="E707" s="28"/>
      <c r="F707" s="28"/>
      <c r="G707" s="31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</row>
    <row r="708" s="27" customFormat="1" customHeight="1" spans="1:18">
      <c r="A708" s="28"/>
      <c r="B708" s="29"/>
      <c r="C708" s="28"/>
      <c r="D708" s="28"/>
      <c r="E708" s="28"/>
      <c r="F708" s="28"/>
      <c r="G708" s="31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</row>
    <row r="709" s="27" customFormat="1" customHeight="1" spans="1:18">
      <c r="A709" s="28"/>
      <c r="B709" s="29"/>
      <c r="C709" s="28"/>
      <c r="D709" s="28"/>
      <c r="E709" s="28"/>
      <c r="F709" s="28"/>
      <c r="G709" s="31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</row>
    <row r="710" s="27" customFormat="1" customHeight="1" spans="1:18">
      <c r="A710" s="28"/>
      <c r="B710" s="29"/>
      <c r="C710" s="28"/>
      <c r="D710" s="28"/>
      <c r="E710" s="28"/>
      <c r="F710" s="28"/>
      <c r="G710" s="31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</row>
    <row r="711" s="27" customFormat="1" customHeight="1" spans="1:18">
      <c r="A711" s="28"/>
      <c r="B711" s="29"/>
      <c r="C711" s="28"/>
      <c r="D711" s="28"/>
      <c r="E711" s="28"/>
      <c r="F711" s="28"/>
      <c r="G711" s="31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</row>
    <row r="712" s="27" customFormat="1" customHeight="1" spans="1:18">
      <c r="A712" s="28"/>
      <c r="B712" s="29"/>
      <c r="C712" s="28"/>
      <c r="D712" s="28"/>
      <c r="E712" s="28"/>
      <c r="F712" s="28"/>
      <c r="G712" s="31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</row>
    <row r="713" s="27" customFormat="1" customHeight="1" spans="1:18">
      <c r="A713" s="28"/>
      <c r="B713" s="29"/>
      <c r="C713" s="28"/>
      <c r="D713" s="28"/>
      <c r="E713" s="28"/>
      <c r="F713" s="28"/>
      <c r="G713" s="31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</row>
    <row r="714" s="27" customFormat="1" customHeight="1" spans="1:18">
      <c r="A714" s="28"/>
      <c r="B714" s="29"/>
      <c r="C714" s="28"/>
      <c r="D714" s="28"/>
      <c r="E714" s="28"/>
      <c r="F714" s="28"/>
      <c r="G714" s="31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</row>
    <row r="715" s="27" customFormat="1" customHeight="1" spans="1:18">
      <c r="A715" s="28"/>
      <c r="B715" s="29"/>
      <c r="C715" s="28"/>
      <c r="D715" s="28"/>
      <c r="E715" s="28"/>
      <c r="F715" s="28"/>
      <c r="G715" s="31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</row>
    <row r="716" s="27" customFormat="1" customHeight="1" spans="1:18">
      <c r="A716" s="28"/>
      <c r="B716" s="29"/>
      <c r="C716" s="28"/>
      <c r="D716" s="28"/>
      <c r="E716" s="28"/>
      <c r="F716" s="28"/>
      <c r="G716" s="31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</row>
    <row r="717" s="27" customFormat="1" customHeight="1" spans="1:18">
      <c r="A717" s="28"/>
      <c r="B717" s="29"/>
      <c r="C717" s="28"/>
      <c r="D717" s="28"/>
      <c r="E717" s="28"/>
      <c r="F717" s="28"/>
      <c r="G717" s="31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</row>
    <row r="718" s="27" customFormat="1" customHeight="1" spans="1:18">
      <c r="A718" s="28"/>
      <c r="B718" s="29"/>
      <c r="C718" s="28"/>
      <c r="D718" s="28"/>
      <c r="E718" s="28"/>
      <c r="F718" s="28"/>
      <c r="G718" s="31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</row>
    <row r="719" s="27" customFormat="1" customHeight="1" spans="1:18">
      <c r="A719" s="28"/>
      <c r="B719" s="29"/>
      <c r="C719" s="28"/>
      <c r="D719" s="28"/>
      <c r="E719" s="28"/>
      <c r="F719" s="28"/>
      <c r="G719" s="31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</row>
    <row r="720" s="27" customFormat="1" customHeight="1" spans="1:18">
      <c r="A720" s="28"/>
      <c r="B720" s="29"/>
      <c r="C720" s="28"/>
      <c r="D720" s="28"/>
      <c r="E720" s="28"/>
      <c r="F720" s="28"/>
      <c r="G720" s="31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</row>
    <row r="721" s="27" customFormat="1" customHeight="1" spans="1:18">
      <c r="A721" s="28"/>
      <c r="B721" s="29"/>
      <c r="C721" s="28"/>
      <c r="D721" s="28"/>
      <c r="E721" s="28"/>
      <c r="F721" s="28"/>
      <c r="G721" s="31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</row>
    <row r="722" s="27" customFormat="1" customHeight="1" spans="1:18">
      <c r="A722" s="28"/>
      <c r="B722" s="29"/>
      <c r="C722" s="28"/>
      <c r="D722" s="28"/>
      <c r="E722" s="28"/>
      <c r="F722" s="28"/>
      <c r="G722" s="31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</row>
  </sheetData>
  <mergeCells count="2">
    <mergeCell ref="A1:G1"/>
    <mergeCell ref="G29:G31"/>
  </mergeCells>
  <pageMargins left="0.35" right="0.58" top="0.41" bottom="0.43" header="0.31496062992126" footer="0.31496062992126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SheetLayoutView="60" workbookViewId="0">
      <selection activeCell="E22" sqref="E22"/>
    </sheetView>
  </sheetViews>
  <sheetFormatPr defaultColWidth="9" defaultRowHeight="15.6" outlineLevelCol="6"/>
  <cols>
    <col min="1" max="1" width="26.6666666666667" style="1" customWidth="1"/>
    <col min="2" max="2" width="19.5555555555556" style="1" customWidth="1"/>
    <col min="3" max="3" width="14" style="1" customWidth="1"/>
    <col min="4" max="4" width="13.5" style="1" customWidth="1"/>
    <col min="5" max="5" width="13.6296296296296" style="1" customWidth="1"/>
    <col min="6" max="6" width="14.3796296296296" style="1" customWidth="1"/>
    <col min="7" max="7" width="22.1111111111111" style="1" customWidth="1"/>
  </cols>
  <sheetData>
    <row r="1" ht="20.4" spans="1:7">
      <c r="A1" s="2" t="s">
        <v>234</v>
      </c>
      <c r="B1" s="2"/>
      <c r="C1" s="2"/>
      <c r="D1" s="2"/>
      <c r="E1" s="2"/>
      <c r="F1" s="2"/>
      <c r="G1" s="2"/>
    </row>
    <row r="3" ht="20" customHeight="1" spans="1:7">
      <c r="A3" s="3" t="s">
        <v>17</v>
      </c>
      <c r="B3" s="4" t="s">
        <v>18</v>
      </c>
      <c r="C3" s="5" t="s">
        <v>19</v>
      </c>
      <c r="D3" s="5" t="s">
        <v>20</v>
      </c>
      <c r="E3" s="5" t="s">
        <v>21</v>
      </c>
      <c r="F3" s="6" t="s">
        <v>235</v>
      </c>
      <c r="G3" s="7" t="s">
        <v>157</v>
      </c>
    </row>
    <row r="4" ht="20" customHeight="1" spans="1:7">
      <c r="A4" s="8" t="s">
        <v>236</v>
      </c>
      <c r="B4" s="9" t="s">
        <v>237</v>
      </c>
      <c r="C4" s="10">
        <v>25</v>
      </c>
      <c r="D4" s="10">
        <v>25</v>
      </c>
      <c r="E4" s="10">
        <v>25</v>
      </c>
      <c r="F4" s="11">
        <f>(C4+D4+E4)/3</f>
        <v>25</v>
      </c>
      <c r="G4" s="12"/>
    </row>
    <row r="5" ht="28" customHeight="1" spans="1:7">
      <c r="A5" s="13" t="s">
        <v>238</v>
      </c>
      <c r="B5" s="14" t="s">
        <v>239</v>
      </c>
      <c r="C5" s="15">
        <f>C6+C7+C8+C14+C15+C16+C17</f>
        <v>544.42</v>
      </c>
      <c r="D5" s="15">
        <f>D6+D7+D8+D14+D15+D16+D17</f>
        <v>503.92</v>
      </c>
      <c r="E5" s="15">
        <f>E6+E7+E8+E14+E15+E16+E17</f>
        <v>579.02</v>
      </c>
      <c r="F5" s="11">
        <f t="shared" ref="F5:F17" si="0">(C5+D5+E5)/3</f>
        <v>542.453333333333</v>
      </c>
      <c r="G5" s="16"/>
    </row>
    <row r="6" ht="20" customHeight="1" spans="1:7">
      <c r="A6" s="17" t="s">
        <v>240</v>
      </c>
      <c r="B6" s="18" t="s">
        <v>241</v>
      </c>
      <c r="C6" s="15">
        <f>269.1-52.32</f>
        <v>216.78</v>
      </c>
      <c r="D6" s="15">
        <f>292.06-63.62</f>
        <v>228.44</v>
      </c>
      <c r="E6" s="15">
        <f>301.71-59.09</f>
        <v>242.62</v>
      </c>
      <c r="F6" s="11">
        <f t="shared" si="0"/>
        <v>229.28</v>
      </c>
      <c r="G6" s="16"/>
    </row>
    <row r="7" ht="20" customHeight="1" spans="1:7">
      <c r="A7" s="17" t="s">
        <v>242</v>
      </c>
      <c r="B7" s="18" t="s">
        <v>243</v>
      </c>
      <c r="C7" s="19">
        <f>22.88-8.83</f>
        <v>14.05</v>
      </c>
      <c r="D7" s="19">
        <v>10.62</v>
      </c>
      <c r="E7" s="19">
        <v>16.58</v>
      </c>
      <c r="F7" s="11">
        <f t="shared" si="0"/>
        <v>13.75</v>
      </c>
      <c r="G7" s="16"/>
    </row>
    <row r="8" ht="38" customHeight="1" spans="1:7">
      <c r="A8" s="17" t="s">
        <v>244</v>
      </c>
      <c r="B8" s="18" t="s">
        <v>245</v>
      </c>
      <c r="C8" s="15">
        <f>C9+C10+C11+C12+C13</f>
        <v>62.94</v>
      </c>
      <c r="D8" s="15">
        <f>D9+D10+D11+D12+D13</f>
        <v>72.6</v>
      </c>
      <c r="E8" s="15">
        <f>E9+E10+E11+E12+E13</f>
        <v>95.25</v>
      </c>
      <c r="F8" s="11">
        <f t="shared" si="0"/>
        <v>76.93</v>
      </c>
      <c r="G8" s="20"/>
    </row>
    <row r="9" ht="20" customHeight="1" spans="1:7">
      <c r="A9" s="21" t="s">
        <v>246</v>
      </c>
      <c r="B9" s="18" t="s">
        <v>247</v>
      </c>
      <c r="C9" s="15">
        <v>19.1</v>
      </c>
      <c r="D9" s="15">
        <v>16.97</v>
      </c>
      <c r="E9" s="15">
        <v>23.04</v>
      </c>
      <c r="F9" s="11">
        <f t="shared" si="0"/>
        <v>19.7033333333333</v>
      </c>
      <c r="G9" s="20"/>
    </row>
    <row r="10" ht="20" customHeight="1" spans="1:7">
      <c r="A10" s="21" t="s">
        <v>248</v>
      </c>
      <c r="B10" s="18" t="s">
        <v>249</v>
      </c>
      <c r="C10" s="15">
        <v>41.52</v>
      </c>
      <c r="D10" s="15">
        <f>35.46+17.73</f>
        <v>53.19</v>
      </c>
      <c r="E10" s="15">
        <f>48.03+21.06</f>
        <v>69.09</v>
      </c>
      <c r="F10" s="11">
        <f t="shared" si="0"/>
        <v>54.6</v>
      </c>
      <c r="G10" s="20"/>
    </row>
    <row r="11" ht="20" customHeight="1" spans="1:7">
      <c r="A11" s="21" t="s">
        <v>250</v>
      </c>
      <c r="B11" s="18" t="s">
        <v>251</v>
      </c>
      <c r="C11" s="15">
        <v>1.48</v>
      </c>
      <c r="D11" s="15">
        <v>1.42</v>
      </c>
      <c r="E11" s="15">
        <v>1.69</v>
      </c>
      <c r="F11" s="11">
        <f t="shared" si="0"/>
        <v>1.53</v>
      </c>
      <c r="G11" s="20"/>
    </row>
    <row r="12" ht="20" customHeight="1" spans="1:7">
      <c r="A12" s="21" t="s">
        <v>252</v>
      </c>
      <c r="B12" s="18" t="s">
        <v>253</v>
      </c>
      <c r="C12" s="15">
        <v>0.84</v>
      </c>
      <c r="D12" s="15">
        <v>1.02</v>
      </c>
      <c r="E12" s="15">
        <v>1.43</v>
      </c>
      <c r="F12" s="11">
        <f t="shared" si="0"/>
        <v>1.09666666666667</v>
      </c>
      <c r="G12" s="20"/>
    </row>
    <row r="13" ht="20" customHeight="1" spans="1:7">
      <c r="A13" s="21" t="s">
        <v>254</v>
      </c>
      <c r="B13" s="18" t="s">
        <v>255</v>
      </c>
      <c r="C13" s="15"/>
      <c r="D13" s="15"/>
      <c r="E13" s="15"/>
      <c r="F13" s="11">
        <f t="shared" si="0"/>
        <v>0</v>
      </c>
      <c r="G13" s="20"/>
    </row>
    <row r="14" ht="20" customHeight="1" spans="1:7">
      <c r="A14" s="17" t="s">
        <v>256</v>
      </c>
      <c r="B14" s="18" t="s">
        <v>257</v>
      </c>
      <c r="C14" s="15">
        <v>68.75</v>
      </c>
      <c r="D14" s="15">
        <v>77.74</v>
      </c>
      <c r="E14" s="15">
        <v>79.78</v>
      </c>
      <c r="F14" s="11">
        <f t="shared" si="0"/>
        <v>75.4233333333333</v>
      </c>
      <c r="G14" s="20"/>
    </row>
    <row r="15" ht="20" customHeight="1" spans="1:7">
      <c r="A15" s="17" t="s">
        <v>258</v>
      </c>
      <c r="B15" s="18" t="s">
        <v>259</v>
      </c>
      <c r="C15" s="15">
        <v>3.96</v>
      </c>
      <c r="D15" s="15">
        <v>6.98</v>
      </c>
      <c r="E15" s="15">
        <v>6.96</v>
      </c>
      <c r="F15" s="11">
        <f t="shared" si="0"/>
        <v>5.96666666666667</v>
      </c>
      <c r="G15" s="20"/>
    </row>
    <row r="16" ht="20" customHeight="1" spans="1:7">
      <c r="A16" s="17" t="s">
        <v>260</v>
      </c>
      <c r="B16" s="18" t="s">
        <v>261</v>
      </c>
      <c r="C16" s="15">
        <v>0.03</v>
      </c>
      <c r="D16" s="15">
        <v>0.41</v>
      </c>
      <c r="E16" s="15">
        <v>0.59</v>
      </c>
      <c r="F16" s="11">
        <f t="shared" si="0"/>
        <v>0.343333333333333</v>
      </c>
      <c r="G16" s="20"/>
    </row>
    <row r="17" ht="20" customHeight="1" spans="1:7">
      <c r="A17" s="17" t="s">
        <v>262</v>
      </c>
      <c r="B17" s="18" t="s">
        <v>263</v>
      </c>
      <c r="C17" s="15">
        <f>0.98+2.22+0.76+86.94+34.69+52.32</f>
        <v>177.91</v>
      </c>
      <c r="D17" s="15">
        <f>18.66+32.53+63.62-7.68</f>
        <v>107.13</v>
      </c>
      <c r="E17" s="15">
        <f>61.74-15.36+31.77+59.09</f>
        <v>137.24</v>
      </c>
      <c r="F17" s="11">
        <f t="shared" si="0"/>
        <v>140.76</v>
      </c>
      <c r="G17" s="20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基本情况表</vt:lpstr>
      <vt:lpstr>成本费用明细表</vt:lpstr>
      <vt:lpstr>职工薪酬调查表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澄江市住房和城乡建设局</cp:lastModifiedBy>
  <dcterms:created xsi:type="dcterms:W3CDTF">2006-09-13T19:21:00Z</dcterms:created>
  <cp:lastPrinted>2021-12-27T02:11:00Z</cp:lastPrinted>
  <dcterms:modified xsi:type="dcterms:W3CDTF">2024-04-22T01:44:33Z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C906D22600654E27852631FC5B635A91</vt:lpwstr>
  </property>
</Properties>
</file>