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各镇街道" sheetId="11" r:id="rId1"/>
    <sheet name="行业部门" sheetId="12" r:id="rId2"/>
  </sheets>
  <definedNames>
    <definedName name="_xlnm._FilterDatabase" localSheetId="0" hidden="1">各镇街道!$A$4:$IW$113</definedName>
    <definedName name="_xlnm.Print_Area" localSheetId="0">各镇街道!$A$1:$S$113</definedName>
    <definedName name="_xlnm.Print_Titles" localSheetId="0">各镇街道!$1:$4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<sst xmlns="http://schemas.openxmlformats.org/spreadsheetml/2006/main" count="1477" uniqueCount="441">
  <si>
    <t>澄江县（市、区）2022年度巩固拓展脱贫攻坚成果和乡村振兴项目计划表</t>
  </si>
  <si>
    <t>填表单位：澄江市乡村振兴局</t>
  </si>
  <si>
    <t>填报日期：2022年1月17日</t>
  </si>
  <si>
    <t>序号</t>
  </si>
  <si>
    <t>项目申报单位</t>
  </si>
  <si>
    <t>项目行业主管部门</t>
  </si>
  <si>
    <t>项目类型</t>
  </si>
  <si>
    <t>项目子类型</t>
  </si>
  <si>
    <t>项目名称</t>
  </si>
  <si>
    <t>建设性质</t>
  </si>
  <si>
    <t>项目实施地点</t>
  </si>
  <si>
    <t>项目组织实施单位</t>
  </si>
  <si>
    <t>项目概要及建设主要内容</t>
  </si>
  <si>
    <t>项目预算总投资（万元）</t>
  </si>
  <si>
    <t>绩效目标预测</t>
  </si>
  <si>
    <t>小  计</t>
  </si>
  <si>
    <t>乡村振兴专项</t>
  </si>
  <si>
    <t>县级筹措</t>
  </si>
  <si>
    <t>业主投入</t>
  </si>
  <si>
    <t>经济效益</t>
  </si>
  <si>
    <t>社会效益</t>
  </si>
  <si>
    <t>生态效益</t>
  </si>
  <si>
    <t>覆盖脱贫村</t>
  </si>
  <si>
    <t>覆盖脱贫人口</t>
  </si>
  <si>
    <t>凤麓街道</t>
  </si>
  <si>
    <t>龙街街道</t>
  </si>
  <si>
    <t>右所镇</t>
  </si>
  <si>
    <t>九村镇</t>
  </si>
  <si>
    <t>海口镇</t>
  </si>
  <si>
    <t>路居镇</t>
  </si>
  <si>
    <t>——</t>
  </si>
  <si>
    <t>合计</t>
  </si>
  <si>
    <t>产业发展</t>
  </si>
  <si>
    <t>龙街街道办事处</t>
  </si>
  <si>
    <t>乡村振兴局</t>
  </si>
  <si>
    <t>乡村建设</t>
  </si>
  <si>
    <t>澄江市龙街街道立昌社区小白岩五组2021年巩固拓展脱贫攻坚成果同乡村振兴有效衔接道路硬化建设项目</t>
  </si>
  <si>
    <t>改扩建</t>
  </si>
  <si>
    <t>立昌社区</t>
  </si>
  <si>
    <t>1.沉砂池：挖基坑土方9.38立方米，回填方4.09立方米，余方弃置5.29立方米，浇混凝土沉砂池池底1.88立方米，浇混凝土池壁3.06立方米。
2.道路工程：路床（槽）整形624.2平方米，铺设150毫米厚级配碎石垫层624.2平方米，浇筑200毫米厚C25水泥混凝土624.2平方米。
3.排水沟：挖基坑土方208.68立方米，回填方55.65立方米，余方弃置153.03立方米，浇筑C20沟底混凝土26.42立方米，浇筑C20沟帮混凝土38.43立方米，安装沟盖板、井盖板、井圈3立方米，平面砂浆找平层96.08平方米，安装Φ800钢筋砼承插管10米，石砌挡土墙128.23立方米，1:1水泥砂浆墙面勾缝138.47平方米。</t>
  </si>
  <si>
    <t>受益建档立卡贫困人口数≥23人</t>
  </si>
  <si>
    <t>工程设计使用年限≥10年</t>
  </si>
  <si>
    <t>澄江市龙街街道左所社区2021年巩固拓展脱贫攻坚成果道路硬化建设项目</t>
  </si>
  <si>
    <t>左所社区</t>
  </si>
  <si>
    <r>
      <rPr>
        <sz val="10"/>
        <rFont val="Times New Roman"/>
        <charset val="0"/>
      </rPr>
      <t>1</t>
    </r>
    <r>
      <rPr>
        <sz val="10"/>
        <rFont val="宋体"/>
        <charset val="0"/>
      </rPr>
      <t>．道路硬化：硬化行车道路</t>
    </r>
    <r>
      <rPr>
        <sz val="10"/>
        <rFont val="Times New Roman"/>
        <charset val="0"/>
      </rPr>
      <t>13217.38</t>
    </r>
    <r>
      <rPr>
        <sz val="10"/>
        <rFont val="宋体"/>
        <charset val="0"/>
      </rPr>
      <t>平方米，硬化村内道路</t>
    </r>
    <r>
      <rPr>
        <sz val="10"/>
        <rFont val="Times New Roman"/>
        <charset val="0"/>
      </rPr>
      <t>1675.08</t>
    </r>
    <r>
      <rPr>
        <sz val="10"/>
        <rFont val="宋体"/>
        <charset val="0"/>
      </rPr>
      <t>平方米，余方弃置</t>
    </r>
    <r>
      <rPr>
        <sz val="10"/>
        <rFont val="Times New Roman"/>
        <charset val="0"/>
      </rPr>
      <t>799.37</t>
    </r>
    <r>
      <rPr>
        <sz val="10"/>
        <rFont val="宋体"/>
        <charset val="0"/>
      </rPr>
      <t>立方米。混凝土路面拆除</t>
    </r>
    <r>
      <rPr>
        <sz val="10"/>
        <rFont val="Times New Roman"/>
        <charset val="0"/>
      </rPr>
      <t>214.03</t>
    </r>
    <r>
      <rPr>
        <sz val="10"/>
        <rFont val="宋体"/>
        <charset val="0"/>
      </rPr>
      <t>立方米，安装</t>
    </r>
    <r>
      <rPr>
        <sz val="10"/>
        <rFont val="Times New Roman"/>
        <charset val="0"/>
      </rPr>
      <t>DN400</t>
    </r>
    <r>
      <rPr>
        <sz val="10"/>
        <rFont val="宋体"/>
        <charset val="0"/>
      </rPr>
      <t>混凝土承插管</t>
    </r>
    <r>
      <rPr>
        <sz val="10"/>
        <rFont val="Times New Roman"/>
        <charset val="0"/>
      </rPr>
      <t>13</t>
    </r>
    <r>
      <rPr>
        <sz val="10"/>
        <rFont val="宋体"/>
        <charset val="0"/>
      </rPr>
      <t>米，修筑排水沟</t>
    </r>
    <r>
      <rPr>
        <sz val="10"/>
        <rFont val="Times New Roman"/>
        <charset val="0"/>
      </rPr>
      <t>41.0</t>
    </r>
    <r>
      <rPr>
        <sz val="10"/>
        <rFont val="宋体"/>
        <charset val="0"/>
      </rPr>
      <t>米，修筑排水渠</t>
    </r>
    <r>
      <rPr>
        <sz val="10"/>
        <rFont val="Times New Roman"/>
        <charset val="0"/>
      </rPr>
      <t>289.3</t>
    </r>
    <r>
      <rPr>
        <sz val="10"/>
        <rFont val="宋体"/>
        <charset val="0"/>
      </rPr>
      <t>米，安装太阳能路灯</t>
    </r>
    <r>
      <rPr>
        <sz val="10"/>
        <rFont val="Times New Roman"/>
        <charset val="0"/>
      </rPr>
      <t>29</t>
    </r>
    <r>
      <rPr>
        <sz val="10"/>
        <rFont val="宋体"/>
        <charset val="0"/>
      </rPr>
      <t>盏，修筑涵洞</t>
    </r>
    <r>
      <rPr>
        <sz val="10"/>
        <rFont val="Times New Roman"/>
        <charset val="0"/>
      </rPr>
      <t>6</t>
    </r>
    <r>
      <rPr>
        <sz val="10"/>
        <rFont val="宋体"/>
        <charset val="0"/>
      </rPr>
      <t>米。</t>
    </r>
    <r>
      <rPr>
        <sz val="10"/>
        <rFont val="Times New Roman"/>
        <charset val="0"/>
      </rPr>
      <t>2</t>
    </r>
    <r>
      <rPr>
        <sz val="10"/>
        <rFont val="宋体"/>
        <charset val="0"/>
      </rPr>
      <t>．挡土墙：修筑</t>
    </r>
    <r>
      <rPr>
        <sz val="10"/>
        <rFont val="Times New Roman"/>
        <charset val="0"/>
      </rPr>
      <t>1.2—2</t>
    </r>
    <r>
      <rPr>
        <sz val="10"/>
        <rFont val="宋体"/>
        <charset val="0"/>
      </rPr>
      <t>米高</t>
    </r>
    <r>
      <rPr>
        <sz val="10"/>
        <rFont val="Times New Roman"/>
        <charset val="0"/>
      </rPr>
      <t>U30</t>
    </r>
    <r>
      <rPr>
        <sz val="10"/>
        <rFont val="宋体"/>
        <charset val="0"/>
      </rPr>
      <t>毛石挡土墙</t>
    </r>
    <r>
      <rPr>
        <sz val="10"/>
        <rFont val="Times New Roman"/>
        <charset val="0"/>
      </rPr>
      <t>1248.5</t>
    </r>
    <r>
      <rPr>
        <sz val="10"/>
        <rFont val="宋体"/>
        <charset val="0"/>
      </rPr>
      <t>立方米，修筑</t>
    </r>
    <r>
      <rPr>
        <sz val="10"/>
        <rFont val="Times New Roman"/>
        <charset val="0"/>
      </rPr>
      <t>3</t>
    </r>
    <r>
      <rPr>
        <sz val="10"/>
        <rFont val="宋体"/>
        <charset val="0"/>
      </rPr>
      <t>米高</t>
    </r>
    <r>
      <rPr>
        <sz val="10"/>
        <rFont val="Times New Roman"/>
        <charset val="0"/>
      </rPr>
      <t>U30</t>
    </r>
    <r>
      <rPr>
        <sz val="10"/>
        <rFont val="宋体"/>
        <charset val="0"/>
      </rPr>
      <t>毛石挡土墙</t>
    </r>
    <r>
      <rPr>
        <sz val="10"/>
        <rFont val="Times New Roman"/>
        <charset val="0"/>
      </rPr>
      <t>946.86</t>
    </r>
    <r>
      <rPr>
        <sz val="10"/>
        <rFont val="宋体"/>
        <charset val="0"/>
      </rPr>
      <t>立方米。</t>
    </r>
    <r>
      <rPr>
        <sz val="10"/>
        <rFont val="Times New Roman"/>
        <charset val="0"/>
      </rPr>
      <t>3</t>
    </r>
    <r>
      <rPr>
        <sz val="10"/>
        <rFont val="宋体"/>
        <charset val="0"/>
      </rPr>
      <t>．绿化：整理绿化用地</t>
    </r>
    <r>
      <rPr>
        <sz val="10"/>
        <rFont val="Times New Roman"/>
        <charset val="0"/>
      </rPr>
      <t>365.94</t>
    </r>
    <r>
      <rPr>
        <sz val="10"/>
        <rFont val="宋体"/>
        <charset val="0"/>
      </rPr>
      <t>立方米，栽种玛格丽特</t>
    </r>
    <r>
      <rPr>
        <sz val="10"/>
        <rFont val="Times New Roman"/>
        <charset val="0"/>
      </rPr>
      <t>365.94</t>
    </r>
    <r>
      <rPr>
        <sz val="10"/>
        <rFont val="宋体"/>
        <charset val="0"/>
      </rPr>
      <t>平方米，栽种行道树</t>
    </r>
    <r>
      <rPr>
        <sz val="10"/>
        <rFont val="Times New Roman"/>
        <charset val="0"/>
      </rPr>
      <t>488</t>
    </r>
    <r>
      <rPr>
        <sz val="10"/>
        <rFont val="宋体"/>
        <charset val="0"/>
      </rPr>
      <t>棵，新建</t>
    </r>
    <r>
      <rPr>
        <sz val="10"/>
        <rFont val="Times New Roman"/>
        <charset val="0"/>
      </rPr>
      <t>1.5</t>
    </r>
    <r>
      <rPr>
        <sz val="10"/>
        <rFont val="宋体"/>
        <charset val="0"/>
      </rPr>
      <t>米宽绿化带</t>
    </r>
    <r>
      <rPr>
        <sz val="10"/>
        <rFont val="Times New Roman"/>
        <charset val="0"/>
      </rPr>
      <t>237.53</t>
    </r>
    <r>
      <rPr>
        <sz val="10"/>
        <rFont val="宋体"/>
        <charset val="0"/>
      </rPr>
      <t>米，花池围边</t>
    </r>
    <r>
      <rPr>
        <sz val="10"/>
        <rFont val="Times New Roman"/>
        <charset val="0"/>
      </rPr>
      <t>444</t>
    </r>
    <r>
      <rPr>
        <sz val="10"/>
        <rFont val="宋体"/>
        <charset val="0"/>
      </rPr>
      <t>米，换填花池红土</t>
    </r>
    <r>
      <rPr>
        <sz val="10"/>
        <rFont val="Times New Roman"/>
        <charset val="0"/>
      </rPr>
      <t>182.97</t>
    </r>
    <r>
      <rPr>
        <sz val="10"/>
        <rFont val="宋体"/>
        <charset val="0"/>
      </rPr>
      <t>立方米。</t>
    </r>
    <r>
      <rPr>
        <sz val="10"/>
        <rFont val="Times New Roman"/>
        <charset val="0"/>
      </rPr>
      <t>4</t>
    </r>
    <r>
      <rPr>
        <sz val="10"/>
        <rFont val="宋体"/>
        <charset val="0"/>
      </rPr>
      <t>．其他：拆除闲房</t>
    </r>
    <r>
      <rPr>
        <sz val="10"/>
        <rFont val="Times New Roman"/>
        <charset val="0"/>
      </rPr>
      <t>92.4</t>
    </r>
    <r>
      <rPr>
        <sz val="10"/>
        <rFont val="宋体"/>
        <charset val="0"/>
      </rPr>
      <t>平方米。</t>
    </r>
  </si>
  <si>
    <t>右所镇人民政府</t>
  </si>
  <si>
    <t>澄江市右所镇吉花社区2021年巩固拓展脱贫攻坚成果同乡村振兴有效衔接标准化厂房消防工程建设项目</t>
  </si>
  <si>
    <t>吉花社区</t>
  </si>
  <si>
    <t>建设标准化厂房（扶贫车间）消费设施</t>
  </si>
  <si>
    <t>村集体经济年收入≥5万元</t>
  </si>
  <si>
    <t>受益建档立卡贫困人口数≥20人</t>
  </si>
  <si>
    <t>可持续使用时限≥10年</t>
  </si>
  <si>
    <t>澄江市右所镇补益村委会2021年巩固拓展脱贫攻坚成果道路硬化建设项目</t>
  </si>
  <si>
    <t>补益村委会</t>
  </si>
  <si>
    <r>
      <rPr>
        <sz val="10"/>
        <rFont val="宋体"/>
        <charset val="0"/>
      </rPr>
      <t>（一）二家村小组：道路硬化</t>
    </r>
    <r>
      <rPr>
        <sz val="10"/>
        <rFont val="Times New Roman"/>
        <charset val="0"/>
      </rPr>
      <t>10188.5</t>
    </r>
    <r>
      <rPr>
        <sz val="10"/>
        <rFont val="宋体"/>
        <charset val="0"/>
      </rPr>
      <t>平方米；污水井提升</t>
    </r>
    <r>
      <rPr>
        <sz val="10"/>
        <rFont val="Times New Roman"/>
        <charset val="0"/>
      </rPr>
      <t>115</t>
    </r>
    <r>
      <rPr>
        <sz val="10"/>
        <rFont val="宋体"/>
        <charset val="0"/>
      </rPr>
      <t>座；排水沟</t>
    </r>
    <r>
      <rPr>
        <sz val="10"/>
        <rFont val="Times New Roman"/>
        <charset val="0"/>
      </rPr>
      <t>55</t>
    </r>
    <r>
      <rPr>
        <sz val="10"/>
        <rFont val="宋体"/>
        <charset val="0"/>
      </rPr>
      <t>米；预埋</t>
    </r>
    <r>
      <rPr>
        <sz val="10"/>
        <rFont val="Times New Roman"/>
        <charset val="0"/>
      </rPr>
      <t>pvc</t>
    </r>
    <r>
      <rPr>
        <sz val="10"/>
        <rFont val="宋体"/>
        <charset val="0"/>
      </rPr>
      <t>管</t>
    </r>
    <r>
      <rPr>
        <sz val="10"/>
        <rFont val="Times New Roman"/>
        <charset val="0"/>
      </rPr>
      <t>150</t>
    </r>
    <r>
      <rPr>
        <sz val="10"/>
        <rFont val="宋体"/>
        <charset val="0"/>
      </rPr>
      <t>米；新建防护工程</t>
    </r>
    <r>
      <rPr>
        <sz val="10"/>
        <rFont val="Times New Roman"/>
        <charset val="0"/>
      </rPr>
      <t>153</t>
    </r>
    <r>
      <rPr>
        <sz val="10"/>
        <rFont val="宋体"/>
        <charset val="0"/>
      </rPr>
      <t>平方米；太阳能路灯</t>
    </r>
    <r>
      <rPr>
        <sz val="10"/>
        <rFont val="Times New Roman"/>
        <charset val="0"/>
      </rPr>
      <t>10</t>
    </r>
    <r>
      <rPr>
        <sz val="10"/>
        <rFont val="宋体"/>
        <charset val="0"/>
      </rPr>
      <t>盏。</t>
    </r>
    <r>
      <rPr>
        <sz val="10"/>
        <rFont val="Times New Roman"/>
        <charset val="0"/>
      </rPr>
      <t xml:space="preserve">
</t>
    </r>
    <r>
      <rPr>
        <sz val="10"/>
        <rFont val="宋体"/>
        <charset val="0"/>
      </rPr>
      <t>（二）吴榨小组：道路硬化</t>
    </r>
    <r>
      <rPr>
        <sz val="10"/>
        <rFont val="Times New Roman"/>
        <charset val="0"/>
      </rPr>
      <t>1301</t>
    </r>
    <r>
      <rPr>
        <sz val="10"/>
        <rFont val="宋体"/>
        <charset val="0"/>
      </rPr>
      <t>平方米；污水井提升</t>
    </r>
    <r>
      <rPr>
        <sz val="10"/>
        <rFont val="Times New Roman"/>
        <charset val="0"/>
      </rPr>
      <t>8</t>
    </r>
    <r>
      <rPr>
        <sz val="10"/>
        <rFont val="宋体"/>
        <charset val="0"/>
      </rPr>
      <t>座；新建防护工程</t>
    </r>
    <r>
      <rPr>
        <sz val="10"/>
        <rFont val="Times New Roman"/>
        <charset val="0"/>
      </rPr>
      <t>82.8</t>
    </r>
    <r>
      <rPr>
        <sz val="10"/>
        <rFont val="宋体"/>
        <charset val="0"/>
      </rPr>
      <t>平方米；新建排水沟</t>
    </r>
    <r>
      <rPr>
        <sz val="10"/>
        <rFont val="Times New Roman"/>
        <charset val="0"/>
      </rPr>
      <t>22</t>
    </r>
    <r>
      <rPr>
        <sz val="10"/>
        <rFont val="宋体"/>
        <charset val="0"/>
      </rPr>
      <t>米；新建公厕</t>
    </r>
    <r>
      <rPr>
        <sz val="10"/>
        <rFont val="Times New Roman"/>
        <charset val="0"/>
      </rPr>
      <t>30.6</t>
    </r>
    <r>
      <rPr>
        <sz val="10"/>
        <rFont val="宋体"/>
        <charset val="0"/>
      </rPr>
      <t>平方米。</t>
    </r>
    <r>
      <rPr>
        <sz val="10"/>
        <rFont val="Times New Roman"/>
        <charset val="0"/>
      </rPr>
      <t xml:space="preserve">
</t>
    </r>
    <r>
      <rPr>
        <sz val="10"/>
        <rFont val="宋体"/>
        <charset val="0"/>
      </rPr>
      <t>（三）大树村小组：新建</t>
    </r>
    <r>
      <rPr>
        <sz val="10"/>
        <rFont val="Times New Roman"/>
        <charset val="0"/>
      </rPr>
      <t>100</t>
    </r>
    <r>
      <rPr>
        <sz val="10"/>
        <rFont val="宋体"/>
        <charset val="0"/>
      </rPr>
      <t>立方米蓄水池</t>
    </r>
    <r>
      <rPr>
        <sz val="10"/>
        <rFont val="Times New Roman"/>
        <charset val="0"/>
      </rPr>
      <t>2</t>
    </r>
    <r>
      <rPr>
        <sz val="10"/>
        <rFont val="宋体"/>
        <charset val="0"/>
      </rPr>
      <t>座。</t>
    </r>
    <r>
      <rPr>
        <sz val="10"/>
        <rFont val="Times New Roman"/>
        <charset val="0"/>
      </rPr>
      <t xml:space="preserve">
</t>
    </r>
    <r>
      <rPr>
        <sz val="10"/>
        <rFont val="宋体"/>
        <charset val="0"/>
      </rPr>
      <t>（四）王搞庄小组：道路硬化</t>
    </r>
    <r>
      <rPr>
        <sz val="10"/>
        <rFont val="Times New Roman"/>
        <charset val="0"/>
      </rPr>
      <t>658</t>
    </r>
    <r>
      <rPr>
        <sz val="10"/>
        <rFont val="宋体"/>
        <charset val="0"/>
      </rPr>
      <t>平方米；新建排水沟</t>
    </r>
    <r>
      <rPr>
        <sz val="10"/>
        <rFont val="Times New Roman"/>
        <charset val="0"/>
      </rPr>
      <t>65</t>
    </r>
    <r>
      <rPr>
        <sz val="10"/>
        <rFont val="宋体"/>
        <charset val="0"/>
      </rPr>
      <t>米；太阳能路灯安装</t>
    </r>
    <r>
      <rPr>
        <sz val="10"/>
        <rFont val="Times New Roman"/>
        <charset val="0"/>
      </rPr>
      <t>15</t>
    </r>
    <r>
      <rPr>
        <sz val="10"/>
        <rFont val="宋体"/>
        <charset val="0"/>
      </rPr>
      <t>盏。</t>
    </r>
  </si>
  <si>
    <t>减少群众生产生活成本≥1万元</t>
  </si>
  <si>
    <t>受益建档立卡贫困人口数≥100人</t>
  </si>
  <si>
    <t>九村镇人民政府</t>
  </si>
  <si>
    <t>澄江市九村镇七江村委会老普地2021年产业扶持—农副产品综合交易市场建设项目</t>
  </si>
  <si>
    <t>七江村委会</t>
  </si>
  <si>
    <t>1. 商铺建设：新建沿街商铺2座，建筑占地面积269.36平方米，总建筑面积269.36平方米。单座建筑面积134.68平方米，建筑高度5.15米（室外地坪至坡屋面一半）。
2. 电商服务中心：新建电商服务中心1座，建筑占地面积439.14平方米，总建筑面积717.08平方米。建筑高度9.71米（室外地坪至坡屋面一半），内含日用品超市及电商服务中心，该建筑为二层框架结构公共建筑。
3. 农贸市场：新建钢结构农贸市场交易大棚1座，建筑占地面积641.50平方米，总建筑面积641.50平方米。建筑高度7.40米（室外地坪至坡屋面一半），为一层钢结构公共建筑。
4. 农产品交易区：新建钢结构农产品交易大棚1座，建筑占地面积540.00平方米，总建筑面积540平方米。建筑高度6.90米（室外地坪至坡屋面一半），为一层钢结构公共建筑。</t>
  </si>
  <si>
    <t>电子商务销售收入（或净利润）≥5万元，农村网络零售额比上年增长率≥30%，村集体经济年收入≥30万元</t>
  </si>
  <si>
    <t>电商扶贫覆盖农户数≥900户，受益建档立卡脱贫人口数≥838人</t>
  </si>
  <si>
    <t>可持续使用时限≥20年</t>
  </si>
  <si>
    <t>海口镇人民政府</t>
  </si>
  <si>
    <t>澄江市海口镇松元村委会2021年产业扶持—水浇地建设项目</t>
  </si>
  <si>
    <t>松元村委会</t>
  </si>
  <si>
    <r>
      <rPr>
        <sz val="10"/>
        <rFont val="Times New Roman"/>
        <charset val="0"/>
      </rPr>
      <t>1.</t>
    </r>
    <r>
      <rPr>
        <sz val="10"/>
        <rFont val="宋体"/>
        <charset val="134"/>
      </rPr>
      <t>管道工程：</t>
    </r>
    <r>
      <rPr>
        <sz val="10"/>
        <rFont val="Times New Roman"/>
        <charset val="0"/>
      </rPr>
      <t>DN300</t>
    </r>
    <r>
      <rPr>
        <sz val="10"/>
        <rFont val="宋体"/>
        <charset val="134"/>
      </rPr>
      <t>螺纹焊接钢管，壁厚</t>
    </r>
    <r>
      <rPr>
        <sz val="10"/>
        <rFont val="Times New Roman"/>
        <charset val="0"/>
      </rPr>
      <t>6</t>
    </r>
    <r>
      <rPr>
        <sz val="10"/>
        <rFont val="宋体"/>
        <charset val="134"/>
      </rPr>
      <t>毫米、长</t>
    </r>
    <r>
      <rPr>
        <sz val="10"/>
        <rFont val="Times New Roman"/>
        <charset val="0"/>
      </rPr>
      <t>5338</t>
    </r>
    <r>
      <rPr>
        <sz val="10"/>
        <rFont val="宋体"/>
        <charset val="134"/>
      </rPr>
      <t>米；</t>
    </r>
    <r>
      <rPr>
        <sz val="10"/>
        <rFont val="Times New Roman"/>
        <charset val="0"/>
      </rPr>
      <t>DN250</t>
    </r>
    <r>
      <rPr>
        <sz val="10"/>
        <rFont val="宋体"/>
        <charset val="134"/>
      </rPr>
      <t>螺纹焊接钢管，壁厚</t>
    </r>
    <r>
      <rPr>
        <sz val="10"/>
        <rFont val="Times New Roman"/>
        <charset val="0"/>
      </rPr>
      <t>6</t>
    </r>
    <r>
      <rPr>
        <sz val="10"/>
        <rFont val="宋体"/>
        <charset val="134"/>
      </rPr>
      <t>毫米、长</t>
    </r>
    <r>
      <rPr>
        <sz val="10"/>
        <rFont val="Times New Roman"/>
        <charset val="0"/>
      </rPr>
      <t>4656</t>
    </r>
    <r>
      <rPr>
        <sz val="10"/>
        <rFont val="宋体"/>
        <charset val="134"/>
      </rPr>
      <t>米；</t>
    </r>
    <r>
      <rPr>
        <sz val="10"/>
        <rFont val="Times New Roman"/>
        <charset val="0"/>
      </rPr>
      <t>DN200</t>
    </r>
    <r>
      <rPr>
        <sz val="10"/>
        <rFont val="宋体"/>
        <charset val="134"/>
      </rPr>
      <t>螺纹焊接钢管，壁厚</t>
    </r>
    <r>
      <rPr>
        <sz val="10"/>
        <rFont val="Times New Roman"/>
        <charset val="0"/>
      </rPr>
      <t>6</t>
    </r>
    <r>
      <rPr>
        <sz val="10"/>
        <rFont val="宋体"/>
        <charset val="134"/>
      </rPr>
      <t>毫米、长</t>
    </r>
    <r>
      <rPr>
        <sz val="10"/>
        <rFont val="Times New Roman"/>
        <charset val="0"/>
      </rPr>
      <t>194</t>
    </r>
    <r>
      <rPr>
        <sz val="10"/>
        <rFont val="宋体"/>
        <charset val="134"/>
      </rPr>
      <t>米；DN150螺纹焊接钢管，壁厚3毫米、长1955米；DN50螺纹焊接钢管，壁厚3毫米、长3511米；DN30螺纹焊接钢管，壁厚3毫米、长553米；DN300伸缩节53套、DN250伸缩节46套；成品电子刷卡水表20个； 2.闸阀井工程：砖砌闸阀井1座；3.镇、支墩工程：钢筋混凝土镇墩121个、钢筋混凝土支墩607个；4.水池工程：100立方米钢筋混凝土蓄水池4座；5.管道进水池工程：钢筋混凝土进水池1座。</t>
    </r>
  </si>
  <si>
    <t>降低群众生产成本、实现农民增收≧5万元</t>
  </si>
  <si>
    <t>受益建档立卡贫困户人口≧120人</t>
  </si>
  <si>
    <r>
      <rPr>
        <sz val="10"/>
        <rFont val="宋体"/>
        <charset val="134"/>
      </rPr>
      <t>工程设计使用年限</t>
    </r>
    <r>
      <rPr>
        <sz val="10"/>
        <rFont val="SimSun"/>
        <charset val="134"/>
      </rPr>
      <t>≧</t>
    </r>
    <r>
      <rPr>
        <sz val="10"/>
        <rFont val="宋体"/>
        <charset val="134"/>
      </rPr>
      <t>15年</t>
    </r>
  </si>
  <si>
    <t>澄江市海口镇永和村委会甸朵小组2021年巩固拓展脱贫攻坚成果道路硬化建设项目</t>
  </si>
  <si>
    <t>永和村委会</t>
  </si>
  <si>
    <r>
      <rPr>
        <sz val="10"/>
        <rFont val="Times New Roman"/>
        <charset val="0"/>
      </rPr>
      <t xml:space="preserve">1. </t>
    </r>
    <r>
      <rPr>
        <sz val="10"/>
        <rFont val="宋体"/>
        <charset val="134"/>
      </rPr>
      <t>道路硬化工程：挖土方</t>
    </r>
    <r>
      <rPr>
        <sz val="10"/>
        <rFont val="Times New Roman"/>
        <charset val="0"/>
      </rPr>
      <t>2663</t>
    </r>
    <r>
      <rPr>
        <sz val="10"/>
        <rFont val="宋体"/>
        <charset val="134"/>
      </rPr>
      <t>立方米；场地土方回填</t>
    </r>
    <r>
      <rPr>
        <sz val="10"/>
        <rFont val="Times New Roman"/>
        <charset val="0"/>
      </rPr>
      <t>568.26</t>
    </r>
    <r>
      <rPr>
        <sz val="10"/>
        <rFont val="宋体"/>
        <charset val="134"/>
      </rPr>
      <t>立方米；废弃土方弃置</t>
    </r>
    <r>
      <rPr>
        <sz val="10"/>
        <rFont val="Times New Roman"/>
        <charset val="0"/>
      </rPr>
      <t>2294.74</t>
    </r>
    <r>
      <rPr>
        <sz val="10"/>
        <rFont val="宋体"/>
        <charset val="134"/>
      </rPr>
      <t>立方米，运距</t>
    </r>
    <r>
      <rPr>
        <sz val="10"/>
        <rFont val="Times New Roman"/>
        <charset val="0"/>
      </rPr>
      <t>15</t>
    </r>
    <r>
      <rPr>
        <sz val="10"/>
        <rFont val="宋体"/>
        <charset val="134"/>
      </rPr>
      <t>千米；路基整形</t>
    </r>
    <r>
      <rPr>
        <sz val="10"/>
        <rFont val="Times New Roman"/>
        <charset val="0"/>
      </rPr>
      <t>8047</t>
    </r>
    <r>
      <rPr>
        <sz val="10"/>
        <rFont val="宋体"/>
        <charset val="134"/>
      </rPr>
      <t>平方米；砂砾石垫层厚度</t>
    </r>
    <r>
      <rPr>
        <sz val="10"/>
        <rFont val="Times New Roman"/>
        <charset val="0"/>
      </rPr>
      <t>10</t>
    </r>
    <r>
      <rPr>
        <sz val="10"/>
        <rFont val="宋体"/>
        <charset val="134"/>
      </rPr>
      <t>厘米、</t>
    </r>
    <r>
      <rPr>
        <sz val="10"/>
        <rFont val="Times New Roman"/>
        <charset val="0"/>
      </rPr>
      <t>7320</t>
    </r>
    <r>
      <rPr>
        <sz val="10"/>
        <rFont val="宋体"/>
        <charset val="134"/>
      </rPr>
      <t>平方米；</t>
    </r>
    <r>
      <rPr>
        <sz val="10"/>
        <rFont val="Times New Roman"/>
        <charset val="0"/>
      </rPr>
      <t>C25</t>
    </r>
    <r>
      <rPr>
        <sz val="10"/>
        <rFont val="宋体"/>
        <charset val="134"/>
      </rPr>
      <t>混凝土路面厚度</t>
    </r>
    <r>
      <rPr>
        <sz val="10"/>
        <rFont val="Times New Roman"/>
        <charset val="0"/>
      </rPr>
      <t>20</t>
    </r>
    <r>
      <rPr>
        <sz val="10"/>
        <rFont val="宋体"/>
        <charset val="134"/>
      </rPr>
      <t>厘米、</t>
    </r>
    <r>
      <rPr>
        <sz val="10"/>
        <rFont val="Times New Roman"/>
        <charset val="0"/>
      </rPr>
      <t>7320</t>
    </r>
    <r>
      <rPr>
        <sz val="10"/>
        <rFont val="宋体"/>
        <charset val="134"/>
      </rPr>
      <t>平方米；透水混凝土场地</t>
    </r>
    <r>
      <rPr>
        <sz val="10"/>
        <rFont val="Times New Roman"/>
        <charset val="0"/>
      </rPr>
      <t>102</t>
    </r>
    <r>
      <rPr>
        <sz val="10"/>
        <rFont val="宋体"/>
        <charset val="134"/>
      </rPr>
      <t>平方米；拆除原道路沥青及混凝土</t>
    </r>
    <r>
      <rPr>
        <sz val="10"/>
        <rFont val="Times New Roman"/>
        <charset val="0"/>
      </rPr>
      <t>156</t>
    </r>
    <r>
      <rPr>
        <sz val="10"/>
        <rFont val="宋体"/>
        <charset val="134"/>
      </rPr>
      <t>立方米；渣土外运</t>
    </r>
    <r>
      <rPr>
        <sz val="10"/>
        <rFont val="Times New Roman"/>
        <charset val="0"/>
      </rPr>
      <t>156</t>
    </r>
    <r>
      <rPr>
        <sz val="10"/>
        <rFont val="宋体"/>
        <charset val="134"/>
      </rPr>
      <t>立方米，运距</t>
    </r>
    <r>
      <rPr>
        <sz val="10"/>
        <rFont val="Times New Roman"/>
        <charset val="0"/>
      </rPr>
      <t>15</t>
    </r>
    <r>
      <rPr>
        <sz val="10"/>
        <rFont val="宋体"/>
        <charset val="134"/>
      </rPr>
      <t>千米；碎石垫层厚度</t>
    </r>
    <r>
      <rPr>
        <sz val="10"/>
        <rFont val="Times New Roman"/>
        <charset val="0"/>
      </rPr>
      <t>15</t>
    </r>
    <r>
      <rPr>
        <sz val="10"/>
        <rFont val="宋体"/>
        <charset val="134"/>
      </rPr>
      <t>厘米、</t>
    </r>
    <r>
      <rPr>
        <sz val="10"/>
        <rFont val="Times New Roman"/>
        <charset val="0"/>
      </rPr>
      <t>520</t>
    </r>
    <r>
      <rPr>
        <sz val="10"/>
        <rFont val="宋体"/>
        <charset val="134"/>
      </rPr>
      <t>平方米；水泥稳定碎石层厚度</t>
    </r>
    <r>
      <rPr>
        <sz val="10"/>
        <rFont val="Times New Roman"/>
        <charset val="0"/>
      </rPr>
      <t>20</t>
    </r>
    <r>
      <rPr>
        <sz val="10"/>
        <rFont val="宋体"/>
        <charset val="134"/>
      </rPr>
      <t>厘米、</t>
    </r>
    <r>
      <rPr>
        <sz val="10"/>
        <rFont val="Times New Roman"/>
        <charset val="0"/>
      </rPr>
      <t>520</t>
    </r>
    <r>
      <rPr>
        <sz val="10"/>
        <rFont val="宋体"/>
        <charset val="134"/>
      </rPr>
      <t>平方米；乳化沥青稀浆封层厚度</t>
    </r>
    <r>
      <rPr>
        <sz val="10"/>
        <rFont val="Times New Roman"/>
        <charset val="0"/>
      </rPr>
      <t>6</t>
    </r>
    <r>
      <rPr>
        <sz val="10"/>
        <rFont val="宋体"/>
        <charset val="134"/>
      </rPr>
      <t>毫米、</t>
    </r>
    <r>
      <rPr>
        <sz val="10"/>
        <rFont val="Times New Roman"/>
        <charset val="0"/>
      </rPr>
      <t>520</t>
    </r>
    <r>
      <rPr>
        <sz val="10"/>
        <rFont val="宋体"/>
        <charset val="134"/>
      </rPr>
      <t>平方米；沥青混凝土</t>
    </r>
    <r>
      <rPr>
        <sz val="10"/>
        <rFont val="Times New Roman"/>
        <charset val="0"/>
      </rPr>
      <t>520</t>
    </r>
    <r>
      <rPr>
        <sz val="10"/>
        <rFont val="宋体"/>
        <charset val="134"/>
      </rPr>
      <t>平方米；乳化沥青粘层</t>
    </r>
    <r>
      <rPr>
        <sz val="10"/>
        <rFont val="Times New Roman"/>
        <charset val="0"/>
      </rPr>
      <t>520</t>
    </r>
    <r>
      <rPr>
        <sz val="10"/>
        <rFont val="宋体"/>
        <charset val="134"/>
      </rPr>
      <t>平方米；沥青混凝土</t>
    </r>
    <r>
      <rPr>
        <sz val="10"/>
        <rFont val="Times New Roman"/>
        <charset val="0"/>
      </rPr>
      <t>520</t>
    </r>
    <r>
      <rPr>
        <sz val="10"/>
        <rFont val="宋体"/>
        <charset val="134"/>
      </rPr>
      <t>平方米。</t>
    </r>
    <r>
      <rPr>
        <sz val="10"/>
        <rFont val="Times New Roman"/>
        <charset val="0"/>
      </rPr>
      <t xml:space="preserve">2. </t>
    </r>
    <r>
      <rPr>
        <sz val="10"/>
        <rFont val="宋体"/>
        <charset val="134"/>
      </rPr>
      <t>排水工程：排水沟</t>
    </r>
    <r>
      <rPr>
        <sz val="10"/>
        <rFont val="Times New Roman"/>
        <charset val="0"/>
      </rPr>
      <t>35</t>
    </r>
    <r>
      <rPr>
        <sz val="10"/>
        <rFont val="宋体"/>
        <charset val="134"/>
      </rPr>
      <t>米；</t>
    </r>
    <r>
      <rPr>
        <sz val="10"/>
        <rFont val="Times New Roman"/>
        <charset val="0"/>
      </rPr>
      <t>DN400</t>
    </r>
    <r>
      <rPr>
        <sz val="10"/>
        <rFont val="宋体"/>
        <charset val="134"/>
      </rPr>
      <t>混凝土管</t>
    </r>
    <r>
      <rPr>
        <sz val="10"/>
        <rFont val="Times New Roman"/>
        <charset val="0"/>
      </rPr>
      <t>12</t>
    </r>
    <r>
      <rPr>
        <sz val="10"/>
        <rFont val="宋体"/>
        <charset val="134"/>
      </rPr>
      <t>米。</t>
    </r>
    <r>
      <rPr>
        <sz val="10"/>
        <rFont val="Times New Roman"/>
        <charset val="0"/>
      </rPr>
      <t xml:space="preserve">3. </t>
    </r>
    <r>
      <rPr>
        <sz val="10"/>
        <rFont val="宋体"/>
        <charset val="134"/>
      </rPr>
      <t>防护工程：波形钢板护栏</t>
    </r>
    <r>
      <rPr>
        <sz val="10"/>
        <rFont val="Times New Roman"/>
        <charset val="0"/>
      </rPr>
      <t>14</t>
    </r>
    <r>
      <rPr>
        <sz val="10"/>
        <rFont val="宋体"/>
        <charset val="134"/>
      </rPr>
      <t>米、方管护栏</t>
    </r>
    <r>
      <rPr>
        <sz val="10"/>
        <rFont val="Times New Roman"/>
        <charset val="0"/>
      </rPr>
      <t>26.5</t>
    </r>
    <r>
      <rPr>
        <sz val="10"/>
        <rFont val="宋体"/>
        <charset val="134"/>
      </rPr>
      <t>米；一号毛石挡土墙</t>
    </r>
    <r>
      <rPr>
        <sz val="10"/>
        <rFont val="Times New Roman"/>
        <charset val="0"/>
      </rPr>
      <t>C20</t>
    </r>
    <r>
      <rPr>
        <sz val="10"/>
        <rFont val="宋体"/>
        <charset val="134"/>
      </rPr>
      <t>混凝土挡土墙浇筑</t>
    </r>
    <r>
      <rPr>
        <sz val="10"/>
        <rFont val="Times New Roman"/>
        <charset val="0"/>
      </rPr>
      <t>18</t>
    </r>
    <r>
      <rPr>
        <sz val="10"/>
        <rFont val="宋体"/>
        <charset val="134"/>
      </rPr>
      <t>立方米；二号毛石挡土墙</t>
    </r>
    <r>
      <rPr>
        <sz val="10"/>
        <rFont val="Times New Roman"/>
        <charset val="0"/>
      </rPr>
      <t>C20</t>
    </r>
    <r>
      <rPr>
        <sz val="10"/>
        <rFont val="宋体"/>
        <charset val="134"/>
      </rPr>
      <t>混凝土挡土墙浇筑</t>
    </r>
    <r>
      <rPr>
        <sz val="10"/>
        <rFont val="Times New Roman"/>
        <charset val="0"/>
      </rPr>
      <t>190.26</t>
    </r>
    <r>
      <rPr>
        <sz val="10"/>
        <rFont val="宋体"/>
        <charset val="134"/>
      </rPr>
      <t>立方米；</t>
    </r>
    <r>
      <rPr>
        <sz val="10"/>
        <rFont val="Times New Roman"/>
        <charset val="0"/>
      </rPr>
      <t>3</t>
    </r>
    <r>
      <rPr>
        <sz val="10"/>
        <rFont val="宋体"/>
        <charset val="134"/>
      </rPr>
      <t>米高混凝土挡土墙C20混凝土挡土墙浇筑120立方米；C20混凝土路肩墙沥青路边设置50米。4. 附属工程：新建村界石基座1座；新建树池1座；成品石桌椅1套；拆除硬化场地内烤房。5. 绿化工程。</t>
    </r>
  </si>
  <si>
    <t>受益建档立卡贫困户人口≧80人</t>
  </si>
  <si>
    <r>
      <rPr>
        <sz val="10"/>
        <rFont val="宋体"/>
        <charset val="134"/>
      </rPr>
      <t>工程设计使用年限</t>
    </r>
    <r>
      <rPr>
        <sz val="10"/>
        <rFont val="SimSun"/>
        <charset val="134"/>
      </rPr>
      <t>≧</t>
    </r>
    <r>
      <rPr>
        <sz val="10"/>
        <rFont val="宋体"/>
        <charset val="134"/>
      </rPr>
      <t>10年</t>
    </r>
  </si>
  <si>
    <t>澄江市小额信贷</t>
  </si>
  <si>
    <t>澄江市</t>
  </si>
  <si>
    <r>
      <rPr>
        <sz val="10"/>
        <rFont val="宋体"/>
        <charset val="134"/>
      </rPr>
      <t>向符合条件贫困户发放小额扶贫贷款贴息</t>
    </r>
    <r>
      <rPr>
        <sz val="10"/>
        <rFont val="Times New Roman"/>
        <charset val="134"/>
      </rPr>
      <t>190</t>
    </r>
    <r>
      <rPr>
        <sz val="10"/>
        <rFont val="宋体"/>
        <charset val="134"/>
      </rPr>
      <t>万元</t>
    </r>
    <r>
      <rPr>
        <sz val="10"/>
        <rFont val="Times New Roman"/>
        <charset val="134"/>
      </rPr>
      <t>/</t>
    </r>
    <r>
      <rPr>
        <sz val="10"/>
        <rFont val="宋体"/>
        <charset val="134"/>
      </rPr>
      <t>年</t>
    </r>
  </si>
  <si>
    <t>带动脱贫户户收入≥3万元</t>
  </si>
  <si>
    <t>受益扶持对象户数≥820户</t>
  </si>
  <si>
    <t>可持续使用时限≥5年</t>
  </si>
  <si>
    <t>就业项目</t>
  </si>
  <si>
    <t>澄江市雨露计划</t>
  </si>
  <si>
    <r>
      <rPr>
        <sz val="10"/>
        <rFont val="宋体"/>
        <charset val="134"/>
      </rPr>
      <t>补助标准：</t>
    </r>
    <r>
      <rPr>
        <sz val="10"/>
        <rFont val="Times New Roman"/>
        <charset val="0"/>
      </rPr>
      <t>3000</t>
    </r>
    <r>
      <rPr>
        <sz val="10"/>
        <rFont val="宋体"/>
        <charset val="134"/>
      </rPr>
      <t>元</t>
    </r>
    <r>
      <rPr>
        <sz val="10"/>
        <rFont val="Times New Roman"/>
        <charset val="0"/>
      </rPr>
      <t>/</t>
    </r>
    <r>
      <rPr>
        <sz val="10"/>
        <rFont val="宋体"/>
        <charset val="134"/>
      </rPr>
      <t>人</t>
    </r>
    <r>
      <rPr>
        <sz val="10"/>
        <rFont val="Times New Roman"/>
        <charset val="0"/>
      </rPr>
      <t>/</t>
    </r>
    <r>
      <rPr>
        <sz val="10"/>
        <rFont val="宋体"/>
        <charset val="134"/>
      </rPr>
      <t>年</t>
    </r>
  </si>
  <si>
    <t>减轻扶持对象读书负担人均≥3千元</t>
  </si>
  <si>
    <t>受益扶持对象户数≥260户</t>
  </si>
  <si>
    <t>可持续使用时限≥3年</t>
  </si>
  <si>
    <t>林草局</t>
  </si>
  <si>
    <t>澄江市抚仙湖国有林场财政衔接资金建设项目</t>
  </si>
  <si>
    <t>新建</t>
  </si>
  <si>
    <t>抚仙湖林场</t>
  </si>
  <si>
    <t>（一）白土坡管护站内危旧围墙及苗圃地附属设施建设
白土坡管护站危旧围墙拆建；苗圃地附属设施：建设蓄水池1个，蓄水量21立方米，架设输水管道2420米；建设苗圃地简易大门1道；硬化场地200平方米（包含临时性简易管护用房120平方米的硬化面积）；建设临时性简易管护用房120平方米，层数：一层，主要设有农药化肥室1间，工具室1间，物资储备室3间，厨房1间，看守室1间，卫生间1间（含化粪池、净化池）等功能房。
（二）林地资源保护建设
对已收回林地、林场界线边缘容易被蚕食地段，由澄江市抚仙湖国有林场负责采用铁丝网围栏、护栏防护网等措施保护森林资源建设，共计4910米。
（三）乡土树种苗木培育示范建设
1. 净莲寺管护站石头山大蒿地乡土树种苗木培育示范建设规模小班面积45.8亩，经营面积42亩；栽植树种为山樱花、牛筋木，造林数量8066株（包含15%补植量），其中：山樱花7029株，牛筋木1037株。
2. 九公里管护站乡土树种苗木培育示范建设，主要进行灯笼花袋苗培育、巴拉那松移栽培育、罗汉松精品造型培育，以及配备监控系统1套。其中，购买灯笼花袋苗培育1万株；九公里管护站八公里处移植巴拉那松96株；九公里培育精品造型罗汉松120株。</t>
  </si>
  <si>
    <t>带动林场年增收≥10万元</t>
  </si>
  <si>
    <t>受益林场职工人口数≥60人</t>
  </si>
  <si>
    <t>民宗局</t>
  </si>
  <si>
    <t>澄江市民族团结示范村脱贫攻坚建设项目</t>
  </si>
  <si>
    <t>每年进行一批少数民族村落人居环境整治及产业扶持</t>
  </si>
  <si>
    <t>带动少数民族地区人口收入≥20万元</t>
  </si>
  <si>
    <t>受益少数民族人口数≥1200人</t>
  </si>
  <si>
    <t>可持续使用时限≥8年</t>
  </si>
  <si>
    <t>澄江市返乡农民工创业培训项目</t>
  </si>
  <si>
    <t>针对有创业意愿的返乡农民工进行创业培训。
补贴标准：1200元/人次</t>
  </si>
  <si>
    <t>带动脱贫户户收入≥1万元</t>
  </si>
  <si>
    <t>受益人口数≥2650人</t>
  </si>
  <si>
    <t>可持续使用时限≥1年</t>
  </si>
  <si>
    <t>澄江市创业致富带头人培训项目</t>
  </si>
  <si>
    <r>
      <rPr>
        <sz val="10"/>
        <rFont val="宋体"/>
        <charset val="134"/>
      </rPr>
      <t>每年开展一期创业致富带头人培训经费补助</t>
    </r>
    <r>
      <rPr>
        <sz val="10"/>
        <rFont val="Times New Roman"/>
        <charset val="0"/>
      </rPr>
      <t>1000</t>
    </r>
    <r>
      <rPr>
        <sz val="10"/>
        <rFont val="宋体"/>
        <charset val="134"/>
      </rPr>
      <t>元</t>
    </r>
    <r>
      <rPr>
        <sz val="10"/>
        <rFont val="Times New Roman"/>
        <charset val="0"/>
      </rPr>
      <t>/</t>
    </r>
    <r>
      <rPr>
        <sz val="10"/>
        <rFont val="宋体"/>
        <charset val="134"/>
      </rPr>
      <t>人</t>
    </r>
    <r>
      <rPr>
        <sz val="10"/>
        <rFont val="Times New Roman"/>
        <charset val="0"/>
      </rPr>
      <t>/</t>
    </r>
    <r>
      <rPr>
        <sz val="10"/>
        <rFont val="宋体"/>
        <charset val="134"/>
      </rPr>
      <t>次</t>
    </r>
  </si>
  <si>
    <t>澄江市科技及技能培训项目</t>
  </si>
  <si>
    <t>澄江市科技及技能培训。按60元/人次进行补助</t>
  </si>
  <si>
    <t>澄江市职业技能培训项目</t>
  </si>
  <si>
    <t>技能、引导性、乡村旅游点职业、电商技术相关人员专项培训，按250/人进行补助</t>
  </si>
  <si>
    <t>澄江市公益性岗位项目</t>
  </si>
  <si>
    <t>续建</t>
  </si>
  <si>
    <t>就业局</t>
  </si>
  <si>
    <t>保洁员、护路员、护林员、治安协管员、护水员</t>
  </si>
  <si>
    <t>受益人口数≥1300人</t>
  </si>
  <si>
    <t>人力资源和社会保障局</t>
  </si>
  <si>
    <t>澄江市重点群体免费职业培训项目</t>
  </si>
  <si>
    <r>
      <rPr>
        <sz val="10"/>
        <rFont val="宋体"/>
        <charset val="134"/>
      </rPr>
      <t>对重点群体进行免费职业培训。</t>
    </r>
    <r>
      <rPr>
        <sz val="10"/>
        <rFont val="Times New Roman"/>
        <charset val="0"/>
      </rPr>
      <t xml:space="preserve">
</t>
    </r>
    <r>
      <rPr>
        <sz val="10"/>
        <rFont val="宋体"/>
        <charset val="134"/>
      </rPr>
      <t>按不同证书等级补助</t>
    </r>
    <r>
      <rPr>
        <sz val="10"/>
        <rFont val="Times New Roman"/>
        <charset val="0"/>
      </rPr>
      <t>300-6000</t>
    </r>
  </si>
  <si>
    <t>带动脱贫户户收入≥2万元</t>
  </si>
  <si>
    <t>受益人口数≥7630人</t>
  </si>
  <si>
    <t>路居镇人民政府</t>
  </si>
  <si>
    <t>花卉产业</t>
  </si>
  <si>
    <t>小凹</t>
  </si>
  <si>
    <t>花卉种植产业，计划在原来基础上在增加约300亩，主要解决通水：水管约（∅65管）2千米每米约50元，需要资金约10万元；通电：需要电线约3千米，需要资金约10万元；修路：原为土路，共计约4公里，修通、铺路大约需要200万元。</t>
  </si>
  <si>
    <t>受益建档立卡贫困人口数≥90人</t>
  </si>
  <si>
    <t>可持续使用≥5年</t>
  </si>
  <si>
    <t>农业农村局</t>
  </si>
  <si>
    <t>三品一标认定</t>
  </si>
  <si>
    <t>三百亩</t>
  </si>
  <si>
    <t>特色生态香椿有机，绿色食品认证，国家地理证明认证</t>
  </si>
  <si>
    <t>带动村集体经济收入≥0.6万元</t>
  </si>
  <si>
    <t>受益建档立卡贫困人口数≥298人</t>
  </si>
  <si>
    <t>可持续使用≥3年</t>
  </si>
  <si>
    <t>澄江市九村镇七江村花椒地养殖项目</t>
  </si>
  <si>
    <t>（钢架大棚厂房1000平方米，新建主水池1座，滴灌设施铺设105.3亩，混砂道路铺设500米）</t>
  </si>
  <si>
    <t>带动脱贫户户收入≥5万元</t>
  </si>
  <si>
    <t>受益建档立卡脱贫人口数≥838人</t>
  </si>
  <si>
    <t>澄江市路居镇三百亩村特色农产品加工厂房建设项目</t>
  </si>
  <si>
    <t>加工区、冷库房、库房、展品区、办公区、食堂</t>
  </si>
  <si>
    <t>带动村集体经济收入≥1万元</t>
  </si>
  <si>
    <t>受益建档立卡贫困人口数≥305人</t>
  </si>
  <si>
    <t>可持续使用≥8年</t>
  </si>
  <si>
    <t>上坝村特色农产品加工厂房建设</t>
  </si>
  <si>
    <t>上坝</t>
  </si>
  <si>
    <t>带动村集体经济收入≥10万元</t>
  </si>
  <si>
    <t>受益建档立卡贫困人口数≥76人</t>
  </si>
  <si>
    <t>澄江市龙街街道梁王社区游客接待基础设施建设项目</t>
  </si>
  <si>
    <t>梁王社区</t>
  </si>
  <si>
    <t>旅游厕所建设；农耕文化、野生食用菌体验馆及游客服务中心综合场馆建设800平方米；道路及绿化建设。</t>
  </si>
  <si>
    <t>增加村集体经济≥5万元</t>
  </si>
  <si>
    <t>受益建档立卡贫困人口数≥351人</t>
  </si>
  <si>
    <t>工程设计使用年限≥15年</t>
  </si>
  <si>
    <t>高西社区2022年乡村振兴建设项目</t>
  </si>
  <si>
    <t>高西社区</t>
  </si>
  <si>
    <t>建设自行车驿站</t>
  </si>
  <si>
    <t>受益建档立卡贫困人口数≥172人</t>
  </si>
  <si>
    <t>澄江市龙街街道提古社区安居苑建设项目（二期）工程</t>
  </si>
  <si>
    <t>提古社区</t>
  </si>
  <si>
    <t>1、宿舍楼加层，93.28万；2、青石板，25.57万；3、护栏安装，5.05万；4、场地内排水沟5.31万；5、绿化乔木种植，0.95万；6、栽植地被，1.46万；7、单边花台砌筑，3.72万；8、健身器材，4.50万；9、太阳能路灯安装，2.8万；挡墙工程12.64万。</t>
  </si>
  <si>
    <t>工程设计使用年限≥20年</t>
  </si>
  <si>
    <t>龙街街道双树社区农业综合体配套设施建设项目（二期）</t>
  </si>
  <si>
    <t>双树社区</t>
  </si>
  <si>
    <t>建设占地482平方米的二层活动室一间，总建筑面积960平方米</t>
  </si>
  <si>
    <t>受益建档立卡贫困人口数≥193人</t>
  </si>
  <si>
    <t>澄江市路居镇农副产品交易综合交易市场提升改造项目</t>
  </si>
  <si>
    <t>中坝社区</t>
  </si>
  <si>
    <t>对市场现有布局进行提升改造，对销售区域进行优化升级。用地面积：7088平方米，建筑面积：1650平方米</t>
  </si>
  <si>
    <t>带动村集体经济收入≥5万元</t>
  </si>
  <si>
    <t>受益建档立卡贫困人口数≥106人</t>
  </si>
  <si>
    <t>可持续使用≥20年</t>
  </si>
  <si>
    <t>澄江市右所镇补益村委会补益村和王搞庄村内道路硬化项目</t>
  </si>
  <si>
    <t>硬化村内破损路面约10400平方米</t>
  </si>
  <si>
    <t>受益建档立卡贫困人口数≥15人</t>
  </si>
  <si>
    <t>澄江市右所镇旧城村委会旧城三组进村道路硬化项目</t>
  </si>
  <si>
    <t>旧城村委会</t>
  </si>
  <si>
    <t>1、挡墙土墙混凝土192m³；2、路面填混砂800m³；3、路面硬化800m³</t>
  </si>
  <si>
    <t>受益建档立卡贫困人口数≥17人</t>
  </si>
  <si>
    <t>澄江市右所镇旧城村委会13个小组道路硬化项目</t>
  </si>
  <si>
    <t>1、拆除原来混凝土路面损坏；2、污水管道损坏的进行修复；3、路面硬化100000m³</t>
  </si>
  <si>
    <t>受益建档立卡贫困人口数≥200人</t>
  </si>
  <si>
    <t>澄江市右所镇补益村委会土老村水果中草药栽种基地喷灌项目</t>
  </si>
  <si>
    <t>建设喷灌系统</t>
  </si>
  <si>
    <t>受益建档立卡贫困人口数≥19人</t>
  </si>
  <si>
    <t>澄江市海口镇永和村委会电商平台建设项目</t>
  </si>
  <si>
    <t>永和村委会电商平台建设（设备和物流补助）</t>
  </si>
  <si>
    <t>降低群众生产成本、实现农民增收≧1万元</t>
  </si>
  <si>
    <t>受益建档立卡贫困户人口≧160人</t>
  </si>
  <si>
    <t>阳菌道路硬化工程</t>
  </si>
  <si>
    <t>新村村委会</t>
  </si>
  <si>
    <t>修缮和砂石硬化机耕路5公里</t>
  </si>
  <si>
    <t>受益建档立卡贫困户人口≧15人</t>
  </si>
  <si>
    <t>上红坡村庄道路</t>
  </si>
  <si>
    <t>海口社区</t>
  </si>
  <si>
    <t>修建小坟塘到大水井1.5公里道路</t>
  </si>
  <si>
    <t>受益建档立卡贫困户人口≧7人</t>
  </si>
  <si>
    <t>水尾道路硬化</t>
  </si>
  <si>
    <t>修缮和砂石硬化垃圾房到大麦塘道路3公里</t>
  </si>
  <si>
    <t>罗碧道路硬化</t>
  </si>
  <si>
    <t>老鹰窝道路3公里</t>
  </si>
  <si>
    <t>受益建档立卡贫困户人口≧25人</t>
  </si>
  <si>
    <t>甸朵道路硬化</t>
  </si>
  <si>
    <t>修缮和砂石硬化硬化生产道路3条（大地至杨家坟 村口至毕二坟 大公路至山头）13公里</t>
  </si>
  <si>
    <t>大黑山机耕路</t>
  </si>
  <si>
    <t>海关社区</t>
  </si>
  <si>
    <t>修缮和砂石硬化机耕路3.5公里，宽3米。</t>
  </si>
  <si>
    <t>桃园道路硬化</t>
  </si>
  <si>
    <t>老沙地自至清水沟水泥硬化，村子至山田生产道路修缮和砂石硬化，共3公里</t>
  </si>
  <si>
    <t>受益建档立卡贫困户人口≧10人</t>
  </si>
  <si>
    <r>
      <rPr>
        <sz val="10"/>
        <rFont val="方正书宋_GBK"/>
        <charset val="134"/>
      </rPr>
      <t>九村镇</t>
    </r>
    <r>
      <rPr>
        <sz val="10"/>
        <rFont val="Times New Roman"/>
        <charset val="0"/>
      </rPr>
      <t>2022</t>
    </r>
    <r>
      <rPr>
        <sz val="10"/>
        <rFont val="方正书宋_GBK"/>
        <charset val="134"/>
      </rPr>
      <t>年产业扶持九村一二组路硬化、及红蛇箐路段生产道路硬化、灌溉沟渠建设项目</t>
    </r>
  </si>
  <si>
    <t>九村社区</t>
  </si>
  <si>
    <t>建设内容：九村一二组路硬化：（九村收费站至村口村内道路硬化、及红蛇箐路段生产道路硬化、灌溉沟渠建设）</t>
  </si>
  <si>
    <t>减少群众生产生活成本≥10万元</t>
  </si>
  <si>
    <t>受益建档立卡脱贫人口数≥166人</t>
  </si>
  <si>
    <t>二级站出水口至罗的母沟渠修缮</t>
  </si>
  <si>
    <r>
      <rPr>
        <sz val="10"/>
        <rFont val="方正书宋_GBK"/>
        <charset val="134"/>
      </rPr>
      <t>二级站出水口至罗的母沟渠修缮长</t>
    </r>
    <r>
      <rPr>
        <sz val="10"/>
        <rFont val="Times New Roman"/>
        <charset val="0"/>
      </rPr>
      <t>3000</t>
    </r>
    <r>
      <rPr>
        <sz val="10"/>
        <rFont val="方正书宋_GBK"/>
        <charset val="134"/>
      </rPr>
      <t>米，宽</t>
    </r>
    <r>
      <rPr>
        <sz val="10"/>
        <rFont val="Times New Roman"/>
        <charset val="0"/>
      </rPr>
      <t>1.4</t>
    </r>
    <r>
      <rPr>
        <sz val="10"/>
        <rFont val="方正书宋_GBK"/>
        <charset val="134"/>
      </rPr>
      <t>米，高</t>
    </r>
    <r>
      <rPr>
        <sz val="10"/>
        <rFont val="Times New Roman"/>
        <charset val="0"/>
      </rPr>
      <t>1.2</t>
    </r>
    <r>
      <rPr>
        <sz val="10"/>
        <rFont val="方正书宋_GBK"/>
        <charset val="134"/>
      </rPr>
      <t>米</t>
    </r>
  </si>
  <si>
    <t>改善种植条件增产增收≥1万元</t>
  </si>
  <si>
    <t>苦子箐村庄改造</t>
  </si>
  <si>
    <t>苦子箐</t>
  </si>
  <si>
    <t>1. 建设3个水池（8*8水池两个，6*6水池1个）</t>
  </si>
  <si>
    <t>受益建档立卡贫困户人口≧13人</t>
  </si>
  <si>
    <t>下红坡村庄设施</t>
  </si>
  <si>
    <t>下红坡</t>
  </si>
  <si>
    <t>建设水池8*8一个</t>
  </si>
  <si>
    <t>大山小组村庄建设</t>
  </si>
  <si>
    <t>大山小组</t>
  </si>
  <si>
    <t>建设水池8*8两个</t>
  </si>
  <si>
    <t>新村罗家松元生产用水管网建设</t>
  </si>
  <si>
    <t>罗家松元</t>
  </si>
  <si>
    <t>新村罗家松元水浇地水管3KM（3寸），水机一台D-36-7</t>
  </si>
  <si>
    <t>降低群众生产成本，增收≧5万元</t>
  </si>
  <si>
    <t>海口镇松元村委会烟水扩展建设项目（1期）</t>
  </si>
  <si>
    <t>新建1000m³蓄水池1座；新建100m³蓄水池1座；安装DN150镀锌管1400m；安装DN80镀锌管2100m；安装DN40镀锌管1850m；购买成品水泵1台；主管镇墩安装30个；主管支墩安装21个；安装电子刷卡水表35个；安装闸阀井2座；安装315KVA变压器一台。</t>
  </si>
  <si>
    <t>受益建档立卡贫困户人口≧180人</t>
  </si>
  <si>
    <t>关地小组烤烟生产卧式烤房建盖</t>
  </si>
  <si>
    <t>关地小组新建卧式烤房一群（10座）</t>
  </si>
  <si>
    <t>受益建档立卡贫困户人口≧14人</t>
  </si>
  <si>
    <t>松子园小组卧式烤房改造</t>
  </si>
  <si>
    <t>松子园小组现有20座卧式烤房老化、破损严重，已无法使用；需对20座卧室烤房进行拆除重建。</t>
  </si>
  <si>
    <t>受益群众人数≧600人</t>
  </si>
  <si>
    <t>澄江市九村镇七江村委会产业扶贫（干巴菌促繁）项目</t>
  </si>
  <si>
    <r>
      <rPr>
        <sz val="10"/>
        <rFont val="Times New Roman"/>
        <charset val="0"/>
      </rPr>
      <t>1.</t>
    </r>
    <r>
      <rPr>
        <sz val="10"/>
        <rFont val="宋体"/>
        <charset val="134"/>
      </rPr>
      <t>修建围栏；</t>
    </r>
    <r>
      <rPr>
        <sz val="10"/>
        <rFont val="Times New Roman"/>
        <charset val="0"/>
      </rPr>
      <t>2.</t>
    </r>
    <r>
      <rPr>
        <sz val="10"/>
        <rFont val="宋体"/>
        <charset val="134"/>
      </rPr>
      <t>铺喷滴灌；</t>
    </r>
    <r>
      <rPr>
        <sz val="10"/>
        <rFont val="Times New Roman"/>
        <charset val="0"/>
      </rPr>
      <t>3.</t>
    </r>
    <r>
      <rPr>
        <sz val="10"/>
        <rFont val="宋体"/>
        <charset val="134"/>
      </rPr>
      <t>林地抚育；</t>
    </r>
    <r>
      <rPr>
        <sz val="10"/>
        <rFont val="Times New Roman"/>
        <charset val="0"/>
      </rPr>
      <t>4.</t>
    </r>
    <r>
      <rPr>
        <sz val="10"/>
        <rFont val="宋体"/>
        <charset val="134"/>
      </rPr>
      <t>其他附属设施。</t>
    </r>
  </si>
  <si>
    <t>带动脱贫户户收入≥5万元，增加村集体经济≥10万元</t>
  </si>
  <si>
    <t>澄江市海口镇海关社区林下中草药种植项目</t>
  </si>
  <si>
    <r>
      <rPr>
        <sz val="10"/>
        <rFont val="宋体"/>
        <charset val="134"/>
      </rPr>
      <t>海关社区大黑山小组林下中草药种植</t>
    </r>
    <r>
      <rPr>
        <sz val="10"/>
        <rFont val="Times New Roman"/>
        <charset val="0"/>
      </rPr>
      <t>200</t>
    </r>
    <r>
      <rPr>
        <sz val="10"/>
        <rFont val="宋体"/>
        <charset val="134"/>
      </rPr>
      <t>亩</t>
    </r>
  </si>
  <si>
    <t>受益建档立卡贫困户人口≧140人</t>
  </si>
  <si>
    <t>易地后扶</t>
  </si>
  <si>
    <t>澄江市海口镇永和村委会罗碧小组搬迁点复耕土地提质改造项目</t>
  </si>
  <si>
    <t>永和村委会罗碧小组</t>
  </si>
  <si>
    <r>
      <rPr>
        <sz val="10"/>
        <rFont val="宋体"/>
        <charset val="134"/>
      </rPr>
      <t>搬迁点复耕的</t>
    </r>
    <r>
      <rPr>
        <sz val="10"/>
        <rFont val="Times New Roman"/>
        <charset val="0"/>
      </rPr>
      <t>40</t>
    </r>
    <r>
      <rPr>
        <sz val="10"/>
        <rFont val="宋体"/>
        <charset val="134"/>
      </rPr>
      <t>亩土地提质改造</t>
    </r>
  </si>
  <si>
    <t>实现集体经济收入≧1万元</t>
  </si>
  <si>
    <t>澄江市永和村委会罗碧小组搬迁村外观整治项目</t>
  </si>
  <si>
    <t>扶贫易地搬迁村外观整治罗碧小组整村外墙粉刷10000平方米。</t>
  </si>
  <si>
    <t>节约群众生产生活成本≧5万元</t>
  </si>
  <si>
    <t>上坝小学至龙潭村老河埂道路硬化</t>
  </si>
  <si>
    <r>
      <rPr>
        <sz val="10"/>
        <rFont val="宋体"/>
        <charset val="134"/>
      </rPr>
      <t>道路硬化长</t>
    </r>
    <r>
      <rPr>
        <sz val="10"/>
        <rFont val="Times New Roman"/>
        <charset val="0"/>
      </rPr>
      <t>2000</t>
    </r>
    <r>
      <rPr>
        <sz val="10"/>
        <rFont val="宋体"/>
        <charset val="134"/>
      </rPr>
      <t>米，宽</t>
    </r>
    <r>
      <rPr>
        <sz val="10"/>
        <rFont val="Times New Roman"/>
        <charset val="0"/>
      </rPr>
      <t>5</t>
    </r>
    <r>
      <rPr>
        <sz val="10"/>
        <rFont val="宋体"/>
        <charset val="134"/>
      </rPr>
      <t>米；道路两边挡墙</t>
    </r>
  </si>
  <si>
    <t>可持续使用≥10年</t>
  </si>
  <si>
    <t>甸头村至施家营村道路硬化</t>
  </si>
  <si>
    <r>
      <rPr>
        <sz val="10"/>
        <rFont val="宋体"/>
        <charset val="134"/>
      </rPr>
      <t>道路硬化长</t>
    </r>
    <r>
      <rPr>
        <sz val="10"/>
        <rFont val="Times New Roman"/>
        <charset val="0"/>
      </rPr>
      <t>600</t>
    </r>
    <r>
      <rPr>
        <sz val="10"/>
        <rFont val="宋体"/>
        <charset val="134"/>
      </rPr>
      <t>米，宽</t>
    </r>
    <r>
      <rPr>
        <sz val="10"/>
        <rFont val="Times New Roman"/>
        <charset val="0"/>
      </rPr>
      <t>5</t>
    </r>
    <r>
      <rPr>
        <sz val="10"/>
        <rFont val="宋体"/>
        <charset val="134"/>
      </rPr>
      <t>米；道路两边挡墙</t>
    </r>
  </si>
  <si>
    <t>下坝二组、张营村道路硬化</t>
  </si>
  <si>
    <t>下坝</t>
  </si>
  <si>
    <r>
      <rPr>
        <sz val="10"/>
        <rFont val="宋体"/>
        <charset val="134"/>
      </rPr>
      <t>二组：该项目长</t>
    </r>
    <r>
      <rPr>
        <sz val="10"/>
        <rFont val="Times New Roman"/>
        <charset val="0"/>
      </rPr>
      <t>546</t>
    </r>
    <r>
      <rPr>
        <sz val="10"/>
        <rFont val="宋体"/>
        <charset val="134"/>
      </rPr>
      <t>米，宽</t>
    </r>
    <r>
      <rPr>
        <sz val="10"/>
        <rFont val="Times New Roman"/>
        <charset val="0"/>
      </rPr>
      <t>4</t>
    </r>
    <r>
      <rPr>
        <sz val="10"/>
        <rFont val="宋体"/>
        <charset val="134"/>
      </rPr>
      <t>米，需打挡墙、台阶；张营村：该路段从甸心村路口至张营村全长</t>
    </r>
    <r>
      <rPr>
        <sz val="10"/>
        <rFont val="Times New Roman"/>
        <charset val="0"/>
      </rPr>
      <t>730</t>
    </r>
    <r>
      <rPr>
        <sz val="10"/>
        <rFont val="宋体"/>
        <charset val="134"/>
      </rPr>
      <t>米，宽</t>
    </r>
    <r>
      <rPr>
        <sz val="10"/>
        <rFont val="Times New Roman"/>
        <charset val="0"/>
      </rPr>
      <t>9</t>
    </r>
    <r>
      <rPr>
        <sz val="10"/>
        <rFont val="宋体"/>
        <charset val="134"/>
      </rPr>
      <t>米，是张营村主要交通干道，需要硬化、美化</t>
    </r>
  </si>
  <si>
    <t>小米路、米磨路道路除险加固</t>
  </si>
  <si>
    <t>红石岩</t>
  </si>
  <si>
    <t>坍塌破损道路清理修复，挡墙支砌等</t>
  </si>
  <si>
    <t>受益建档立卡贫困人口数≥353人</t>
  </si>
  <si>
    <t>澄江市海口镇新村村委会啰哩山小组道路维修项目</t>
  </si>
  <si>
    <r>
      <rPr>
        <sz val="10"/>
        <rFont val="宋体"/>
        <charset val="134"/>
      </rPr>
      <t>新村村委会啰哩山小组部分道路路面受损需要维修</t>
    </r>
    <r>
      <rPr>
        <sz val="10"/>
        <rFont val="Times New Roman"/>
        <charset val="0"/>
      </rPr>
      <t>0.5</t>
    </r>
    <r>
      <rPr>
        <sz val="10"/>
        <rFont val="宋体"/>
        <charset val="134"/>
      </rPr>
      <t>千米。</t>
    </r>
  </si>
  <si>
    <t>节约村级及经济支出≧1万元</t>
  </si>
  <si>
    <t>受益建档立卡贫困户人口≧33人</t>
  </si>
  <si>
    <t>澄江市海口镇海镜社区新村、湾子小组进村道路硬化项目</t>
  </si>
  <si>
    <t>海镜社区</t>
  </si>
  <si>
    <r>
      <rPr>
        <sz val="10"/>
        <rFont val="宋体"/>
        <charset val="134"/>
      </rPr>
      <t>湾子小组上公路接湾子小组</t>
    </r>
    <r>
      <rPr>
        <sz val="10"/>
        <rFont val="Times New Roman"/>
        <charset val="0"/>
      </rPr>
      <t>500</t>
    </r>
    <r>
      <rPr>
        <sz val="10"/>
        <rFont val="宋体"/>
        <charset val="134"/>
      </rPr>
      <t>米</t>
    </r>
    <r>
      <rPr>
        <sz val="10"/>
        <rFont val="Times New Roman"/>
        <charset val="0"/>
      </rPr>
      <t>×5</t>
    </r>
    <r>
      <rPr>
        <sz val="10"/>
        <rFont val="宋体"/>
        <charset val="134"/>
      </rPr>
      <t>米。</t>
    </r>
  </si>
  <si>
    <t>受益建档立卡贫困户人口≧40人</t>
  </si>
  <si>
    <t>海口镇海关社区大黑山公墓道路硬化</t>
  </si>
  <si>
    <t>大黑山公墓至大矣路段道路是泥土路面（600米），遇到下雨天群众无法通行，需要进行道路硬化</t>
  </si>
  <si>
    <t>节约村级及经济支出≧2万元</t>
  </si>
  <si>
    <t>修建宝象山公墓道路</t>
  </si>
  <si>
    <t>修建道路9公里宽4米</t>
  </si>
  <si>
    <t>受益建档立卡贫困户人口≧100人</t>
  </si>
  <si>
    <t>矣马村小路修缮</t>
  </si>
  <si>
    <t>修缮海口一组至矣马村小路</t>
  </si>
  <si>
    <r>
      <rPr>
        <sz val="10"/>
        <rFont val="宋体"/>
        <charset val="0"/>
      </rPr>
      <t>澄江市龙街街道办事处立昌社区小白岩</t>
    </r>
    <r>
      <rPr>
        <sz val="10"/>
        <rFont val="Times New Roman Regular"/>
        <charset val="0"/>
      </rPr>
      <t>2022</t>
    </r>
    <r>
      <rPr>
        <sz val="10"/>
        <rFont val="宋体"/>
        <charset val="134"/>
      </rPr>
      <t>年进行道路及村内道路硬化工程</t>
    </r>
  </si>
  <si>
    <r>
      <rPr>
        <sz val="10"/>
        <rFont val="Times New Roman"/>
        <charset val="0"/>
      </rPr>
      <t>1</t>
    </r>
    <r>
      <rPr>
        <sz val="10"/>
        <rFont val="宋体"/>
        <charset val="134"/>
      </rPr>
      <t>、道路硬化修建；</t>
    </r>
    <r>
      <rPr>
        <sz val="10"/>
        <rFont val="Times New Roman"/>
        <charset val="0"/>
      </rPr>
      <t>2</t>
    </r>
    <r>
      <rPr>
        <sz val="10"/>
        <rFont val="宋体"/>
        <charset val="134"/>
      </rPr>
      <t>给排水工程；</t>
    </r>
    <r>
      <rPr>
        <sz val="10"/>
        <rFont val="Times New Roman"/>
        <charset val="0"/>
      </rPr>
      <t>3</t>
    </r>
    <r>
      <rPr>
        <sz val="10"/>
        <rFont val="宋体"/>
        <charset val="134"/>
      </rPr>
      <t>、绿化工程</t>
    </r>
    <r>
      <rPr>
        <sz val="10"/>
        <rFont val="Times New Roman"/>
        <charset val="0"/>
      </rPr>
      <t>:</t>
    </r>
    <r>
      <rPr>
        <sz val="10"/>
        <rFont val="宋体"/>
        <charset val="134"/>
      </rPr>
      <t>防护工程。</t>
    </r>
  </si>
  <si>
    <r>
      <rPr>
        <sz val="10"/>
        <rFont val="宋体"/>
        <charset val="134"/>
      </rPr>
      <t>澄江市路居镇</t>
    </r>
    <r>
      <rPr>
        <sz val="10"/>
        <rFont val="Times New Roman"/>
        <charset val="134"/>
      </rPr>
      <t>2021</t>
    </r>
    <r>
      <rPr>
        <sz val="10"/>
        <rFont val="宋体"/>
        <charset val="134"/>
      </rPr>
      <t>年度省级财政衔接推进乡村振兴补助资金项目</t>
    </r>
    <r>
      <rPr>
        <sz val="10"/>
        <rFont val="Times New Roman"/>
        <charset val="134"/>
      </rPr>
      <t>—</t>
    </r>
    <r>
      <rPr>
        <sz val="10"/>
        <rFont val="宋体"/>
        <charset val="134"/>
      </rPr>
      <t>红石岩小组村内道路硬化建设项目</t>
    </r>
  </si>
  <si>
    <r>
      <rPr>
        <sz val="10"/>
        <rFont val="宋体"/>
        <charset val="134"/>
      </rPr>
      <t>村中道路加宽，约</t>
    </r>
    <r>
      <rPr>
        <sz val="10"/>
        <rFont val="Times New Roman"/>
        <charset val="0"/>
      </rPr>
      <t>300</t>
    </r>
    <r>
      <rPr>
        <sz val="10"/>
        <rFont val="宋体"/>
        <charset val="134"/>
      </rPr>
      <t>米（村委会至红磨路）</t>
    </r>
  </si>
  <si>
    <t>受益建档立卡贫困人口数≥54人</t>
  </si>
  <si>
    <t>小坟脚道路硬化</t>
  </si>
  <si>
    <r>
      <rPr>
        <sz val="10"/>
        <rFont val="方正书宋_GBK"/>
        <charset val="134"/>
      </rPr>
      <t>道路硬化长</t>
    </r>
    <r>
      <rPr>
        <sz val="10"/>
        <rFont val="Times New Roman"/>
        <charset val="0"/>
      </rPr>
      <t>100</t>
    </r>
    <r>
      <rPr>
        <sz val="10"/>
        <rFont val="方正书宋_GBK"/>
        <charset val="134"/>
      </rPr>
      <t>米，宽</t>
    </r>
    <r>
      <rPr>
        <sz val="10"/>
        <rFont val="Times New Roman"/>
        <charset val="0"/>
      </rPr>
      <t>5</t>
    </r>
    <r>
      <rPr>
        <sz val="10"/>
        <rFont val="方正书宋_GBK"/>
        <charset val="134"/>
      </rPr>
      <t>米</t>
    </r>
  </si>
  <si>
    <t>凤麓街道办事处</t>
  </si>
  <si>
    <t>澄江市凤麓街道澄波社区村内部分道路硬化项目</t>
  </si>
  <si>
    <t>澄波社区</t>
  </si>
  <si>
    <r>
      <rPr>
        <sz val="10"/>
        <rFont val="宋体"/>
        <charset val="134"/>
      </rPr>
      <t>飞大田、二台坡村内道路硬化</t>
    </r>
    <r>
      <rPr>
        <sz val="10"/>
        <rFont val="Times New Roman"/>
        <charset val="0"/>
      </rPr>
      <t>3</t>
    </r>
    <r>
      <rPr>
        <sz val="10"/>
        <rFont val="宋体"/>
        <charset val="134"/>
      </rPr>
      <t>公里</t>
    </r>
  </si>
  <si>
    <t>生产条件改善带动农业亩均产量增加≥50斤</t>
  </si>
  <si>
    <t>居民出行平均缩短时间≥0.2小时</t>
  </si>
  <si>
    <t>马吃水村庄改造</t>
  </si>
  <si>
    <t>硬化村口两块路面，绿化村庄环境，建设健身器材</t>
  </si>
  <si>
    <t>节约村集体经济支出≧1万元</t>
  </si>
  <si>
    <t>受益建档立卡贫困户人口≧4人</t>
  </si>
  <si>
    <t>海口镇海关社区矣渡小组老烟站前道路硬化</t>
  </si>
  <si>
    <t>矣渡老烟站（抚仙湖书院）前至环湖路段现还是泥土路面，需要硬化。</t>
  </si>
  <si>
    <t>受益建档立卡贫困户人口≧29人</t>
  </si>
  <si>
    <t>澄江市海口镇海关龙亩、矣渡、平滩子小组村内道路硬化项目</t>
  </si>
  <si>
    <r>
      <rPr>
        <sz val="10"/>
        <rFont val="Times New Roman"/>
        <charset val="0"/>
      </rPr>
      <t>1.</t>
    </r>
    <r>
      <rPr>
        <sz val="10"/>
        <rFont val="宋体"/>
        <charset val="134"/>
      </rPr>
      <t>海关龙亩、矣渡小组村内道路硬化</t>
    </r>
    <r>
      <rPr>
        <sz val="10"/>
        <rFont val="Times New Roman"/>
        <charset val="0"/>
      </rPr>
      <t>9</t>
    </r>
    <r>
      <rPr>
        <sz val="10"/>
        <rFont val="宋体"/>
        <charset val="134"/>
      </rPr>
      <t>公里（平滩子</t>
    </r>
    <r>
      <rPr>
        <sz val="10"/>
        <rFont val="Times New Roman"/>
        <charset val="0"/>
      </rPr>
      <t>500</t>
    </r>
    <r>
      <rPr>
        <sz val="10"/>
        <rFont val="方正书宋_GBK"/>
        <charset val="134"/>
      </rPr>
      <t>米</t>
    </r>
    <r>
      <rPr>
        <sz val="10"/>
        <rFont val="宋体"/>
        <charset val="134"/>
      </rPr>
      <t>）；</t>
    </r>
  </si>
  <si>
    <t>小型病险水库除险加固工程</t>
  </si>
  <si>
    <t>修缮水库水坝路面</t>
  </si>
  <si>
    <t>生产条件改善带动农业亩均产量增加≥100斤</t>
  </si>
  <si>
    <t>受益建档立卡贫困人口数21人</t>
  </si>
  <si>
    <t>干支渠防渗</t>
  </si>
  <si>
    <t>加固修建水沟绑</t>
  </si>
  <si>
    <t>生产条件改善带动农业亩均产量增加≥1000斤</t>
  </si>
  <si>
    <t>水资源利用率比上年提高</t>
  </si>
  <si>
    <t>水利局</t>
  </si>
  <si>
    <t>澄江市路居镇三百亩村委会供水工程项目</t>
  </si>
  <si>
    <t>三百亩村委会</t>
  </si>
  <si>
    <t>三百亩村委会供水工程</t>
  </si>
  <si>
    <t>改善种植条件增产增收≥5万元</t>
  </si>
  <si>
    <t>澄江市路居镇上坝村饮水管网改造项目</t>
  </si>
  <si>
    <t>上坝村委会</t>
  </si>
  <si>
    <r>
      <rPr>
        <sz val="10"/>
        <rFont val="方正书宋_GBK"/>
        <charset val="134"/>
      </rPr>
      <t>甸头、梅竹、河上村饮水管网更换改造</t>
    </r>
    <r>
      <rPr>
        <sz val="10"/>
        <rFont val="Times New Roman"/>
        <charset val="0"/>
      </rPr>
      <t>Φ20PE</t>
    </r>
    <r>
      <rPr>
        <sz val="10"/>
        <rFont val="方正书宋_GBK"/>
        <charset val="134"/>
      </rPr>
      <t>管</t>
    </r>
    <r>
      <rPr>
        <sz val="10"/>
        <rFont val="Times New Roman"/>
        <charset val="0"/>
      </rPr>
      <t>6.5</t>
    </r>
    <r>
      <rPr>
        <sz val="10"/>
        <rFont val="方正书宋_GBK"/>
        <charset val="134"/>
      </rPr>
      <t>千米</t>
    </r>
  </si>
  <si>
    <t>七江新村子热水河小组人饮工程项目</t>
  </si>
  <si>
    <r>
      <rPr>
        <sz val="10"/>
        <rFont val="宋体"/>
        <charset val="134"/>
      </rPr>
      <t>七江新村子水管安装</t>
    </r>
    <r>
      <rPr>
        <sz val="10"/>
        <rFont val="Times New Roman"/>
        <charset val="0"/>
      </rPr>
      <t>7</t>
    </r>
    <r>
      <rPr>
        <sz val="10"/>
        <rFont val="宋体"/>
        <charset val="134"/>
      </rPr>
      <t>公里</t>
    </r>
    <r>
      <rPr>
        <sz val="10"/>
        <rFont val="Times New Roman"/>
        <charset val="0"/>
      </rPr>
      <t xml:space="preserve">
</t>
    </r>
    <r>
      <rPr>
        <sz val="10"/>
        <rFont val="宋体"/>
        <charset val="134"/>
      </rPr>
      <t>更换热水河小组水管距离</t>
    </r>
    <r>
      <rPr>
        <sz val="10"/>
        <rFont val="Times New Roman"/>
        <charset val="0"/>
      </rPr>
      <t>1.5</t>
    </r>
    <r>
      <rPr>
        <sz val="10"/>
        <rFont val="宋体"/>
        <charset val="134"/>
      </rPr>
      <t>公里。</t>
    </r>
  </si>
  <si>
    <t>受益建档立卡脱贫人口数≥80人</t>
  </si>
  <si>
    <t>澄江市九村镇龙潭村蚱取小组人饮工程建设项目</t>
  </si>
  <si>
    <t>龙潭村委会</t>
  </si>
  <si>
    <r>
      <rPr>
        <sz val="10"/>
        <rFont val="宋体"/>
        <charset val="134"/>
      </rPr>
      <t>蚱取小组人饮工程建设（大平地至蚱取铺设</t>
    </r>
    <r>
      <rPr>
        <sz val="10"/>
        <rFont val="Times New Roman"/>
        <charset val="0"/>
      </rPr>
      <t>DN250</t>
    </r>
    <r>
      <rPr>
        <sz val="10"/>
        <rFont val="宋体"/>
        <charset val="134"/>
      </rPr>
      <t>钢管</t>
    </r>
    <r>
      <rPr>
        <sz val="10"/>
        <rFont val="Times New Roman"/>
        <charset val="0"/>
      </rPr>
      <t>3.5</t>
    </r>
    <r>
      <rPr>
        <sz val="10"/>
        <rFont val="宋体"/>
        <charset val="134"/>
      </rPr>
      <t>公里）</t>
    </r>
  </si>
  <si>
    <t>受益建档立卡脱贫人口数≥33人</t>
  </si>
  <si>
    <t>澄江市九村镇路溪勺郭家山片区高标准农田建设</t>
  </si>
  <si>
    <r>
      <rPr>
        <sz val="10"/>
        <rFont val="宋体"/>
        <charset val="134"/>
      </rPr>
      <t>道路硬化</t>
    </r>
    <r>
      <rPr>
        <sz val="10"/>
        <rFont val="Times New Roman"/>
        <charset val="0"/>
      </rPr>
      <t>3</t>
    </r>
    <r>
      <rPr>
        <sz val="10"/>
        <rFont val="宋体"/>
        <charset val="134"/>
      </rPr>
      <t>千米，新建泵站一个及配套变压器等电力设施，新建</t>
    </r>
    <r>
      <rPr>
        <sz val="10"/>
        <rFont val="Times New Roman"/>
        <charset val="0"/>
      </rPr>
      <t>10X10</t>
    </r>
    <r>
      <rPr>
        <sz val="10"/>
        <rFont val="宋体"/>
        <charset val="134"/>
      </rPr>
      <t>水池</t>
    </r>
    <r>
      <rPr>
        <sz val="10"/>
        <rFont val="Times New Roman"/>
        <charset val="0"/>
      </rPr>
      <t>10</t>
    </r>
    <r>
      <rPr>
        <sz val="10"/>
        <rFont val="宋体"/>
        <charset val="134"/>
      </rPr>
      <t>个，排水水管</t>
    </r>
    <r>
      <rPr>
        <sz val="10"/>
        <rFont val="Times New Roman"/>
        <charset val="0"/>
      </rPr>
      <t>DN50</t>
    </r>
    <r>
      <rPr>
        <sz val="10"/>
        <rFont val="宋体"/>
        <charset val="134"/>
      </rPr>
      <t>，</t>
    </r>
    <r>
      <rPr>
        <sz val="10"/>
        <rFont val="Times New Roman"/>
        <charset val="0"/>
      </rPr>
      <t>2</t>
    </r>
    <r>
      <rPr>
        <sz val="10"/>
        <rFont val="宋体"/>
        <charset val="134"/>
      </rPr>
      <t>千米</t>
    </r>
    <r>
      <rPr>
        <sz val="10"/>
        <rFont val="Times New Roman"/>
        <charset val="0"/>
      </rPr>
      <t>,40</t>
    </r>
    <r>
      <rPr>
        <sz val="10"/>
        <rFont val="宋体"/>
        <charset val="134"/>
      </rPr>
      <t>管</t>
    </r>
    <r>
      <rPr>
        <sz val="10"/>
        <rFont val="Times New Roman"/>
        <charset val="0"/>
      </rPr>
      <t>3</t>
    </r>
    <r>
      <rPr>
        <sz val="10"/>
        <rFont val="宋体"/>
        <charset val="134"/>
      </rPr>
      <t>千米。（约</t>
    </r>
    <r>
      <rPr>
        <sz val="10"/>
        <rFont val="Times New Roman"/>
        <charset val="0"/>
      </rPr>
      <t>1300</t>
    </r>
    <r>
      <rPr>
        <sz val="10"/>
        <rFont val="宋体"/>
        <charset val="134"/>
      </rPr>
      <t>亩）</t>
    </r>
  </si>
  <si>
    <t>受益建档立卡脱贫人口数≥36人</t>
  </si>
  <si>
    <t>澄江市九村镇左碧母水库至黄草铺水库水管铺设及左碧母水池修复项目</t>
  </si>
  <si>
    <r>
      <rPr>
        <sz val="10"/>
        <rFont val="方正书宋_GBK"/>
        <charset val="134"/>
      </rPr>
      <t>左碧母水库至黄草铺水库水管铺设</t>
    </r>
    <r>
      <rPr>
        <sz val="10"/>
        <rFont val="Times New Roman"/>
        <charset val="0"/>
      </rPr>
      <t>1000</t>
    </r>
    <r>
      <rPr>
        <sz val="10"/>
        <rFont val="方正书宋_GBK"/>
        <charset val="134"/>
      </rPr>
      <t>米，左碧母水池修复</t>
    </r>
  </si>
  <si>
    <t>受益建档立卡脱贫人口数≥204人</t>
  </si>
  <si>
    <t>饮水安全巩固提升</t>
  </si>
  <si>
    <t>水池，消杀设备，管道的维护</t>
  </si>
  <si>
    <t>解决贫困人口饮水安全问题人数21人</t>
  </si>
  <si>
    <t>工程设计使用年限≥5年</t>
  </si>
  <si>
    <t>饮水水源地保护</t>
  </si>
  <si>
    <t>周边环境整治、设立围墙、护栏</t>
  </si>
  <si>
    <t>澄江市海口镇海口村委会供水工程项目</t>
  </si>
  <si>
    <t>海口村委会</t>
  </si>
  <si>
    <t>海口集镇供水工程</t>
  </si>
  <si>
    <t>解决人口饮水安全问题人数550人</t>
  </si>
  <si>
    <t>澄江市海口镇海关社区供水工程项目</t>
  </si>
  <si>
    <t>大黑山小组供水工程；过埂、碑子田、龙亩、平坦子小组供水工程</t>
  </si>
  <si>
    <t>解决人口饮水安全问题人数1890人</t>
  </si>
  <si>
    <t>澄江市海口镇海镜社区会供水工程项目</t>
  </si>
  <si>
    <t>汉排供水工程；湾子、老得坎供水工程</t>
  </si>
  <si>
    <t>解决人口饮水安全问题人数530人</t>
  </si>
  <si>
    <t>澄江市海口镇永和村委会供水工程项目</t>
  </si>
  <si>
    <t>黄梨山供水工程；永和供水工程</t>
  </si>
  <si>
    <t>解决人口饮水安全问题人数750人</t>
  </si>
  <si>
    <t>澄江市海口镇松元村委会会供水工程项目</t>
  </si>
  <si>
    <t>石门供水工程；草格村供水工程</t>
  </si>
  <si>
    <t>解决人口饮水安全问题人数430人</t>
  </si>
  <si>
    <t>澄江市海口镇新村村委会供水工程项目</t>
  </si>
  <si>
    <t>花山、阳菌、大松园供水工程</t>
  </si>
  <si>
    <t>解决人口饮水安全问题人数1260人</t>
  </si>
  <si>
    <t>水尾、甸朵、外浪塘、桃园供水工程</t>
  </si>
  <si>
    <t>解决人口饮水安全问题人数680人</t>
  </si>
  <si>
    <t>澄江市海口镇松元村委会供水工程项目</t>
  </si>
  <si>
    <t>石龙供水工程；水箐供水工程</t>
  </si>
  <si>
    <t>解决人口饮水安全问题人数980人</t>
  </si>
  <si>
    <t>澄江市海口镇海镜社区供水工程项目</t>
  </si>
  <si>
    <t>龚家湾供水程</t>
  </si>
  <si>
    <t>解决人口饮水安全问题人数350人</t>
  </si>
  <si>
    <t>澄江市海口镇新村大松元、谷堆山小组饮水安全巩固提升项目</t>
  </si>
  <si>
    <r>
      <rPr>
        <sz val="10"/>
        <rFont val="Times New Roman"/>
        <charset val="0"/>
      </rPr>
      <t>1.</t>
    </r>
    <r>
      <rPr>
        <sz val="10"/>
        <rFont val="宋体"/>
        <charset val="134"/>
      </rPr>
      <t>新村大松元需要连通到调水工程的管道，保证饮水安全。</t>
    </r>
    <r>
      <rPr>
        <sz val="10"/>
        <rFont val="Times New Roman"/>
        <charset val="0"/>
      </rPr>
      <t>2.</t>
    </r>
    <r>
      <rPr>
        <sz val="10"/>
        <rFont val="宋体"/>
        <charset val="134"/>
      </rPr>
      <t>新村谷堆山调水工程接通生产用水，解决用水问题。</t>
    </r>
  </si>
  <si>
    <t>解决人口饮水安全问题人数120人</t>
  </si>
  <si>
    <t>澄江市海口镇松元山头、关地、松子园小组饮水安全巩固提升项目</t>
  </si>
  <si>
    <r>
      <rPr>
        <sz val="10"/>
        <rFont val="Times New Roman"/>
        <charset val="0"/>
      </rPr>
      <t>1.</t>
    </r>
    <r>
      <rPr>
        <sz val="10"/>
        <rFont val="宋体"/>
        <charset val="134"/>
      </rPr>
      <t>松元山头小组需建设一个</t>
    </r>
    <r>
      <rPr>
        <sz val="10"/>
        <rFont val="Times New Roman"/>
        <charset val="0"/>
      </rPr>
      <t>20*20</t>
    </r>
    <r>
      <rPr>
        <sz val="10"/>
        <rFont val="宋体"/>
        <charset val="134"/>
      </rPr>
      <t>水池。</t>
    </r>
    <r>
      <rPr>
        <sz val="10"/>
        <rFont val="Times New Roman"/>
        <charset val="0"/>
      </rPr>
      <t xml:space="preserve">    2.</t>
    </r>
    <r>
      <rPr>
        <sz val="10"/>
        <rFont val="宋体"/>
        <charset val="134"/>
      </rPr>
      <t>松元关地小组需要新建人饮机站；</t>
    </r>
    <r>
      <rPr>
        <sz val="10"/>
        <rFont val="Times New Roman"/>
        <charset val="0"/>
      </rPr>
      <t xml:space="preserve">      3.</t>
    </r>
    <r>
      <rPr>
        <sz val="10"/>
        <rFont val="宋体"/>
        <charset val="134"/>
      </rPr>
      <t>松元松子园小组需整村人饮水管道铺设；</t>
    </r>
  </si>
  <si>
    <t>解决人口饮水安全问题人数940人</t>
  </si>
  <si>
    <t>松子园小组人畜饮水蓄水池建设</t>
  </si>
  <si>
    <t>松子园小组现未解决群众人畜饮水，需对该小组建设10*10蓄水池2个。</t>
  </si>
  <si>
    <t>解决人口饮水安全问题人数700人</t>
  </si>
  <si>
    <t>下红坡村庄三通一平</t>
  </si>
  <si>
    <t>因下红坡小组住房地点频繁出现地质下沉，村庄道路，人畜饮水，管网改造需要改建</t>
  </si>
  <si>
    <t>更换热水塘抽水设备及管网</t>
  </si>
  <si>
    <t>澄江市海口镇海关大黑山、平坦子、矣渡小组饮水安全巩固提升项目</t>
  </si>
  <si>
    <r>
      <rPr>
        <sz val="10"/>
        <rFont val="Times New Roman"/>
        <charset val="0"/>
      </rPr>
      <t>1.</t>
    </r>
    <r>
      <rPr>
        <sz val="10"/>
        <rFont val="宋体"/>
        <charset val="134"/>
      </rPr>
      <t>海关大黑山需要扩建抽水房；</t>
    </r>
    <r>
      <rPr>
        <sz val="10"/>
        <rFont val="Times New Roman"/>
        <charset val="0"/>
      </rPr>
      <t xml:space="preserve">            2.</t>
    </r>
    <r>
      <rPr>
        <sz val="10"/>
        <rFont val="宋体"/>
        <charset val="134"/>
      </rPr>
      <t>海关大黑山需要更换整村村内管道</t>
    </r>
    <r>
      <rPr>
        <sz val="10"/>
        <rFont val="Times New Roman"/>
        <charset val="0"/>
      </rPr>
      <t>1200</t>
    </r>
    <r>
      <rPr>
        <sz val="10"/>
        <rFont val="宋体"/>
        <charset val="134"/>
      </rPr>
      <t>米；</t>
    </r>
    <r>
      <rPr>
        <sz val="10"/>
        <rFont val="Times New Roman"/>
        <charset val="0"/>
      </rPr>
      <t>3.</t>
    </r>
    <r>
      <rPr>
        <sz val="10"/>
        <rFont val="宋体"/>
        <charset val="134"/>
      </rPr>
      <t>海关平坦子至矣渡</t>
    </r>
    <r>
      <rPr>
        <sz val="10"/>
        <rFont val="Times New Roman"/>
        <charset val="0"/>
      </rPr>
      <t xml:space="preserve"> </t>
    </r>
    <r>
      <rPr>
        <sz val="10"/>
        <rFont val="宋体"/>
        <charset val="134"/>
      </rPr>
      <t>需要安装</t>
    </r>
    <r>
      <rPr>
        <sz val="10"/>
        <rFont val="Times New Roman"/>
        <charset val="0"/>
      </rPr>
      <t>4000</t>
    </r>
    <r>
      <rPr>
        <sz val="10"/>
        <rFont val="宋体"/>
        <charset val="134"/>
      </rPr>
      <t>米的水管，接至到矣渡村后的水源点；</t>
    </r>
    <r>
      <rPr>
        <sz val="10"/>
        <rFont val="Times New Roman"/>
        <charset val="0"/>
      </rPr>
      <t xml:space="preserve">          4.</t>
    </r>
    <r>
      <rPr>
        <sz val="10"/>
        <rFont val="宋体"/>
        <charset val="134"/>
      </rPr>
      <t>海关矣渡村后水源点需要新建</t>
    </r>
    <r>
      <rPr>
        <sz val="10"/>
        <rFont val="Times New Roman"/>
        <charset val="0"/>
      </rPr>
      <t>200</t>
    </r>
    <r>
      <rPr>
        <sz val="10"/>
        <rFont val="宋体"/>
        <charset val="134"/>
      </rPr>
      <t>平方米的水池。</t>
    </r>
  </si>
  <si>
    <t>解决人口饮水安全问题人数110人</t>
  </si>
  <si>
    <t>澄江市龙街街道办事处左所社区财政衔接推进乡村振兴补助资金项目（左所五组）村组道路硬化工程</t>
  </si>
  <si>
    <r>
      <rPr>
        <sz val="10"/>
        <rFont val="Times New Roman"/>
        <charset val="0"/>
      </rPr>
      <t>1</t>
    </r>
    <r>
      <rPr>
        <sz val="10"/>
        <rFont val="宋体"/>
        <charset val="134"/>
      </rPr>
      <t>、水泥混凝土路面</t>
    </r>
    <r>
      <rPr>
        <sz val="10"/>
        <rFont val="Times New Roman"/>
        <charset val="0"/>
      </rPr>
      <t>2069</t>
    </r>
    <r>
      <rPr>
        <sz val="10"/>
        <rFont val="宋体"/>
        <charset val="134"/>
      </rPr>
      <t>㎡；</t>
    </r>
    <r>
      <rPr>
        <sz val="10"/>
        <rFont val="Times New Roman"/>
        <charset val="0"/>
      </rPr>
      <t>2</t>
    </r>
    <r>
      <rPr>
        <sz val="10"/>
        <rFont val="宋体"/>
        <charset val="134"/>
      </rPr>
      <t>、场地平整、砂砾石及路床（槽）整形</t>
    </r>
    <r>
      <rPr>
        <sz val="10"/>
        <rFont val="Times New Roman"/>
        <charset val="0"/>
      </rPr>
      <t>3063</t>
    </r>
    <r>
      <rPr>
        <sz val="10"/>
        <rFont val="宋体"/>
        <charset val="134"/>
      </rPr>
      <t>㎡；</t>
    </r>
    <r>
      <rPr>
        <sz val="10"/>
        <rFont val="Times New Roman"/>
        <charset val="0"/>
      </rPr>
      <t>3</t>
    </r>
    <r>
      <rPr>
        <sz val="10"/>
        <rFont val="宋体"/>
        <charset val="134"/>
      </rPr>
      <t>、拆除路面</t>
    </r>
    <r>
      <rPr>
        <sz val="10"/>
        <rFont val="Times New Roman"/>
        <charset val="0"/>
      </rPr>
      <t>350</t>
    </r>
    <r>
      <rPr>
        <sz val="10"/>
        <rFont val="宋体"/>
        <charset val="134"/>
      </rPr>
      <t>㎡；</t>
    </r>
    <r>
      <rPr>
        <sz val="10"/>
        <rFont val="Times New Roman"/>
        <charset val="0"/>
      </rPr>
      <t>4</t>
    </r>
    <r>
      <rPr>
        <sz val="10"/>
        <rFont val="宋体"/>
        <charset val="134"/>
      </rPr>
      <t>、建排水沟</t>
    </r>
    <r>
      <rPr>
        <sz val="10"/>
        <rFont val="Times New Roman"/>
        <charset val="0"/>
      </rPr>
      <t>28m</t>
    </r>
    <r>
      <rPr>
        <sz val="10"/>
        <rFont val="宋体"/>
        <charset val="134"/>
      </rPr>
      <t>；</t>
    </r>
    <r>
      <rPr>
        <sz val="10"/>
        <rFont val="Times New Roman"/>
        <charset val="0"/>
      </rPr>
      <t>5</t>
    </r>
    <r>
      <rPr>
        <sz val="10"/>
        <rFont val="宋体"/>
        <charset val="134"/>
      </rPr>
      <t>、水沟浇筑覆盖</t>
    </r>
    <r>
      <rPr>
        <sz val="10"/>
        <rFont val="Times New Roman"/>
        <charset val="0"/>
      </rPr>
      <t>67m</t>
    </r>
    <r>
      <rPr>
        <sz val="10"/>
        <rFont val="宋体"/>
        <charset val="134"/>
      </rPr>
      <t>；</t>
    </r>
    <r>
      <rPr>
        <sz val="10"/>
        <rFont val="Times New Roman"/>
        <charset val="0"/>
      </rPr>
      <t>6</t>
    </r>
    <r>
      <rPr>
        <sz val="10"/>
        <rFont val="宋体"/>
        <charset val="134"/>
      </rPr>
      <t>、</t>
    </r>
    <r>
      <rPr>
        <sz val="10"/>
        <rFont val="Times New Roman"/>
        <charset val="0"/>
      </rPr>
      <t>DN400</t>
    </r>
    <r>
      <rPr>
        <sz val="10"/>
        <rFont val="宋体"/>
        <charset val="134"/>
      </rPr>
      <t>混凝土</t>
    </r>
    <r>
      <rPr>
        <sz val="10"/>
        <rFont val="Times New Roman"/>
        <charset val="0"/>
      </rPr>
      <t>20m</t>
    </r>
    <r>
      <rPr>
        <sz val="10"/>
        <rFont val="宋体"/>
        <charset val="134"/>
      </rPr>
      <t>；</t>
    </r>
    <r>
      <rPr>
        <sz val="10"/>
        <rFont val="Times New Roman"/>
        <charset val="0"/>
      </rPr>
      <t>7</t>
    </r>
    <r>
      <rPr>
        <sz val="10"/>
        <rFont val="宋体"/>
        <charset val="134"/>
      </rPr>
      <t>、排水沟加设盖板</t>
    </r>
    <r>
      <rPr>
        <sz val="10"/>
        <rFont val="Times New Roman"/>
        <charset val="0"/>
      </rPr>
      <t>360</t>
    </r>
    <r>
      <rPr>
        <sz val="10"/>
        <rFont val="宋体"/>
        <charset val="134"/>
      </rPr>
      <t>套；</t>
    </r>
    <r>
      <rPr>
        <sz val="10"/>
        <rFont val="Times New Roman"/>
        <charset val="0"/>
      </rPr>
      <t>8</t>
    </r>
    <r>
      <rPr>
        <sz val="10"/>
        <rFont val="宋体"/>
        <charset val="134"/>
      </rPr>
      <t>、台阶清除重新砌筑</t>
    </r>
    <r>
      <rPr>
        <sz val="10"/>
        <rFont val="Times New Roman"/>
        <charset val="0"/>
      </rPr>
      <t>1</t>
    </r>
    <r>
      <rPr>
        <sz val="10"/>
        <rFont val="宋体"/>
        <charset val="134"/>
      </rPr>
      <t>项；</t>
    </r>
    <r>
      <rPr>
        <sz val="10"/>
        <rFont val="Times New Roman"/>
        <charset val="0"/>
      </rPr>
      <t>9</t>
    </r>
    <r>
      <rPr>
        <sz val="10"/>
        <rFont val="宋体"/>
        <charset val="134"/>
      </rPr>
      <t>、土房拆除</t>
    </r>
    <r>
      <rPr>
        <sz val="10"/>
        <rFont val="Times New Roman"/>
        <charset val="0"/>
      </rPr>
      <t>1</t>
    </r>
    <r>
      <rPr>
        <sz val="10"/>
        <rFont val="宋体"/>
        <charset val="134"/>
      </rPr>
      <t>项；</t>
    </r>
    <r>
      <rPr>
        <sz val="10"/>
        <rFont val="Times New Roman"/>
        <charset val="0"/>
      </rPr>
      <t>10</t>
    </r>
    <r>
      <rPr>
        <sz val="10"/>
        <rFont val="宋体"/>
        <charset val="134"/>
      </rPr>
      <t>、新建化粪池</t>
    </r>
    <r>
      <rPr>
        <sz val="10"/>
        <rFont val="Times New Roman"/>
        <charset val="0"/>
      </rPr>
      <t>6</t>
    </r>
    <r>
      <rPr>
        <sz val="10"/>
        <rFont val="宋体"/>
        <charset val="134"/>
      </rPr>
      <t>座；</t>
    </r>
    <r>
      <rPr>
        <sz val="10"/>
        <rFont val="Times New Roman"/>
        <charset val="0"/>
      </rPr>
      <t>11</t>
    </r>
    <r>
      <rPr>
        <sz val="10"/>
        <rFont val="宋体"/>
        <charset val="134"/>
      </rPr>
      <t>、窖井提升</t>
    </r>
    <r>
      <rPr>
        <sz val="10"/>
        <rFont val="Times New Roman"/>
        <charset val="0"/>
      </rPr>
      <t>12</t>
    </r>
    <r>
      <rPr>
        <sz val="10"/>
        <rFont val="宋体"/>
        <charset val="134"/>
      </rPr>
      <t>座；</t>
    </r>
    <r>
      <rPr>
        <sz val="10"/>
        <rFont val="Times New Roman"/>
        <charset val="0"/>
      </rPr>
      <t>12</t>
    </r>
    <r>
      <rPr>
        <sz val="10"/>
        <rFont val="宋体"/>
        <charset val="134"/>
      </rPr>
      <t>、水沟提升加设盖板</t>
    </r>
    <r>
      <rPr>
        <sz val="10"/>
        <rFont val="Times New Roman"/>
        <charset val="0"/>
      </rPr>
      <t>20m</t>
    </r>
    <r>
      <rPr>
        <sz val="10"/>
        <rFont val="宋体"/>
        <charset val="134"/>
      </rPr>
      <t>；</t>
    </r>
    <r>
      <rPr>
        <sz val="10"/>
        <rFont val="Times New Roman"/>
        <charset val="0"/>
      </rPr>
      <t>13</t>
    </r>
    <r>
      <rPr>
        <sz val="10"/>
        <rFont val="宋体"/>
        <charset val="134"/>
      </rPr>
      <t>、新建挡土墙</t>
    </r>
    <r>
      <rPr>
        <sz val="10"/>
        <rFont val="Times New Roman"/>
        <charset val="0"/>
      </rPr>
      <t>195</t>
    </r>
    <r>
      <rPr>
        <sz val="10"/>
        <rFont val="宋体"/>
        <charset val="134"/>
      </rPr>
      <t>㎡；</t>
    </r>
    <r>
      <rPr>
        <sz val="10"/>
        <rFont val="Times New Roman"/>
        <charset val="0"/>
      </rPr>
      <t>14</t>
    </r>
    <r>
      <rPr>
        <sz val="10"/>
        <rFont val="宋体"/>
        <charset val="134"/>
      </rPr>
      <t>、挖一般土方</t>
    </r>
    <r>
      <rPr>
        <sz val="10"/>
        <rFont val="Times New Roman"/>
        <charset val="0"/>
      </rPr>
      <t>695.2</t>
    </r>
    <r>
      <rPr>
        <sz val="10"/>
        <rFont val="宋体"/>
        <charset val="134"/>
      </rPr>
      <t>立方米；</t>
    </r>
    <r>
      <rPr>
        <sz val="10"/>
        <rFont val="Times New Roman"/>
        <charset val="0"/>
      </rPr>
      <t>15</t>
    </r>
    <r>
      <rPr>
        <sz val="10"/>
        <rFont val="宋体"/>
        <charset val="134"/>
      </rPr>
      <t>、土方回填</t>
    </r>
    <r>
      <rPr>
        <sz val="10"/>
        <rFont val="Times New Roman"/>
        <charset val="0"/>
      </rPr>
      <t>1550</t>
    </r>
    <r>
      <rPr>
        <sz val="10"/>
        <rFont val="宋体"/>
        <charset val="134"/>
      </rPr>
      <t>立方米。</t>
    </r>
  </si>
  <si>
    <t>带动建档立卡贫困人口脱贫数≥11人</t>
  </si>
  <si>
    <t>澄江市龙街街道办事处左所社区财政衔接推进乡村振兴补助资金项目（燕窝三、四组）村内道路硬化工程</t>
  </si>
  <si>
    <r>
      <rPr>
        <sz val="10"/>
        <rFont val="Times New Roman"/>
        <charset val="0"/>
      </rPr>
      <t>1</t>
    </r>
    <r>
      <rPr>
        <sz val="10"/>
        <rFont val="宋体"/>
        <charset val="134"/>
      </rPr>
      <t>、道路硬化工程；</t>
    </r>
    <r>
      <rPr>
        <sz val="10"/>
        <rFont val="Times New Roman"/>
        <charset val="0"/>
      </rPr>
      <t>2</t>
    </r>
    <r>
      <rPr>
        <sz val="10"/>
        <rFont val="宋体"/>
        <charset val="134"/>
      </rPr>
      <t>、给排水工程；</t>
    </r>
    <r>
      <rPr>
        <sz val="10"/>
        <rFont val="Times New Roman"/>
        <charset val="0"/>
      </rPr>
      <t>3</t>
    </r>
    <r>
      <rPr>
        <sz val="10"/>
        <rFont val="宋体"/>
        <charset val="134"/>
      </rPr>
      <t>、防护工程；</t>
    </r>
    <r>
      <rPr>
        <sz val="10"/>
        <rFont val="Times New Roman"/>
        <charset val="0"/>
      </rPr>
      <t>4</t>
    </r>
    <r>
      <rPr>
        <sz val="10"/>
        <rFont val="宋体"/>
        <charset val="134"/>
      </rPr>
      <t>、文化广场工程。</t>
    </r>
  </si>
  <si>
    <t>带动建档立卡贫困人口脱贫数≥33人</t>
  </si>
  <si>
    <t>忠窑社区下忠恕村小组村内基础配套设施建设项目</t>
  </si>
  <si>
    <t>忠窑社区</t>
  </si>
  <si>
    <r>
      <rPr>
        <sz val="10"/>
        <rFont val="Times New Roman"/>
        <charset val="0"/>
      </rPr>
      <t>1</t>
    </r>
    <r>
      <rPr>
        <sz val="10"/>
        <rFont val="宋体"/>
        <charset val="134"/>
      </rPr>
      <t>、沿村庄外围修建</t>
    </r>
    <r>
      <rPr>
        <sz val="10"/>
        <rFont val="Times New Roman"/>
        <charset val="0"/>
      </rPr>
      <t>6m</t>
    </r>
    <r>
      <rPr>
        <sz val="10"/>
        <rFont val="宋体"/>
        <charset val="134"/>
      </rPr>
      <t>宽环村道路</t>
    </r>
    <r>
      <rPr>
        <sz val="10"/>
        <rFont val="Times New Roman"/>
        <charset val="0"/>
      </rPr>
      <t>520m</t>
    </r>
    <r>
      <rPr>
        <sz val="10"/>
        <rFont val="宋体"/>
        <charset val="134"/>
      </rPr>
      <t>。</t>
    </r>
    <r>
      <rPr>
        <sz val="10"/>
        <rFont val="Times New Roman"/>
        <charset val="0"/>
      </rPr>
      <t>2</t>
    </r>
    <r>
      <rPr>
        <sz val="10"/>
        <rFont val="宋体"/>
        <charset val="134"/>
      </rPr>
      <t>、对村庄内部主要道路周边进行人居环境整治，对影响村庄消防通道的危房进行拆除。</t>
    </r>
    <r>
      <rPr>
        <sz val="10"/>
        <rFont val="Times New Roman"/>
        <charset val="0"/>
      </rPr>
      <t>3</t>
    </r>
    <r>
      <rPr>
        <sz val="10"/>
        <rFont val="宋体"/>
        <charset val="134"/>
      </rPr>
      <t>、对村庄南部烤房位置空闲场地进行打造，打造为村级活动广场及村庄内部停车位。</t>
    </r>
    <r>
      <rPr>
        <sz val="10"/>
        <rFont val="Times New Roman"/>
        <charset val="0"/>
      </rPr>
      <t>4</t>
    </r>
    <r>
      <rPr>
        <sz val="10"/>
        <rFont val="宋体"/>
        <charset val="134"/>
      </rPr>
      <t>、村内新建公厕一座。</t>
    </r>
  </si>
  <si>
    <t>受益建档立卡贫困人口数≥42人</t>
  </si>
  <si>
    <t>七江村老普地片区人居环境改善提升项目</t>
  </si>
  <si>
    <r>
      <rPr>
        <sz val="10"/>
        <rFont val="方正书宋_GBK"/>
        <charset val="134"/>
      </rPr>
      <t>村内</t>
    </r>
    <r>
      <rPr>
        <sz val="10"/>
        <rFont val="Times New Roman"/>
        <charset val="0"/>
      </rPr>
      <t>“</t>
    </r>
    <r>
      <rPr>
        <sz val="10"/>
        <rFont val="方正书宋_GBK"/>
        <charset val="134"/>
      </rPr>
      <t>两污</t>
    </r>
    <r>
      <rPr>
        <sz val="10"/>
        <rFont val="Times New Roman"/>
        <charset val="0"/>
      </rPr>
      <t>”</t>
    </r>
    <r>
      <rPr>
        <sz val="10"/>
        <rFont val="方正书宋_GBK"/>
        <charset val="134"/>
      </rPr>
      <t>、给水管网安装</t>
    </r>
    <r>
      <rPr>
        <sz val="10"/>
        <rFont val="Times New Roman"/>
        <charset val="0"/>
      </rPr>
      <t>3.8</t>
    </r>
    <r>
      <rPr>
        <sz val="10"/>
        <rFont val="方正书宋_GBK"/>
        <charset val="134"/>
      </rPr>
      <t>公里、村内绿化</t>
    </r>
    <r>
      <rPr>
        <sz val="10"/>
        <rFont val="Times New Roman"/>
        <charset val="0"/>
      </rPr>
      <t>18839</t>
    </r>
    <r>
      <rPr>
        <sz val="10"/>
        <rFont val="方正书宋_GBK"/>
        <charset val="134"/>
      </rPr>
      <t>平方米、村内道路硬化</t>
    </r>
    <r>
      <rPr>
        <sz val="10"/>
        <rFont val="Times New Roman"/>
        <charset val="0"/>
      </rPr>
      <t>28570</t>
    </r>
    <r>
      <rPr>
        <sz val="10"/>
        <rFont val="方正书宋_GBK"/>
        <charset val="134"/>
      </rPr>
      <t>平方米、公厕建设</t>
    </r>
    <r>
      <rPr>
        <sz val="10"/>
        <rFont val="Times New Roman"/>
        <charset val="0"/>
      </rPr>
      <t>.</t>
    </r>
  </si>
  <si>
    <t>受益建档立卡脱贫人口数≥92人</t>
  </si>
  <si>
    <t>海口镇公厕建设项目</t>
  </si>
  <si>
    <t>公厕建设10座，桃园、海口河、水箐、湾子、蒿芝箐、小山头，其余每个村社在建一所，公厕50㎡一所。</t>
  </si>
  <si>
    <t>受益建档立卡贫困户人口≧1000人</t>
  </si>
  <si>
    <t>松子园小组新建垃圾池</t>
  </si>
  <si>
    <t>松子园小组人口较多，小组建设的垃圾池现不能满足全村群众产生的生产生活垃圾处理，急需新建垃圾池四座。</t>
  </si>
  <si>
    <t>收益群众人数≧600人</t>
  </si>
  <si>
    <t>山头小组新建垃圾池</t>
  </si>
  <si>
    <t>山头小组建设的垃圾池现不能满足全村群众产生的生产生活垃圾处理，急需新建垃圾池一座。</t>
  </si>
  <si>
    <r>
      <rPr>
        <sz val="10"/>
        <rFont val="宋体"/>
        <charset val="134"/>
      </rPr>
      <t>澄江市海口镇海关社区</t>
    </r>
    <r>
      <rPr>
        <sz val="10"/>
        <rFont val="Times New Roman"/>
        <charset val="0"/>
      </rPr>
      <t>2</t>
    </r>
    <r>
      <rPr>
        <sz val="10"/>
        <rFont val="宋体"/>
        <charset val="134"/>
      </rPr>
      <t>个小组新建公厕项目</t>
    </r>
  </si>
  <si>
    <t>世家小组新建公厕一座；稗子田小组新建公厕一座</t>
  </si>
  <si>
    <t>澄江市九村镇龙潭村委会大蚱取、小田、大平地、石灰窑四个小组路灯安装及石灰窑水库道路建项目</t>
  </si>
  <si>
    <r>
      <rPr>
        <sz val="10"/>
        <rFont val="方正书宋_GBK"/>
        <charset val="134"/>
      </rPr>
      <t>龙潭村委会大蚱取、小田、大平地、石灰窑四个小组路灯安装</t>
    </r>
    <r>
      <rPr>
        <sz val="10"/>
        <rFont val="Times New Roman"/>
        <charset val="0"/>
      </rPr>
      <t>65</t>
    </r>
    <r>
      <rPr>
        <sz val="10"/>
        <rFont val="方正书宋_GBK"/>
        <charset val="134"/>
      </rPr>
      <t>盏及石灰窑水库道路建设约</t>
    </r>
    <r>
      <rPr>
        <sz val="10"/>
        <rFont val="Times New Roman"/>
        <charset val="0"/>
      </rPr>
      <t>2045.64</t>
    </r>
    <r>
      <rPr>
        <sz val="10"/>
        <rFont val="方正书宋_GBK"/>
        <charset val="134"/>
      </rPr>
      <t>平方米。</t>
    </r>
  </si>
  <si>
    <t>受益建档立卡脱贫人口数≥49人</t>
  </si>
  <si>
    <t>矣马村村庄改造</t>
  </si>
  <si>
    <t>对矣马村回填水池进行硬化，建设健身器材</t>
  </si>
  <si>
    <t>受益建档立卡贫困户人口≧17人</t>
  </si>
  <si>
    <t>海口镇松元村委会烟水扩展建设项目（2期）</t>
  </si>
  <si>
    <r>
      <rPr>
        <sz val="10"/>
        <rFont val="宋体"/>
        <charset val="0"/>
      </rPr>
      <t>新建</t>
    </r>
    <r>
      <rPr>
        <sz val="10"/>
        <rFont val="Times New Roman"/>
        <charset val="0"/>
      </rPr>
      <t>1000m³</t>
    </r>
    <r>
      <rPr>
        <sz val="10"/>
        <rFont val="宋体"/>
        <charset val="0"/>
      </rPr>
      <t>蓄水池</t>
    </r>
    <r>
      <rPr>
        <sz val="10"/>
        <rFont val="Times New Roman"/>
        <charset val="0"/>
      </rPr>
      <t>2</t>
    </r>
    <r>
      <rPr>
        <sz val="10"/>
        <rFont val="宋体"/>
        <charset val="0"/>
      </rPr>
      <t>座；新建</t>
    </r>
    <r>
      <rPr>
        <sz val="10"/>
        <rFont val="Times New Roman"/>
        <charset val="0"/>
      </rPr>
      <t>100m³</t>
    </r>
    <r>
      <rPr>
        <sz val="10"/>
        <rFont val="宋体"/>
        <charset val="0"/>
      </rPr>
      <t>蓄水池</t>
    </r>
    <r>
      <rPr>
        <sz val="10"/>
        <rFont val="Times New Roman"/>
        <charset val="0"/>
      </rPr>
      <t>7</t>
    </r>
    <r>
      <rPr>
        <sz val="10"/>
        <rFont val="宋体"/>
        <charset val="0"/>
      </rPr>
      <t>座；水池加设盖板</t>
    </r>
    <r>
      <rPr>
        <sz val="10"/>
        <rFont val="Times New Roman"/>
        <charset val="0"/>
      </rPr>
      <t>102</t>
    </r>
    <r>
      <rPr>
        <sz val="10"/>
        <rFont val="宋体"/>
        <charset val="0"/>
      </rPr>
      <t>座；安装</t>
    </r>
    <r>
      <rPr>
        <sz val="10"/>
        <rFont val="Times New Roman"/>
        <charset val="0"/>
      </rPr>
      <t>DN150</t>
    </r>
    <r>
      <rPr>
        <sz val="10"/>
        <rFont val="宋体"/>
        <charset val="0"/>
      </rPr>
      <t>镀锌管</t>
    </r>
    <r>
      <rPr>
        <sz val="10"/>
        <rFont val="Times New Roman"/>
        <charset val="0"/>
      </rPr>
      <t>3400m</t>
    </r>
    <r>
      <rPr>
        <sz val="10"/>
        <rFont val="宋体"/>
        <charset val="0"/>
      </rPr>
      <t>；安装</t>
    </r>
    <r>
      <rPr>
        <sz val="10"/>
        <rFont val="Times New Roman"/>
        <charset val="0"/>
      </rPr>
      <t>DN80</t>
    </r>
    <r>
      <rPr>
        <sz val="10"/>
        <rFont val="宋体"/>
        <charset val="0"/>
      </rPr>
      <t>镀锌管</t>
    </r>
    <r>
      <rPr>
        <sz val="10"/>
        <rFont val="Times New Roman"/>
        <charset val="0"/>
      </rPr>
      <t>14300m</t>
    </r>
    <r>
      <rPr>
        <sz val="10"/>
        <rFont val="宋体"/>
        <charset val="0"/>
      </rPr>
      <t>；安装</t>
    </r>
    <r>
      <rPr>
        <sz val="10"/>
        <rFont val="Times New Roman"/>
        <charset val="0"/>
      </rPr>
      <t>DN40</t>
    </r>
    <r>
      <rPr>
        <sz val="10"/>
        <rFont val="宋体"/>
        <charset val="0"/>
      </rPr>
      <t>镀锌管</t>
    </r>
    <r>
      <rPr>
        <sz val="10"/>
        <rFont val="Times New Roman"/>
        <charset val="0"/>
      </rPr>
      <t>5350m</t>
    </r>
    <r>
      <rPr>
        <sz val="10"/>
        <rFont val="宋体"/>
        <charset val="0"/>
      </rPr>
      <t>；新建水泵房包含水泵</t>
    </r>
    <r>
      <rPr>
        <sz val="10"/>
        <rFont val="Times New Roman"/>
        <charset val="0"/>
      </rPr>
      <t>1</t>
    </r>
    <r>
      <rPr>
        <sz val="10"/>
        <rFont val="宋体"/>
        <charset val="0"/>
      </rPr>
      <t>座；主管镇墩安装</t>
    </r>
    <r>
      <rPr>
        <sz val="10"/>
        <rFont val="Times New Roman"/>
        <charset val="0"/>
      </rPr>
      <t>120</t>
    </r>
    <r>
      <rPr>
        <sz val="10"/>
        <rFont val="宋体"/>
        <charset val="0"/>
      </rPr>
      <t>个；主管支墩安装</t>
    </r>
    <r>
      <rPr>
        <sz val="10"/>
        <rFont val="Times New Roman"/>
        <charset val="0"/>
      </rPr>
      <t>27</t>
    </r>
    <r>
      <rPr>
        <sz val="10"/>
        <rFont val="宋体"/>
        <charset val="0"/>
      </rPr>
      <t>个；安装电子刷卡水表</t>
    </r>
    <r>
      <rPr>
        <sz val="10"/>
        <rFont val="Times New Roman"/>
        <charset val="0"/>
      </rPr>
      <t>95</t>
    </r>
    <r>
      <rPr>
        <sz val="10"/>
        <rFont val="宋体"/>
        <charset val="0"/>
      </rPr>
      <t>个。</t>
    </r>
  </si>
  <si>
    <t>澄江市右所镇小西社区赵旗二组一号地块壮大村集体经济项目</t>
  </si>
  <si>
    <t>小西社区</t>
  </si>
  <si>
    <t>新建村庄内商业综合体及完善人居环境整治，1.该建筑占地面积为480平方，总建筑面积为1750平方。一楼二楼用于商铺出租，三楼四楼用于单身公寓出租，主体结构为框架结构，一层建筑层高4.2米，二层建筑层高3.9米，三层建筑层高3.8米，建筑层高3.6米，建筑基础为井桩。</t>
  </si>
  <si>
    <t>澄江市右所镇小西社区大前所四组扶贫车间建设项目</t>
  </si>
  <si>
    <t>利用空闲集体公房改造农副产品加工房，该建筑占地面积3300平方，实际计划建筑面积为3000平方，建筑层数：一层，建筑高度：6米，相关配套设施建筑面积300平方</t>
  </si>
  <si>
    <t>澄江市右所镇小西社区小西城壮大村集体经济建设项目</t>
  </si>
  <si>
    <t>（一）建设内容：新建村级活动室一座，一二三四层均设置为商铺。                           （二）建设规模：该地块用地面积1465㎡（约2.20亩）其中活动室占地面积1465㎡，建筑面积为5395㎡，主体结构为框架结构，一层建筑层高4.2m，二层设计层高3.9m三层设计层高3.8米，四层设计层高3.6米。</t>
  </si>
  <si>
    <t>澄江市右所镇小西社区梨花村修建文化广场项目</t>
  </si>
  <si>
    <t>村内修建文化广场，完善人居环境面积约1300平方及增加相关配套设施</t>
  </si>
  <si>
    <t>澄江市海口镇新村片区高标准农田建设项目</t>
  </si>
  <si>
    <t>建设高标准农田10000亩。其中修建田间道路及排水沟18千米、修建水源点蓄水池3个、新建泵站1座。其中高效节水3000亩。</t>
  </si>
  <si>
    <t>受益人口数≥1500人</t>
  </si>
  <si>
    <t>澄江市小额信贷贴息项目</t>
  </si>
  <si>
    <t>向符合条件贫困户发放小额扶贫贷款贴息190万元/年</t>
  </si>
  <si>
    <t>烟草产业服务中心</t>
  </si>
  <si>
    <t>高标准基本烟田建设项目</t>
  </si>
  <si>
    <t>烟水配套项目4件，机耕路60件，土地整治4件。</t>
  </si>
  <si>
    <t>受益人口数≥23500人</t>
  </si>
  <si>
    <t>澄江市2022年路居镇上坝村委会、牛摩村委会高标准农田建设项目</t>
  </si>
  <si>
    <t>建设项目：新建水沟、泵站和水池、建设田间机耕路、配送电、农田防护、实施滴灌、喷灌技术、改良壤质土层厚度，肥力，污染改造、土地平整</t>
  </si>
  <si>
    <t>受益人口数≥9650人</t>
  </si>
  <si>
    <t>林业和草原局</t>
  </si>
  <si>
    <t>乡土树种苗木培育示范建设，管护站维护</t>
  </si>
  <si>
    <r>
      <rPr>
        <sz val="10"/>
        <color theme="1"/>
        <rFont val="宋体"/>
        <charset val="134"/>
      </rPr>
      <t>每年开展一期创业致富带头人培训经费补助</t>
    </r>
    <r>
      <rPr>
        <sz val="10"/>
        <color theme="1"/>
        <rFont val="Times New Roman"/>
        <charset val="0"/>
      </rPr>
      <t>1000</t>
    </r>
    <r>
      <rPr>
        <sz val="10"/>
        <color theme="1"/>
        <rFont val="宋体"/>
        <charset val="134"/>
      </rPr>
      <t>元</t>
    </r>
    <r>
      <rPr>
        <sz val="10"/>
        <color theme="1"/>
        <rFont val="Times New Roman"/>
        <charset val="0"/>
      </rPr>
      <t>/</t>
    </r>
    <r>
      <rPr>
        <sz val="10"/>
        <color theme="1"/>
        <rFont val="宋体"/>
        <charset val="134"/>
      </rPr>
      <t>人</t>
    </r>
    <r>
      <rPr>
        <sz val="10"/>
        <color theme="1"/>
        <rFont val="Times New Roman"/>
        <charset val="0"/>
      </rPr>
      <t>/</t>
    </r>
    <r>
      <rPr>
        <sz val="10"/>
        <color theme="1"/>
        <rFont val="宋体"/>
        <charset val="134"/>
      </rPr>
      <t>次</t>
    </r>
  </si>
  <si>
    <r>
      <rPr>
        <sz val="10"/>
        <color theme="1"/>
        <rFont val="宋体"/>
        <charset val="134"/>
      </rPr>
      <t>对重点群体进行免费职业培训。</t>
    </r>
    <r>
      <rPr>
        <sz val="10"/>
        <color theme="1"/>
        <rFont val="Times New Roman"/>
        <charset val="0"/>
      </rPr>
      <t xml:space="preserve">
</t>
    </r>
    <r>
      <rPr>
        <sz val="10"/>
        <color theme="1"/>
        <rFont val="宋体"/>
        <charset val="134"/>
      </rPr>
      <t>按不同证书等级补助</t>
    </r>
    <r>
      <rPr>
        <sz val="10"/>
        <color theme="1"/>
        <rFont val="Times New Roman"/>
        <charset val="0"/>
      </rPr>
      <t>300-6000</t>
    </r>
  </si>
  <si>
    <t>民族宗教局</t>
  </si>
  <si>
    <t>三保障</t>
  </si>
  <si>
    <t>补助标准：3000元/人/年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</si>
</sst>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2"/>
      <name val="宋体"/>
      <charset val="134"/>
    </font>
    <font>
      <sz val="9"/>
      <color indexed="8"/>
      <name val="宋体"/>
      <charset val="134"/>
    </font>
    <font>
      <sz val="9"/>
      <name val="宋体"/>
      <charset val="134"/>
      <scheme val="minor"/>
    </font>
    <font>
      <sz val="9"/>
      <name val="宋体"/>
      <charset val="134"/>
    </font>
    <font>
      <sz val="9"/>
      <color theme="1"/>
      <name val="宋体"/>
      <charset val="134"/>
    </font>
    <font>
      <sz val="24"/>
      <color indexed="8"/>
      <name val="黑体"/>
      <charset val="134"/>
    </font>
    <font>
      <b/>
      <sz val="12"/>
      <name val="宋体"/>
      <charset val="134"/>
      <scheme val="minor"/>
    </font>
    <font>
      <b/>
      <sz val="10"/>
      <color rgb="FFFF0000"/>
      <name val="宋体"/>
      <charset val="134"/>
      <scheme val="minor"/>
    </font>
    <font>
      <sz val="10"/>
      <name val="宋体"/>
      <charset val="134"/>
    </font>
    <font>
      <sz val="10"/>
      <name val="宋体"/>
      <charset val="134"/>
      <scheme val="minor"/>
    </font>
    <font>
      <sz val="10"/>
      <color theme="1"/>
      <name val="宋体"/>
      <charset val="134"/>
    </font>
    <font>
      <b/>
      <sz val="10"/>
      <color theme="1"/>
      <name val="宋体"/>
      <charset val="134"/>
      <scheme val="minor"/>
    </font>
    <font>
      <sz val="10"/>
      <color theme="1"/>
      <name val="方正书宋_GBK"/>
      <charset val="134"/>
    </font>
    <font>
      <sz val="10"/>
      <name val="Times New Roman"/>
      <charset val="0"/>
    </font>
    <font>
      <sz val="11"/>
      <name val="宋体"/>
      <charset val="134"/>
      <scheme val="minor"/>
    </font>
    <font>
      <sz val="10"/>
      <color theme="1"/>
      <name val="Times New Roman"/>
      <charset val="0"/>
    </font>
    <font>
      <sz val="9"/>
      <color indexed="8"/>
      <name val="华文中宋"/>
      <charset val="134"/>
    </font>
    <font>
      <sz val="12"/>
      <color theme="1"/>
      <name val="宋体"/>
      <charset val="134"/>
    </font>
    <font>
      <sz val="24"/>
      <name val="黑体"/>
      <charset val="134"/>
    </font>
    <font>
      <b/>
      <sz val="10"/>
      <name val="宋体"/>
      <charset val="134"/>
      <scheme val="minor"/>
    </font>
    <font>
      <sz val="10"/>
      <name val="方正书宋_GBK"/>
      <charset val="0"/>
    </font>
    <font>
      <sz val="10"/>
      <name val="宋体"/>
      <charset val="0"/>
    </font>
    <font>
      <sz val="10"/>
      <name val="方正书宋_GBK"/>
      <charset val="134"/>
    </font>
    <font>
      <sz val="11"/>
      <name val="方正仿宋_GBK"/>
      <charset val="134"/>
    </font>
    <font>
      <sz val="10"/>
      <name val="方正仿宋_GBK"/>
      <charset val="134"/>
    </font>
    <font>
      <sz val="10"/>
      <name val="Times New Roman"/>
      <charset val="134"/>
    </font>
    <font>
      <sz val="12"/>
      <name val="宋体"/>
      <charset val="134"/>
      <scheme val="minor"/>
    </font>
    <font>
      <b/>
      <sz val="11"/>
      <name val="宋体"/>
      <charset val="134"/>
      <scheme val="minor"/>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1"/>
      <color indexed="8"/>
      <name val="宋体"/>
      <charset val="134"/>
    </font>
    <font>
      <sz val="10"/>
      <name val="Arial"/>
      <charset val="0"/>
    </font>
    <font>
      <sz val="10"/>
      <name val="SimSun"/>
      <charset val="134"/>
    </font>
    <font>
      <sz val="10"/>
      <name val="Times New Roman Regular"/>
      <charset val="0"/>
    </font>
  </fonts>
  <fills count="23">
    <fill>
      <patternFill patternType="none"/>
    </fill>
    <fill>
      <patternFill patternType="gray125"/>
    </fill>
    <fill>
      <patternFill patternType="solid">
        <fgColor theme="3" tint="0.799981688894314"/>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7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6" borderId="7"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8" applyNumberFormat="0" applyFill="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5" fillId="0" borderId="0" applyNumberFormat="0" applyFill="0" applyBorder="0" applyAlignment="0" applyProtection="0">
      <alignment vertical="center"/>
    </xf>
    <xf numFmtId="0" fontId="36" fillId="7" borderId="10" applyNumberFormat="0" applyAlignment="0" applyProtection="0">
      <alignment vertical="center"/>
    </xf>
    <xf numFmtId="0" fontId="37" fillId="8" borderId="11" applyNumberFormat="0" applyAlignment="0" applyProtection="0">
      <alignment vertical="center"/>
    </xf>
    <xf numFmtId="0" fontId="38" fillId="8" borderId="10" applyNumberFormat="0" applyAlignment="0" applyProtection="0">
      <alignment vertical="center"/>
    </xf>
    <xf numFmtId="0" fontId="39" fillId="9" borderId="12" applyNumberFormat="0" applyAlignment="0" applyProtection="0">
      <alignment vertical="center"/>
    </xf>
    <xf numFmtId="0" fontId="40" fillId="0" borderId="13" applyNumberFormat="0" applyFill="0" applyAlignment="0" applyProtection="0">
      <alignment vertical="center"/>
    </xf>
    <xf numFmtId="0" fontId="41" fillId="0" borderId="14" applyNumberFormat="0" applyFill="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6" borderId="0" applyNumberFormat="0" applyBorder="0" applyAlignment="0" applyProtection="0">
      <alignment vertical="center"/>
    </xf>
    <xf numFmtId="0" fontId="46" fillId="7" borderId="0" applyNumberFormat="0" applyBorder="0" applyAlignment="0" applyProtection="0">
      <alignment vertical="center"/>
    </xf>
    <xf numFmtId="0" fontId="45" fillId="7" borderId="0" applyNumberFormat="0" applyBorder="0" applyAlignment="0" applyProtection="0">
      <alignment vertical="center"/>
    </xf>
    <xf numFmtId="0" fontId="45" fillId="9" borderId="0" applyNumberFormat="0" applyBorder="0" applyAlignment="0" applyProtection="0">
      <alignment vertical="center"/>
    </xf>
    <xf numFmtId="0" fontId="46" fillId="8" borderId="0" applyNumberFormat="0" applyBorder="0" applyAlignment="0" applyProtection="0">
      <alignment vertical="center"/>
    </xf>
    <xf numFmtId="0" fontId="46" fillId="18"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6" borderId="0" applyNumberFormat="0" applyBorder="0" applyAlignment="0" applyProtection="0">
      <alignment vertical="center"/>
    </xf>
    <xf numFmtId="0" fontId="46" fillId="12" borderId="0" applyNumberFormat="0" applyBorder="0" applyAlignment="0" applyProtection="0">
      <alignment vertical="center"/>
    </xf>
    <xf numFmtId="0" fontId="45" fillId="7" borderId="0" applyNumberFormat="0" applyBorder="0" applyAlignment="0" applyProtection="0">
      <alignment vertical="center"/>
    </xf>
    <xf numFmtId="0" fontId="45" fillId="20" borderId="0" applyNumberFormat="0" applyBorder="0" applyAlignment="0" applyProtection="0">
      <alignment vertical="center"/>
    </xf>
    <xf numFmtId="0" fontId="46" fillId="15" borderId="0" applyNumberFormat="0" applyBorder="0" applyAlignment="0" applyProtection="0">
      <alignment vertical="center"/>
    </xf>
    <xf numFmtId="0" fontId="46" fillId="15"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10" borderId="0" applyNumberFormat="0" applyBorder="0" applyAlignment="0" applyProtection="0">
      <alignment vertical="center"/>
    </xf>
    <xf numFmtId="0" fontId="46" fillId="18" borderId="0" applyNumberFormat="0" applyBorder="0" applyAlignment="0" applyProtection="0">
      <alignment vertical="center"/>
    </xf>
    <xf numFmtId="0" fontId="45" fillId="18" borderId="0" applyNumberFormat="0" applyBorder="0" applyAlignment="0" applyProtection="0">
      <alignment vertical="center"/>
    </xf>
    <xf numFmtId="0" fontId="0" fillId="0" borderId="0"/>
    <xf numFmtId="0" fontId="0" fillId="0" borderId="0">
      <alignment vertical="center"/>
    </xf>
    <xf numFmtId="0" fontId="46" fillId="0" borderId="0" applyProtection="0">
      <alignment vertical="center"/>
    </xf>
    <xf numFmtId="0" fontId="0" fillId="0" borderId="0">
      <alignment vertical="center"/>
    </xf>
    <xf numFmtId="0" fontId="0" fillId="0" borderId="0">
      <alignment vertical="center"/>
    </xf>
    <xf numFmtId="0" fontId="0" fillId="0" borderId="0">
      <alignment vertical="center"/>
    </xf>
    <xf numFmtId="0" fontId="47" fillId="0" borderId="0"/>
    <xf numFmtId="0" fontId="0" fillId="0" borderId="0">
      <alignment vertical="center"/>
    </xf>
    <xf numFmtId="0" fontId="47" fillId="0" borderId="0"/>
    <xf numFmtId="0" fontId="47" fillId="0" borderId="0"/>
    <xf numFmtId="0" fontId="47" fillId="0" borderId="0"/>
    <xf numFmtId="0" fontId="0" fillId="0" borderId="0">
      <protection locked="0"/>
    </xf>
    <xf numFmtId="0" fontId="47" fillId="0" borderId="0"/>
    <xf numFmtId="0" fontId="0" fillId="0" borderId="0">
      <alignment vertical="center"/>
    </xf>
    <xf numFmtId="0" fontId="0" fillId="0" borderId="0">
      <alignment vertical="center"/>
    </xf>
    <xf numFmtId="0" fontId="47"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7" fillId="0" borderId="0"/>
    <xf numFmtId="0" fontId="0" fillId="0" borderId="0">
      <alignment vertical="center"/>
    </xf>
    <xf numFmtId="0" fontId="47" fillId="0" borderId="0"/>
    <xf numFmtId="0" fontId="0" fillId="0" borderId="0">
      <alignment vertical="center"/>
    </xf>
    <xf numFmtId="0" fontId="0" fillId="0" borderId="0">
      <alignment vertical="center"/>
    </xf>
  </cellStyleXfs>
  <cellXfs count="105">
    <xf numFmtId="0" fontId="0" fillId="0" borderId="0" xfId="0">
      <alignment vertical="center"/>
    </xf>
    <xf numFmtId="0" fontId="1" fillId="0" borderId="0" xfId="0" applyNumberFormat="1" applyFont="1" applyFill="1" applyBorder="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lignment vertical="center"/>
    </xf>
    <xf numFmtId="0" fontId="4" fillId="2" borderId="0" xfId="0" applyNumberFormat="1" applyFont="1" applyFill="1" applyBorder="1">
      <alignment vertical="center"/>
    </xf>
    <xf numFmtId="0" fontId="1" fillId="0" borderId="0" xfId="0" applyNumberFormat="1" applyFont="1" applyFill="1" applyBorder="1" applyAlignment="1">
      <alignment horizontal="center"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lef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1" fillId="0" borderId="0" xfId="0" applyNumberFormat="1" applyFont="1" applyFill="1" applyAlignment="1">
      <alignment vertical="center"/>
    </xf>
    <xf numFmtId="0" fontId="1" fillId="0" borderId="0" xfId="0" applyNumberFormat="1" applyFont="1" applyFill="1" applyAlignment="1">
      <alignment vertical="center" wrapText="1"/>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xf>
    <xf numFmtId="0" fontId="3" fillId="0" borderId="3"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xf>
    <xf numFmtId="0" fontId="1" fillId="0" borderId="3" xfId="0" applyNumberFormat="1" applyFont="1" applyFill="1" applyBorder="1" applyAlignment="1">
      <alignment horizontal="left" vertical="center" wrapText="1"/>
    </xf>
    <xf numFmtId="0" fontId="1" fillId="0" borderId="3" xfId="0" applyNumberFormat="1" applyFont="1" applyFill="1" applyBorder="1" applyAlignment="1">
      <alignment horizontal="left" vertical="center"/>
    </xf>
    <xf numFmtId="0" fontId="8" fillId="3"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xf>
    <xf numFmtId="0" fontId="9" fillId="3" borderId="3" xfId="74" applyNumberFormat="1"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1"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left" vertical="center" wrapText="1"/>
    </xf>
    <xf numFmtId="0" fontId="4" fillId="2" borderId="3" xfId="0" applyNumberFormat="1" applyFont="1" applyFill="1" applyBorder="1" applyAlignment="1">
      <alignment horizontal="left" vertical="center"/>
    </xf>
    <xf numFmtId="0" fontId="12"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xf>
    <xf numFmtId="0" fontId="13" fillId="3" borderId="3"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14" fillId="4" borderId="3" xfId="0" applyNumberFormat="1" applyFont="1" applyFill="1" applyBorder="1" applyAlignment="1">
      <alignment horizontal="left" vertical="center" wrapText="1"/>
    </xf>
    <xf numFmtId="0" fontId="9" fillId="3" borderId="3" xfId="74" applyNumberFormat="1" applyFont="1" applyFill="1" applyBorder="1" applyAlignment="1">
      <alignment horizontal="left" vertical="center" wrapText="1"/>
    </xf>
    <xf numFmtId="0" fontId="14" fillId="0" borderId="3" xfId="0" applyNumberFormat="1" applyFont="1" applyFill="1" applyBorder="1" applyAlignment="1">
      <alignment horizontal="left" vertical="center" wrapText="1"/>
    </xf>
    <xf numFmtId="0" fontId="10" fillId="2" borderId="3" xfId="0" applyNumberFormat="1" applyFont="1" applyFill="1" applyBorder="1" applyAlignment="1">
      <alignment horizontal="left" vertical="center" wrapText="1"/>
    </xf>
    <xf numFmtId="0" fontId="15" fillId="2" borderId="3" xfId="0" applyNumberFormat="1" applyFont="1" applyFill="1" applyBorder="1" applyAlignment="1">
      <alignment horizontal="center" vertical="center" wrapText="1"/>
    </xf>
    <xf numFmtId="0" fontId="12" fillId="2" borderId="3" xfId="0" applyNumberFormat="1" applyFont="1" applyFill="1" applyBorder="1" applyAlignment="1">
      <alignment horizontal="left" vertical="center" wrapText="1"/>
    </xf>
    <xf numFmtId="0" fontId="16" fillId="0" borderId="0" xfId="0" applyNumberFormat="1" applyFont="1" applyFill="1" applyBorder="1" applyAlignment="1">
      <alignment vertical="center"/>
    </xf>
    <xf numFmtId="0" fontId="1" fillId="0" borderId="0" xfId="0" applyNumberFormat="1" applyFont="1" applyFill="1" applyBorder="1" applyAlignment="1">
      <alignment vertical="center"/>
    </xf>
    <xf numFmtId="0" fontId="14" fillId="4" borderId="3" xfId="0" applyNumberFormat="1" applyFont="1" applyFill="1" applyBorder="1" applyAlignment="1">
      <alignment horizontal="center" vertical="center" wrapText="1"/>
    </xf>
    <xf numFmtId="0" fontId="14" fillId="0" borderId="3" xfId="0" applyNumberFormat="1" applyFont="1" applyFill="1" applyBorder="1" applyAlignment="1">
      <alignment horizontal="center" vertical="center" wrapText="1"/>
    </xf>
    <xf numFmtId="0" fontId="17" fillId="2" borderId="0" xfId="0" applyFont="1" applyFill="1">
      <alignment vertical="center"/>
    </xf>
    <xf numFmtId="0" fontId="2" fillId="0" borderId="0" xfId="0" applyNumberFormat="1" applyFont="1" applyFill="1" applyBorder="1">
      <alignment vertical="center"/>
    </xf>
    <xf numFmtId="0" fontId="3" fillId="3" borderId="0" xfId="0" applyNumberFormat="1" applyFont="1" applyFill="1" applyBorder="1">
      <alignment vertical="center"/>
    </xf>
    <xf numFmtId="0" fontId="1" fillId="5" borderId="0" xfId="0" applyNumberFormat="1" applyFont="1" applyFill="1" applyBorder="1">
      <alignment vertical="center"/>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xf>
    <xf numFmtId="0" fontId="18" fillId="0" borderId="0" xfId="0" applyNumberFormat="1" applyFont="1" applyFill="1" applyBorder="1" applyAlignment="1">
      <alignment horizontal="center" vertical="center"/>
    </xf>
    <xf numFmtId="0" fontId="18" fillId="0" borderId="0" xfId="0" applyNumberFormat="1" applyFont="1" applyFill="1" applyBorder="1" applyAlignment="1">
      <alignment horizontal="center" vertical="center" wrapText="1"/>
    </xf>
    <xf numFmtId="0" fontId="18" fillId="0" borderId="0" xfId="0" applyNumberFormat="1" applyFont="1" applyFill="1" applyBorder="1" applyAlignment="1">
      <alignment horizontal="left" vertical="center" wrapText="1"/>
    </xf>
    <xf numFmtId="0" fontId="18" fillId="0" borderId="0" xfId="0" applyNumberFormat="1" applyFont="1" applyFill="1" applyBorder="1" applyAlignment="1">
      <alignment horizontal="left" vertical="center"/>
    </xf>
    <xf numFmtId="0" fontId="3" fillId="0" borderId="0" xfId="0" applyNumberFormat="1" applyFont="1" applyFill="1" applyAlignment="1">
      <alignment vertical="center"/>
    </xf>
    <xf numFmtId="0" fontId="3" fillId="0" borderId="0" xfId="0" applyNumberFormat="1" applyFont="1" applyFill="1" applyAlignment="1">
      <alignment vertical="center" wrapText="1"/>
    </xf>
    <xf numFmtId="0" fontId="19" fillId="0" borderId="3"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8" fillId="0" borderId="3" xfId="0" applyNumberFormat="1" applyFont="1" applyFill="1" applyBorder="1" applyAlignment="1">
      <alignment horizontal="left" vertical="center" wrapText="1"/>
    </xf>
    <xf numFmtId="0" fontId="20" fillId="0" borderId="3" xfId="0" applyNumberFormat="1" applyFont="1" applyFill="1" applyBorder="1" applyAlignment="1">
      <alignment horizontal="center" vertical="center" wrapText="1"/>
    </xf>
    <xf numFmtId="0" fontId="21" fillId="0" borderId="3" xfId="0" applyNumberFormat="1" applyFont="1" applyFill="1" applyBorder="1" applyAlignment="1">
      <alignment horizontal="center" vertical="center" wrapText="1"/>
    </xf>
    <xf numFmtId="0" fontId="22" fillId="0" borderId="3" xfId="0" applyNumberFormat="1" applyFont="1" applyFill="1" applyBorder="1" applyAlignment="1">
      <alignment horizontal="center" vertical="center" wrapText="1"/>
    </xf>
    <xf numFmtId="0" fontId="9" fillId="0" borderId="3" xfId="74" applyNumberFormat="1" applyFont="1" applyFill="1" applyBorder="1" applyAlignment="1">
      <alignment horizontal="center" vertical="center" wrapText="1"/>
    </xf>
    <xf numFmtId="0" fontId="14" fillId="0" borderId="3" xfId="74" applyNumberFormat="1" applyFont="1" applyFill="1" applyBorder="1" applyAlignment="1">
      <alignment horizontal="center" vertical="center" wrapText="1"/>
    </xf>
    <xf numFmtId="0" fontId="23" fillId="0" borderId="3" xfId="0" applyNumberFormat="1" applyFont="1" applyFill="1" applyBorder="1" applyAlignment="1">
      <alignment horizontal="center" vertical="center" wrapText="1"/>
    </xf>
    <xf numFmtId="0" fontId="8" fillId="0" borderId="3" xfId="0" applyFont="1" applyFill="1" applyBorder="1" applyAlignment="1">
      <alignment horizontal="left" vertical="center" wrapText="1"/>
    </xf>
    <xf numFmtId="0" fontId="13" fillId="0" borderId="3" xfId="0" applyNumberFormat="1" applyFont="1" applyFill="1" applyBorder="1" applyAlignment="1">
      <alignment horizontal="center" vertical="center" wrapText="1"/>
    </xf>
    <xf numFmtId="0" fontId="21" fillId="0" borderId="3" xfId="0" applyNumberFormat="1" applyFont="1" applyFill="1" applyBorder="1" applyAlignment="1">
      <alignment horizontal="left" vertical="center" wrapText="1"/>
    </xf>
    <xf numFmtId="0" fontId="20" fillId="0" borderId="3" xfId="0" applyNumberFormat="1" applyFont="1" applyFill="1" applyBorder="1" applyAlignment="1">
      <alignment horizontal="left" vertical="center" wrapText="1"/>
    </xf>
    <xf numFmtId="0" fontId="8" fillId="0" borderId="3" xfId="1" applyNumberFormat="1" applyFont="1" applyFill="1" applyBorder="1" applyAlignment="1" applyProtection="1">
      <alignment horizontal="center" vertical="center"/>
    </xf>
    <xf numFmtId="0" fontId="8" fillId="0" borderId="3" xfId="0" applyNumberFormat="1" applyFont="1" applyFill="1" applyBorder="1" applyAlignment="1">
      <alignment vertical="center" wrapText="1"/>
    </xf>
    <xf numFmtId="0" fontId="8" fillId="0" borderId="3" xfId="60" applyNumberFormat="1" applyFont="1" applyFill="1" applyBorder="1" applyAlignment="1" applyProtection="1">
      <alignment horizontal="left" vertical="center" wrapText="1"/>
    </xf>
    <xf numFmtId="0" fontId="8" fillId="0" borderId="3" xfId="1" applyNumberFormat="1" applyFont="1" applyFill="1" applyBorder="1" applyAlignment="1" applyProtection="1">
      <alignment horizontal="center" vertical="center" wrapText="1"/>
    </xf>
    <xf numFmtId="0" fontId="24" fillId="0" borderId="3" xfId="0" applyNumberFormat="1" applyFont="1" applyFill="1" applyBorder="1" applyAlignment="1">
      <alignment horizontal="center" vertical="center" wrapText="1"/>
    </xf>
    <xf numFmtId="0" fontId="25" fillId="0" borderId="3" xfId="0" applyFont="1" applyFill="1" applyBorder="1" applyAlignment="1">
      <alignment horizontal="center" vertical="center" wrapText="1"/>
    </xf>
    <xf numFmtId="0" fontId="9" fillId="0" borderId="3" xfId="0" applyNumberFormat="1" applyFont="1" applyFill="1" applyBorder="1" applyAlignment="1">
      <alignment vertical="center" wrapText="1"/>
    </xf>
    <xf numFmtId="0" fontId="13" fillId="0" borderId="3" xfId="0" applyNumberFormat="1" applyFont="1" applyFill="1" applyBorder="1" applyAlignment="1">
      <alignment horizontal="center" vertical="center"/>
    </xf>
    <xf numFmtId="0" fontId="9" fillId="0" borderId="3" xfId="74"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22" fillId="0" borderId="3" xfId="0" applyNumberFormat="1" applyFont="1" applyFill="1" applyBorder="1" applyAlignment="1">
      <alignment horizontal="left" vertical="center" wrapText="1"/>
    </xf>
    <xf numFmtId="0" fontId="13" fillId="0" borderId="3" xfId="0" applyNumberFormat="1" applyFont="1" applyFill="1" applyBorder="1" applyAlignment="1">
      <alignment horizontal="left" vertical="center" wrapText="1"/>
    </xf>
    <xf numFmtId="0" fontId="6" fillId="0" borderId="0"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26" fillId="0" borderId="3" xfId="0" applyNumberFormat="1" applyFont="1" applyFill="1" applyBorder="1" applyAlignment="1">
      <alignment horizontal="center" vertical="center" wrapText="1"/>
    </xf>
    <xf numFmtId="0" fontId="26" fillId="0" borderId="4"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xf>
    <xf numFmtId="0" fontId="8"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0" fillId="0" borderId="0" xfId="0" applyFill="1">
      <alignment vertical="center"/>
    </xf>
    <xf numFmtId="0" fontId="0" fillId="5" borderId="0" xfId="0" applyFill="1">
      <alignment vertical="center"/>
    </xf>
    <xf numFmtId="0" fontId="0" fillId="0" borderId="3" xfId="0" applyNumberFormat="1" applyFont="1" applyFill="1" applyBorder="1" applyAlignment="1">
      <alignment horizontal="center" vertical="center" wrapText="1"/>
    </xf>
    <xf numFmtId="0" fontId="8" fillId="0" borderId="3" xfId="63" applyNumberFormat="1" applyFont="1" applyFill="1" applyBorder="1" applyAlignment="1">
      <alignment horizontal="center" vertical="center" wrapText="1"/>
    </xf>
    <xf numFmtId="0" fontId="24" fillId="0" borderId="3" xfId="0" applyNumberFormat="1" applyFont="1" applyFill="1" applyBorder="1" applyAlignment="1">
      <alignment vertical="center" wrapText="1"/>
    </xf>
    <xf numFmtId="0" fontId="27" fillId="0" borderId="3" xfId="0" applyNumberFormat="1" applyFont="1" applyFill="1" applyBorder="1" applyAlignment="1">
      <alignment horizontal="left" vertical="center" wrapText="1"/>
    </xf>
    <xf numFmtId="0" fontId="14" fillId="0" borderId="3" xfId="74" applyNumberFormat="1" applyFont="1" applyFill="1" applyBorder="1" applyAlignment="1">
      <alignment horizontal="left" vertical="center" wrapText="1"/>
    </xf>
    <xf numFmtId="0" fontId="1" fillId="0" borderId="3" xfId="0" applyNumberFormat="1" applyFont="1" applyFill="1" applyBorder="1">
      <alignment vertical="center"/>
    </xf>
  </cellXfs>
  <cellStyles count="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_2018年核桃提质增效项目" xfId="49"/>
    <cellStyle name="常规 6" xfId="50"/>
    <cellStyle name="常规 10_2016年计划减贫人员花名小贾" xfId="51"/>
    <cellStyle name="常规 6 2" xfId="52"/>
    <cellStyle name="常规 9" xfId="53"/>
    <cellStyle name="常规 82" xfId="54"/>
    <cellStyle name="常规 90" xfId="55"/>
    <cellStyle name="常规 2 2 2" xfId="56"/>
    <cellStyle name="常规 3 2" xfId="57"/>
    <cellStyle name="常规 87" xfId="58"/>
    <cellStyle name="常规 92" xfId="59"/>
    <cellStyle name="常规 29" xfId="60"/>
    <cellStyle name="常规 89" xfId="61"/>
    <cellStyle name="常规 4" xfId="62"/>
    <cellStyle name="常规 2" xfId="63"/>
    <cellStyle name="常规 103" xfId="64"/>
    <cellStyle name="常规 10 13" xfId="65"/>
    <cellStyle name="常规 2 2" xfId="66"/>
    <cellStyle name="常规 6 3" xfId="67"/>
    <cellStyle name="常规 2 2 3" xfId="68"/>
    <cellStyle name="常规 2 4" xfId="69"/>
    <cellStyle name="常规 88" xfId="70"/>
    <cellStyle name="常规 2 3" xfId="71"/>
    <cellStyle name="常规 91" xfId="72"/>
    <cellStyle name="常规 3" xfId="73"/>
    <cellStyle name="常规_附件1-5" xfId="74"/>
  </cellStyles>
  <dxfs count="2">
    <dxf>
      <fill>
        <patternFill patternType="solid">
          <fgColor indexed="10"/>
          <bgColor indexed="14"/>
        </patternFill>
      </fill>
    </dxf>
    <dxf>
      <fill>
        <patternFill patternType="solid">
          <bgColor rgb="FFFF9900"/>
        </patternFill>
      </fill>
    </dxf>
  </dxfs>
  <tableStyles count="0" defaultTableStyle="TableStyleMedium9" defaultPivotStyle="PivotStyleLight16"/>
  <colors>
    <mruColors>
      <color rgb="001F497D"/>
      <color rgb="00FFFFFF"/>
      <color rgb="00EEECE1"/>
      <color rgb="00C5D9F1"/>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52</xdr:row>
      <xdr:rowOff>0</xdr:rowOff>
    </xdr:from>
    <xdr:to>
      <xdr:col>5</xdr:col>
      <xdr:colOff>190500</xdr:colOff>
      <xdr:row>52</xdr:row>
      <xdr:rowOff>43180</xdr:rowOff>
    </xdr:to>
    <xdr:pic>
      <xdr:nvPicPr>
        <xdr:cNvPr id="2250" name="Picture 1"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52</xdr:row>
      <xdr:rowOff>0</xdr:rowOff>
    </xdr:from>
    <xdr:to>
      <xdr:col>5</xdr:col>
      <xdr:colOff>190500</xdr:colOff>
      <xdr:row>52</xdr:row>
      <xdr:rowOff>43180</xdr:rowOff>
    </xdr:to>
    <xdr:pic>
      <xdr:nvPicPr>
        <xdr:cNvPr id="2251" name="Picture 2"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52</xdr:row>
      <xdr:rowOff>0</xdr:rowOff>
    </xdr:from>
    <xdr:to>
      <xdr:col>5</xdr:col>
      <xdr:colOff>190500</xdr:colOff>
      <xdr:row>52</xdr:row>
      <xdr:rowOff>43180</xdr:rowOff>
    </xdr:to>
    <xdr:pic>
      <xdr:nvPicPr>
        <xdr:cNvPr id="2252" name="Picture 1"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52</xdr:row>
      <xdr:rowOff>0</xdr:rowOff>
    </xdr:from>
    <xdr:to>
      <xdr:col>5</xdr:col>
      <xdr:colOff>190500</xdr:colOff>
      <xdr:row>52</xdr:row>
      <xdr:rowOff>43180</xdr:rowOff>
    </xdr:to>
    <xdr:pic>
      <xdr:nvPicPr>
        <xdr:cNvPr id="2253" name="Picture 2"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52</xdr:row>
      <xdr:rowOff>0</xdr:rowOff>
    </xdr:from>
    <xdr:to>
      <xdr:col>5</xdr:col>
      <xdr:colOff>190500</xdr:colOff>
      <xdr:row>52</xdr:row>
      <xdr:rowOff>43180</xdr:rowOff>
    </xdr:to>
    <xdr:pic>
      <xdr:nvPicPr>
        <xdr:cNvPr id="2254" name="Picture 1"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52</xdr:row>
      <xdr:rowOff>0</xdr:rowOff>
    </xdr:from>
    <xdr:to>
      <xdr:col>5</xdr:col>
      <xdr:colOff>190500</xdr:colOff>
      <xdr:row>52</xdr:row>
      <xdr:rowOff>43180</xdr:rowOff>
    </xdr:to>
    <xdr:pic>
      <xdr:nvPicPr>
        <xdr:cNvPr id="2255" name="Picture 2"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52</xdr:row>
      <xdr:rowOff>0</xdr:rowOff>
    </xdr:from>
    <xdr:to>
      <xdr:col>5</xdr:col>
      <xdr:colOff>190500</xdr:colOff>
      <xdr:row>52</xdr:row>
      <xdr:rowOff>43180</xdr:rowOff>
    </xdr:to>
    <xdr:pic>
      <xdr:nvPicPr>
        <xdr:cNvPr id="2256" name="Picture 1"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52</xdr:row>
      <xdr:rowOff>0</xdr:rowOff>
    </xdr:from>
    <xdr:to>
      <xdr:col>5</xdr:col>
      <xdr:colOff>190500</xdr:colOff>
      <xdr:row>52</xdr:row>
      <xdr:rowOff>43180</xdr:rowOff>
    </xdr:to>
    <xdr:pic>
      <xdr:nvPicPr>
        <xdr:cNvPr id="2257" name="Picture 2" hidden="1"/>
        <xdr:cNvPicPr>
          <a:picLocks noGrp="1" noChangeAspect="1"/>
        </xdr:cNvPicPr>
      </xdr:nvPicPr>
      <xdr:blipFill>
        <a:blip r:embed="rId1"/>
        <a:stretch>
          <a:fillRect/>
        </a:stretch>
      </xdr:blipFill>
      <xdr:spPr>
        <a:xfrm>
          <a:off x="3509010" y="22415500"/>
          <a:ext cx="190500" cy="4318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58"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59"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260"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61"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62"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263"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64"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65"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66"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67"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68"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69"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70"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71"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272"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73"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74"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275"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76"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77"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278"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79"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80"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281"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82"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83"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284"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85"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286"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287"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88"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89"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90"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91"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292"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293"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94"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95"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296"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97"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298"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299"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00"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01"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02"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03"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04"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05"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06"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07"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08"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09"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10"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11"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12"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13"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14"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15"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16"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17"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18"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19"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20"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21"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22"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23"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24"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25"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26"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27"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28"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29"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30"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31"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32"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33"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34"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35"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36"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37"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38"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39"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40"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41"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42"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43"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44"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45"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46"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47"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48"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49"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50"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51"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52"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53"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54"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55"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56"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57"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58"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59"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60"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61"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62"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63"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64"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65"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66"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67"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68"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69"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70"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71"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72"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73"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74"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75"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76"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77"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78"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79"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80"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81" name="Picture 1"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384175</xdr:rowOff>
    </xdr:to>
    <xdr:pic>
      <xdr:nvPicPr>
        <xdr:cNvPr id="2382" name="Picture 2" descr="5319867561607587558980.png" hidden="1"/>
        <xdr:cNvPicPr>
          <a:picLocks noChangeAspect="1"/>
        </xdr:cNvPicPr>
      </xdr:nvPicPr>
      <xdr:blipFill>
        <a:blip r:embed="rId1"/>
        <a:stretch>
          <a:fillRect/>
        </a:stretch>
      </xdr:blipFill>
      <xdr:spPr>
        <a:xfrm>
          <a:off x="3509010" y="41351200"/>
          <a:ext cx="170180" cy="72707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108</xdr:row>
      <xdr:rowOff>375285</xdr:rowOff>
    </xdr:to>
    <xdr:pic>
      <xdr:nvPicPr>
        <xdr:cNvPr id="2383" name="Picture 3" descr="5319867561607587558980.png" hidden="1"/>
        <xdr:cNvPicPr>
          <a:picLocks noChangeAspect="1"/>
        </xdr:cNvPicPr>
      </xdr:nvPicPr>
      <xdr:blipFill>
        <a:blip r:embed="rId1"/>
        <a:stretch>
          <a:fillRect/>
        </a:stretch>
      </xdr:blipFill>
      <xdr:spPr>
        <a:xfrm>
          <a:off x="3509010" y="41351200"/>
          <a:ext cx="170180" cy="71818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84"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85"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86"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87" name="Picture 1"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19050</xdr:rowOff>
    </xdr:to>
    <xdr:pic>
      <xdr:nvPicPr>
        <xdr:cNvPr id="2388" name="Picture 2" descr="5319867561607587558980.png" hidden="1"/>
        <xdr:cNvPicPr>
          <a:picLocks noChangeAspect="1"/>
        </xdr:cNvPicPr>
      </xdr:nvPicPr>
      <xdr:blipFill>
        <a:blip r:embed="rId1"/>
        <a:stretch>
          <a:fillRect/>
        </a:stretch>
      </xdr:blipFill>
      <xdr:spPr>
        <a:xfrm>
          <a:off x="3509010" y="41351200"/>
          <a:ext cx="170180" cy="78105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89" name="Picture 3"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90"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91"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92"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93" name="Picture 1"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16510</xdr:rowOff>
    </xdr:to>
    <xdr:pic>
      <xdr:nvPicPr>
        <xdr:cNvPr id="2394" name="Picture 2" descr="5319867561607587558980.png" hidden="1"/>
        <xdr:cNvPicPr>
          <a:picLocks noChangeAspect="1"/>
        </xdr:cNvPicPr>
      </xdr:nvPicPr>
      <xdr:blipFill>
        <a:blip r:embed="rId1"/>
        <a:stretch>
          <a:fillRect/>
        </a:stretch>
      </xdr:blipFill>
      <xdr:spPr>
        <a:xfrm>
          <a:off x="3509010" y="41351200"/>
          <a:ext cx="170180" cy="778510"/>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95"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96"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97"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398"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399" name="Picture 1"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12065</xdr:rowOff>
    </xdr:to>
    <xdr:pic>
      <xdr:nvPicPr>
        <xdr:cNvPr id="2400" name="Picture 2" descr="5319867561607587558980.png" hidden="1"/>
        <xdr:cNvPicPr>
          <a:picLocks noChangeAspect="1"/>
        </xdr:cNvPicPr>
      </xdr:nvPicPr>
      <xdr:blipFill>
        <a:blip r:embed="rId1"/>
        <a:stretch>
          <a:fillRect/>
        </a:stretch>
      </xdr:blipFill>
      <xdr:spPr>
        <a:xfrm>
          <a:off x="3509010" y="41351200"/>
          <a:ext cx="170180" cy="774065"/>
        </a:xfrm>
        <a:prstGeom prst="rect">
          <a:avLst/>
        </a:prstGeom>
        <a:noFill/>
        <a:ln w="9525">
          <a:noFill/>
        </a:ln>
      </xdr:spPr>
    </xdr:pic>
    <xdr:clientData/>
  </xdr:twoCellAnchor>
  <xdr:twoCellAnchor editAs="oneCell">
    <xdr:from>
      <xdr:col>5</xdr:col>
      <xdr:colOff>0</xdr:colOff>
      <xdr:row>107</xdr:row>
      <xdr:rowOff>0</xdr:rowOff>
    </xdr:from>
    <xdr:to>
      <xdr:col>5</xdr:col>
      <xdr:colOff>170180</xdr:colOff>
      <xdr:row>109</xdr:row>
      <xdr:rowOff>4445</xdr:rowOff>
    </xdr:to>
    <xdr:pic>
      <xdr:nvPicPr>
        <xdr:cNvPr id="2401" name="Picture 3" descr="5319867561607587558980.png" hidden="1"/>
        <xdr:cNvPicPr>
          <a:picLocks noChangeAspect="1"/>
        </xdr:cNvPicPr>
      </xdr:nvPicPr>
      <xdr:blipFill>
        <a:blip r:embed="rId1"/>
        <a:stretch>
          <a:fillRect/>
        </a:stretch>
      </xdr:blipFill>
      <xdr:spPr>
        <a:xfrm>
          <a:off x="3509010" y="41351200"/>
          <a:ext cx="170180" cy="76644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2" name="Picture 1" descr="5319867561607587558980.png" hidden="1"/>
        <xdr:cNvPicPr>
          <a:picLocks noChangeAspect="1"/>
        </xdr:cNvPicPr>
      </xdr:nvPicPr>
      <xdr:blipFill>
        <a:blip r:embed="rId1"/>
        <a:stretch>
          <a:fillRect/>
        </a:stretch>
      </xdr:blipFill>
      <xdr:spPr>
        <a:xfrm>
          <a:off x="3509010"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3" name="Picture 2" descr="5319867561607587558980.png" hidden="1"/>
        <xdr:cNvPicPr>
          <a:picLocks noChangeAspect="1"/>
        </xdr:cNvPicPr>
      </xdr:nvPicPr>
      <xdr:blipFill>
        <a:blip r:embed="rId1"/>
        <a:stretch>
          <a:fillRect/>
        </a:stretch>
      </xdr:blipFill>
      <xdr:spPr>
        <a:xfrm>
          <a:off x="3509010"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391160</xdr:rowOff>
    </xdr:to>
    <xdr:pic>
      <xdr:nvPicPr>
        <xdr:cNvPr id="4" name="Picture 3" descr="5319867561607587558980.png" hidden="1"/>
        <xdr:cNvPicPr>
          <a:picLocks noChangeAspect="1"/>
        </xdr:cNvPicPr>
      </xdr:nvPicPr>
      <xdr:blipFill>
        <a:blip r:embed="rId1"/>
        <a:stretch>
          <a:fillRect/>
        </a:stretch>
      </xdr:blipFill>
      <xdr:spPr>
        <a:xfrm>
          <a:off x="3509010" y="0"/>
          <a:ext cx="170180" cy="3911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5" name="Picture 1" descr="5319867561607587558980.png" hidden="1"/>
        <xdr:cNvPicPr>
          <a:picLocks noChangeAspect="1"/>
        </xdr:cNvPicPr>
      </xdr:nvPicPr>
      <xdr:blipFill>
        <a:blip r:embed="rId1"/>
        <a:stretch>
          <a:fillRect/>
        </a:stretch>
      </xdr:blipFill>
      <xdr:spPr>
        <a:xfrm>
          <a:off x="3509010"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400685</xdr:rowOff>
    </xdr:to>
    <xdr:pic>
      <xdr:nvPicPr>
        <xdr:cNvPr id="6" name="Picture 2" descr="5319867561607587558980.png" hidden="1"/>
        <xdr:cNvPicPr>
          <a:picLocks noChangeAspect="1"/>
        </xdr:cNvPicPr>
      </xdr:nvPicPr>
      <xdr:blipFill>
        <a:blip r:embed="rId1"/>
        <a:stretch>
          <a:fillRect/>
        </a:stretch>
      </xdr:blipFill>
      <xdr:spPr>
        <a:xfrm>
          <a:off x="3509010" y="0"/>
          <a:ext cx="170180" cy="40068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391160</xdr:rowOff>
    </xdr:to>
    <xdr:pic>
      <xdr:nvPicPr>
        <xdr:cNvPr id="7" name="Picture 3" descr="5319867561607587558980.png" hidden="1"/>
        <xdr:cNvPicPr>
          <a:picLocks noChangeAspect="1"/>
        </xdr:cNvPicPr>
      </xdr:nvPicPr>
      <xdr:blipFill>
        <a:blip r:embed="rId1"/>
        <a:stretch>
          <a:fillRect/>
        </a:stretch>
      </xdr:blipFill>
      <xdr:spPr>
        <a:xfrm>
          <a:off x="3509010" y="0"/>
          <a:ext cx="170180" cy="3911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8" name="Picture 1"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9" name="Picture 2"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10" name="Picture 3" descr="5319867561607587558980.png" hidden="1"/>
        <xdr:cNvPicPr>
          <a:picLocks noChangeAspect="1"/>
        </xdr:cNvPicPr>
      </xdr:nvPicPr>
      <xdr:blipFill>
        <a:blip r:embed="rId1"/>
        <a:stretch>
          <a:fillRect/>
        </a:stretch>
      </xdr:blipFill>
      <xdr:spPr>
        <a:xfrm>
          <a:off x="3509010"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11" name="Picture 1"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12" name="Picture 2"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13" name="Picture 3" descr="5319867561607587558980.png" hidden="1"/>
        <xdr:cNvPicPr>
          <a:picLocks noChangeAspect="1"/>
        </xdr:cNvPicPr>
      </xdr:nvPicPr>
      <xdr:blipFill>
        <a:blip r:embed="rId1"/>
        <a:stretch>
          <a:fillRect/>
        </a:stretch>
      </xdr:blipFill>
      <xdr:spPr>
        <a:xfrm>
          <a:off x="3509010"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14"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15"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16"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17"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18"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19"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20"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21"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22"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23"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24"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25"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6"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7"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28"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29"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0"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1"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2"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3"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4"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5"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6"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37"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8"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39"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0"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1"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2"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3"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4"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5"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6"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7"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48"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49"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0"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1"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2"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3"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4"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5"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6"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7"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58"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59"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60"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61"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2" name="Picture 1"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3" name="Picture 2"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4" name="Picture 1"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5" name="Picture 2"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6" name="Picture 1"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7" name="Picture 2"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8" name="Picture 1"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191135</xdr:colOff>
      <xdr:row>0</xdr:row>
      <xdr:rowOff>42545</xdr:rowOff>
    </xdr:to>
    <xdr:pic>
      <xdr:nvPicPr>
        <xdr:cNvPr id="69" name="Picture 2" hidden="1"/>
        <xdr:cNvPicPr>
          <a:picLocks noGrp="1" noChangeAspect="1"/>
        </xdr:cNvPicPr>
      </xdr:nvPicPr>
      <xdr:blipFill>
        <a:blip r:embed="rId1"/>
        <a:stretch>
          <a:fillRect/>
        </a:stretch>
      </xdr:blipFill>
      <xdr:spPr>
        <a:xfrm>
          <a:off x="3509010" y="0"/>
          <a:ext cx="191135" cy="4254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0" name="Picture 1"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1" name="Picture 2"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72" name="Picture 3" descr="5319867561607587558980.png" hidden="1"/>
        <xdr:cNvPicPr>
          <a:picLocks noChangeAspect="1"/>
        </xdr:cNvPicPr>
      </xdr:nvPicPr>
      <xdr:blipFill>
        <a:blip r:embed="rId1"/>
        <a:stretch>
          <a:fillRect/>
        </a:stretch>
      </xdr:blipFill>
      <xdr:spPr>
        <a:xfrm>
          <a:off x="3509010"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3" name="Picture 1"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198120</xdr:rowOff>
    </xdr:to>
    <xdr:pic>
      <xdr:nvPicPr>
        <xdr:cNvPr id="74" name="Picture 2" descr="5319867561607587558980.png" hidden="1"/>
        <xdr:cNvPicPr>
          <a:picLocks noChangeAspect="1"/>
        </xdr:cNvPicPr>
      </xdr:nvPicPr>
      <xdr:blipFill>
        <a:blip r:embed="rId1"/>
        <a:stretch>
          <a:fillRect/>
        </a:stretch>
      </xdr:blipFill>
      <xdr:spPr>
        <a:xfrm>
          <a:off x="3509010" y="0"/>
          <a:ext cx="170180" cy="19812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187960</xdr:rowOff>
    </xdr:to>
    <xdr:pic>
      <xdr:nvPicPr>
        <xdr:cNvPr id="75" name="Picture 3" descr="5319867561607587558980.png" hidden="1"/>
        <xdr:cNvPicPr>
          <a:picLocks noChangeAspect="1"/>
        </xdr:cNvPicPr>
      </xdr:nvPicPr>
      <xdr:blipFill>
        <a:blip r:embed="rId1"/>
        <a:stretch>
          <a:fillRect/>
        </a:stretch>
      </xdr:blipFill>
      <xdr:spPr>
        <a:xfrm>
          <a:off x="3509010" y="0"/>
          <a:ext cx="170180" cy="18796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76"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77"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78"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79"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80"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81"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82"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83"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84"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85" name="Picture 1"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104775</xdr:rowOff>
    </xdr:to>
    <xdr:pic>
      <xdr:nvPicPr>
        <xdr:cNvPr id="86" name="Picture 2" descr="5319867561607587558980.png" hidden="1"/>
        <xdr:cNvPicPr>
          <a:picLocks noChangeAspect="1"/>
        </xdr:cNvPicPr>
      </xdr:nvPicPr>
      <xdr:blipFill>
        <a:blip r:embed="rId1"/>
        <a:stretch>
          <a:fillRect/>
        </a:stretch>
      </xdr:blipFill>
      <xdr:spPr>
        <a:xfrm>
          <a:off x="3509010" y="0"/>
          <a:ext cx="170180" cy="1387475"/>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3</xdr:row>
      <xdr:rowOff>95250</xdr:rowOff>
    </xdr:to>
    <xdr:pic>
      <xdr:nvPicPr>
        <xdr:cNvPr id="87" name="Picture 3" descr="5319867561607587558980.png" hidden="1"/>
        <xdr:cNvPicPr>
          <a:picLocks noChangeAspect="1"/>
        </xdr:cNvPicPr>
      </xdr:nvPicPr>
      <xdr:blipFill>
        <a:blip r:embed="rId1"/>
        <a:stretch>
          <a:fillRect/>
        </a:stretch>
      </xdr:blipFill>
      <xdr:spPr>
        <a:xfrm>
          <a:off x="3509010" y="0"/>
          <a:ext cx="170180" cy="13779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88"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89"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0"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1"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2"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3"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4"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5"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6"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7"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98"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99"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0"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1"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2"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3"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4"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5"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6"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7"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08"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09"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0"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1"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2"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3"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4"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5"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6"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17"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8"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19"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20"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21" name="Picture 1"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247650</xdr:rowOff>
    </xdr:to>
    <xdr:pic>
      <xdr:nvPicPr>
        <xdr:cNvPr id="122" name="Picture 2" descr="5319867561607587558980.png" hidden="1"/>
        <xdr:cNvPicPr>
          <a:picLocks noChangeAspect="1"/>
        </xdr:cNvPicPr>
      </xdr:nvPicPr>
      <xdr:blipFill>
        <a:blip r:embed="rId1"/>
        <a:stretch>
          <a:fillRect/>
        </a:stretch>
      </xdr:blipFill>
      <xdr:spPr>
        <a:xfrm>
          <a:off x="3509010" y="0"/>
          <a:ext cx="170180" cy="247650"/>
        </a:xfrm>
        <a:prstGeom prst="rect">
          <a:avLst/>
        </a:prstGeom>
        <a:noFill/>
        <a:ln w="9525">
          <a:noFill/>
        </a:ln>
      </xdr:spPr>
    </xdr:pic>
    <xdr:clientData/>
  </xdr:twoCellAnchor>
  <xdr:twoCellAnchor editAs="oneCell">
    <xdr:from>
      <xdr:col>5</xdr:col>
      <xdr:colOff>0</xdr:colOff>
      <xdr:row>0</xdr:row>
      <xdr:rowOff>0</xdr:rowOff>
    </xdr:from>
    <xdr:to>
      <xdr:col>5</xdr:col>
      <xdr:colOff>170180</xdr:colOff>
      <xdr:row>0</xdr:row>
      <xdr:rowOff>237490</xdr:rowOff>
    </xdr:to>
    <xdr:pic>
      <xdr:nvPicPr>
        <xdr:cNvPr id="123" name="Picture 3" descr="5319867561607587558980.png" hidden="1"/>
        <xdr:cNvPicPr>
          <a:picLocks noChangeAspect="1"/>
        </xdr:cNvPicPr>
      </xdr:nvPicPr>
      <xdr:blipFill>
        <a:blip r:embed="rId1"/>
        <a:stretch>
          <a:fillRect/>
        </a:stretch>
      </xdr:blipFill>
      <xdr:spPr>
        <a:xfrm>
          <a:off x="3509010" y="0"/>
          <a:ext cx="170180" cy="237490"/>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24" name="Picture 1"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25" name="Picture 2"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26" name="Picture 1"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27" name="Picture 2"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28" name="Picture 1"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29" name="Picture 2"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30" name="Picture 1"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13</xdr:row>
      <xdr:rowOff>0</xdr:rowOff>
    </xdr:from>
    <xdr:to>
      <xdr:col>5</xdr:col>
      <xdr:colOff>191135</xdr:colOff>
      <xdr:row>13</xdr:row>
      <xdr:rowOff>42545</xdr:rowOff>
    </xdr:to>
    <xdr:pic>
      <xdr:nvPicPr>
        <xdr:cNvPr id="131" name="Picture 2" hidden="1"/>
        <xdr:cNvPicPr>
          <a:picLocks noGrp="1" noChangeAspect="1"/>
        </xdr:cNvPicPr>
      </xdr:nvPicPr>
      <xdr:blipFill>
        <a:blip r:embed="rId1"/>
        <a:stretch>
          <a:fillRect/>
        </a:stretch>
      </xdr:blipFill>
      <xdr:spPr>
        <a:xfrm>
          <a:off x="3509010" y="5410200"/>
          <a:ext cx="191135" cy="4254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32"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33"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134"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35"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36"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137"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38"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39"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40"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41"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42"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43"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44"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45"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46"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47"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48"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49"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50"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51"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52"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53"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54"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55"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56"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57"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158"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59"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60"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161"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62"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63"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64"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65"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66"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67"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68"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69"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70"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71"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72"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73"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74"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75"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76"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77"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78"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79"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80"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81"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182"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83"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184"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185"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86"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87"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88"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89"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190"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91"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92"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93"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94"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95"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196"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197"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98"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199"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00"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01"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02"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03"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04"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05"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206"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07"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08"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209"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10"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11"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12"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13"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14"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15"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16"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17"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18"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19"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20"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21"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22"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23"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24"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25"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26"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27"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28"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29"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230"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31"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32"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233"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34"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35"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36"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37"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38"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39"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40"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41"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42"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43"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44"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45"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46"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47"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48"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49"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50"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51"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52"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53"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254"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55" name="Picture 1"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95250</xdr:rowOff>
    </xdr:to>
    <xdr:pic>
      <xdr:nvPicPr>
        <xdr:cNvPr id="256" name="Picture 2" descr="5319867561607587558980.png" hidden="1"/>
        <xdr:cNvPicPr>
          <a:picLocks noChangeAspect="1"/>
        </xdr:cNvPicPr>
      </xdr:nvPicPr>
      <xdr:blipFill>
        <a:blip r:embed="rId1"/>
        <a:stretch>
          <a:fillRect/>
        </a:stretch>
      </xdr:blipFill>
      <xdr:spPr>
        <a:xfrm>
          <a:off x="3509010" y="42113200"/>
          <a:ext cx="170180" cy="75565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86360</xdr:rowOff>
    </xdr:to>
    <xdr:pic>
      <xdr:nvPicPr>
        <xdr:cNvPr id="257" name="Picture 3" descr="5319867561607587558980.png" hidden="1"/>
        <xdr:cNvPicPr>
          <a:picLocks noChangeAspect="1"/>
        </xdr:cNvPicPr>
      </xdr:nvPicPr>
      <xdr:blipFill>
        <a:blip r:embed="rId1"/>
        <a:stretch>
          <a:fillRect/>
        </a:stretch>
      </xdr:blipFill>
      <xdr:spPr>
        <a:xfrm>
          <a:off x="3509010" y="42113200"/>
          <a:ext cx="170180" cy="74676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58"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59"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60"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61" name="Picture 1"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149225</xdr:rowOff>
    </xdr:to>
    <xdr:pic>
      <xdr:nvPicPr>
        <xdr:cNvPr id="262" name="Picture 2" descr="5319867561607587558980.png" hidden="1"/>
        <xdr:cNvPicPr>
          <a:picLocks noChangeAspect="1"/>
        </xdr:cNvPicPr>
      </xdr:nvPicPr>
      <xdr:blipFill>
        <a:blip r:embed="rId1"/>
        <a:stretch>
          <a:fillRect/>
        </a:stretch>
      </xdr:blipFill>
      <xdr:spPr>
        <a:xfrm>
          <a:off x="3509010" y="42113200"/>
          <a:ext cx="170180" cy="80962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63" name="Picture 3"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64"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65"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66"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67" name="Picture 1"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146685</xdr:rowOff>
    </xdr:to>
    <xdr:pic>
      <xdr:nvPicPr>
        <xdr:cNvPr id="268" name="Picture 2" descr="5319867561607587558980.png" hidden="1"/>
        <xdr:cNvPicPr>
          <a:picLocks noChangeAspect="1"/>
        </xdr:cNvPicPr>
      </xdr:nvPicPr>
      <xdr:blipFill>
        <a:blip r:embed="rId1"/>
        <a:stretch>
          <a:fillRect/>
        </a:stretch>
      </xdr:blipFill>
      <xdr:spPr>
        <a:xfrm>
          <a:off x="3509010" y="42113200"/>
          <a:ext cx="170180" cy="807085"/>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69"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70"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71"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72"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73" name="Picture 1"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142240</xdr:rowOff>
    </xdr:to>
    <xdr:pic>
      <xdr:nvPicPr>
        <xdr:cNvPr id="274" name="Picture 2" descr="5319867561607587558980.png" hidden="1"/>
        <xdr:cNvPicPr>
          <a:picLocks noChangeAspect="1"/>
        </xdr:cNvPicPr>
      </xdr:nvPicPr>
      <xdr:blipFill>
        <a:blip r:embed="rId1"/>
        <a:stretch>
          <a:fillRect/>
        </a:stretch>
      </xdr:blipFill>
      <xdr:spPr>
        <a:xfrm>
          <a:off x="3509010" y="42113200"/>
          <a:ext cx="170180" cy="802640"/>
        </a:xfrm>
        <a:prstGeom prst="rect">
          <a:avLst/>
        </a:prstGeom>
        <a:noFill/>
        <a:ln w="9525">
          <a:noFill/>
        </a:ln>
      </xdr:spPr>
    </xdr:pic>
    <xdr:clientData/>
  </xdr:twoCellAnchor>
  <xdr:twoCellAnchor editAs="oneCell">
    <xdr:from>
      <xdr:col>5</xdr:col>
      <xdr:colOff>0</xdr:colOff>
      <xdr:row>109</xdr:row>
      <xdr:rowOff>0</xdr:rowOff>
    </xdr:from>
    <xdr:to>
      <xdr:col>5</xdr:col>
      <xdr:colOff>170180</xdr:colOff>
      <xdr:row>111</xdr:row>
      <xdr:rowOff>134620</xdr:rowOff>
    </xdr:to>
    <xdr:pic>
      <xdr:nvPicPr>
        <xdr:cNvPr id="275" name="Picture 3" descr="5319867561607587558980.png" hidden="1"/>
        <xdr:cNvPicPr>
          <a:picLocks noChangeAspect="1"/>
        </xdr:cNvPicPr>
      </xdr:nvPicPr>
      <xdr:blipFill>
        <a:blip r:embed="rId1"/>
        <a:stretch>
          <a:fillRect/>
        </a:stretch>
      </xdr:blipFill>
      <xdr:spPr>
        <a:xfrm>
          <a:off x="3509010" y="42113200"/>
          <a:ext cx="170180" cy="79502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0</xdr:colOff>
      <xdr:row>8</xdr:row>
      <xdr:rowOff>0</xdr:rowOff>
    </xdr:from>
    <xdr:to>
      <xdr:col>5</xdr:col>
      <xdr:colOff>190500</xdr:colOff>
      <xdr:row>8</xdr:row>
      <xdr:rowOff>43180</xdr:rowOff>
    </xdr:to>
    <xdr:pic>
      <xdr:nvPicPr>
        <xdr:cNvPr id="2" name="Picture 1"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8</xdr:row>
      <xdr:rowOff>0</xdr:rowOff>
    </xdr:from>
    <xdr:to>
      <xdr:col>5</xdr:col>
      <xdr:colOff>190500</xdr:colOff>
      <xdr:row>8</xdr:row>
      <xdr:rowOff>43180</xdr:rowOff>
    </xdr:to>
    <xdr:pic>
      <xdr:nvPicPr>
        <xdr:cNvPr id="3" name="Picture 2"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8</xdr:row>
      <xdr:rowOff>0</xdr:rowOff>
    </xdr:from>
    <xdr:to>
      <xdr:col>5</xdr:col>
      <xdr:colOff>190500</xdr:colOff>
      <xdr:row>8</xdr:row>
      <xdr:rowOff>43180</xdr:rowOff>
    </xdr:to>
    <xdr:pic>
      <xdr:nvPicPr>
        <xdr:cNvPr id="4" name="Picture 1"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8</xdr:row>
      <xdr:rowOff>0</xdr:rowOff>
    </xdr:from>
    <xdr:to>
      <xdr:col>5</xdr:col>
      <xdr:colOff>190500</xdr:colOff>
      <xdr:row>8</xdr:row>
      <xdr:rowOff>43180</xdr:rowOff>
    </xdr:to>
    <xdr:pic>
      <xdr:nvPicPr>
        <xdr:cNvPr id="5" name="Picture 2"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8</xdr:row>
      <xdr:rowOff>0</xdr:rowOff>
    </xdr:from>
    <xdr:to>
      <xdr:col>5</xdr:col>
      <xdr:colOff>190500</xdr:colOff>
      <xdr:row>8</xdr:row>
      <xdr:rowOff>43180</xdr:rowOff>
    </xdr:to>
    <xdr:pic>
      <xdr:nvPicPr>
        <xdr:cNvPr id="6" name="Picture 1"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8</xdr:row>
      <xdr:rowOff>0</xdr:rowOff>
    </xdr:from>
    <xdr:to>
      <xdr:col>5</xdr:col>
      <xdr:colOff>190500</xdr:colOff>
      <xdr:row>8</xdr:row>
      <xdr:rowOff>43180</xdr:rowOff>
    </xdr:to>
    <xdr:pic>
      <xdr:nvPicPr>
        <xdr:cNvPr id="7" name="Picture 2"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8</xdr:row>
      <xdr:rowOff>0</xdr:rowOff>
    </xdr:from>
    <xdr:to>
      <xdr:col>5</xdr:col>
      <xdr:colOff>190500</xdr:colOff>
      <xdr:row>8</xdr:row>
      <xdr:rowOff>43180</xdr:rowOff>
    </xdr:to>
    <xdr:pic>
      <xdr:nvPicPr>
        <xdr:cNvPr id="8" name="Picture 1"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8</xdr:row>
      <xdr:rowOff>0</xdr:rowOff>
    </xdr:from>
    <xdr:to>
      <xdr:col>5</xdr:col>
      <xdr:colOff>190500</xdr:colOff>
      <xdr:row>8</xdr:row>
      <xdr:rowOff>43180</xdr:rowOff>
    </xdr:to>
    <xdr:pic>
      <xdr:nvPicPr>
        <xdr:cNvPr id="9" name="Picture 2" hidden="1"/>
        <xdr:cNvPicPr>
          <a:picLocks noGrp="1" noChangeAspect="1"/>
        </xdr:cNvPicPr>
      </xdr:nvPicPr>
      <xdr:blipFill>
        <a:blip r:embed="rId1"/>
        <a:stretch>
          <a:fillRect/>
        </a:stretch>
      </xdr:blipFill>
      <xdr:spPr>
        <a:xfrm>
          <a:off x="3352800" y="3352800"/>
          <a:ext cx="190500" cy="4318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0"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1"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12"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3"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4"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15"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6"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7"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8"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9"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20"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21"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22"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23"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24"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25"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26"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27"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28"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29"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30"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31"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32"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33"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34"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35"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36"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37"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38"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39"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40"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41"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42"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43"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44"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45"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46"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47"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48"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49"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50"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51"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52"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53"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54"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55"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56"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57"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58"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59"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60"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61"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62"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63"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64"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65"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66"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67"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68"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69"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70"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71"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72"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73"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74"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75"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76"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77"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78"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79"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80"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81"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82"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83"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84"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85"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86"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87"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88"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89"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90"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91"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92"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93"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94"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95"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96"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97"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98"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99"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00"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01"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02"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03"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04"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05"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06"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07"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108"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09"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10"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111"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12"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13"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14"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15"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16"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17"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18"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19"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20"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21"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22"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23"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24"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25"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26"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27"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28"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29"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30"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31"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132"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33" name="Picture 1"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41275</xdr:rowOff>
    </xdr:to>
    <xdr:pic>
      <xdr:nvPicPr>
        <xdr:cNvPr id="134" name="Picture 2" descr="5319867561607587558980.png" hidden="1"/>
        <xdr:cNvPicPr>
          <a:picLocks noChangeAspect="1"/>
        </xdr:cNvPicPr>
      </xdr:nvPicPr>
      <xdr:blipFill>
        <a:blip r:embed="rId1"/>
        <a:stretch>
          <a:fillRect/>
        </a:stretch>
      </xdr:blipFill>
      <xdr:spPr>
        <a:xfrm>
          <a:off x="3352800" y="6096000"/>
          <a:ext cx="170180" cy="72707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32385</xdr:rowOff>
    </xdr:to>
    <xdr:pic>
      <xdr:nvPicPr>
        <xdr:cNvPr id="135" name="Picture 3" descr="5319867561607587558980.png" hidden="1"/>
        <xdr:cNvPicPr>
          <a:picLocks noChangeAspect="1"/>
        </xdr:cNvPicPr>
      </xdr:nvPicPr>
      <xdr:blipFill>
        <a:blip r:embed="rId1"/>
        <a:stretch>
          <a:fillRect/>
        </a:stretch>
      </xdr:blipFill>
      <xdr:spPr>
        <a:xfrm>
          <a:off x="3352800" y="6096000"/>
          <a:ext cx="170180" cy="71818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36"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37"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38"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39" name="Picture 1"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95250</xdr:rowOff>
    </xdr:to>
    <xdr:pic>
      <xdr:nvPicPr>
        <xdr:cNvPr id="140" name="Picture 2" descr="5319867561607587558980.png" hidden="1"/>
        <xdr:cNvPicPr>
          <a:picLocks noChangeAspect="1"/>
        </xdr:cNvPicPr>
      </xdr:nvPicPr>
      <xdr:blipFill>
        <a:blip r:embed="rId1"/>
        <a:stretch>
          <a:fillRect/>
        </a:stretch>
      </xdr:blipFill>
      <xdr:spPr>
        <a:xfrm>
          <a:off x="3352800" y="6096000"/>
          <a:ext cx="170180" cy="78105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41" name="Picture 3"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42"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43"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44"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45" name="Picture 1"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92710</xdr:rowOff>
    </xdr:to>
    <xdr:pic>
      <xdr:nvPicPr>
        <xdr:cNvPr id="146" name="Picture 2" descr="5319867561607587558980.png" hidden="1"/>
        <xdr:cNvPicPr>
          <a:picLocks noChangeAspect="1"/>
        </xdr:cNvPicPr>
      </xdr:nvPicPr>
      <xdr:blipFill>
        <a:blip r:embed="rId1"/>
        <a:stretch>
          <a:fillRect/>
        </a:stretch>
      </xdr:blipFill>
      <xdr:spPr>
        <a:xfrm>
          <a:off x="3352800" y="6096000"/>
          <a:ext cx="170180" cy="778510"/>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47"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48"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49"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50"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51" name="Picture 1"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88265</xdr:rowOff>
    </xdr:to>
    <xdr:pic>
      <xdr:nvPicPr>
        <xdr:cNvPr id="152" name="Picture 2" descr="5319867561607587558980.png" hidden="1"/>
        <xdr:cNvPicPr>
          <a:picLocks noChangeAspect="1"/>
        </xdr:cNvPicPr>
      </xdr:nvPicPr>
      <xdr:blipFill>
        <a:blip r:embed="rId1"/>
        <a:stretch>
          <a:fillRect/>
        </a:stretch>
      </xdr:blipFill>
      <xdr:spPr>
        <a:xfrm>
          <a:off x="3352800" y="6096000"/>
          <a:ext cx="170180" cy="774065"/>
        </a:xfrm>
        <a:prstGeom prst="rect">
          <a:avLst/>
        </a:prstGeom>
        <a:noFill/>
        <a:ln w="9525">
          <a:noFill/>
        </a:ln>
      </xdr:spPr>
    </xdr:pic>
    <xdr:clientData/>
  </xdr:twoCellAnchor>
  <xdr:twoCellAnchor editAs="oneCell">
    <xdr:from>
      <xdr:col>5</xdr:col>
      <xdr:colOff>0</xdr:colOff>
      <xdr:row>16</xdr:row>
      <xdr:rowOff>0</xdr:rowOff>
    </xdr:from>
    <xdr:to>
      <xdr:col>5</xdr:col>
      <xdr:colOff>170180</xdr:colOff>
      <xdr:row>18</xdr:row>
      <xdr:rowOff>80645</xdr:rowOff>
    </xdr:to>
    <xdr:pic>
      <xdr:nvPicPr>
        <xdr:cNvPr id="153" name="Picture 3" descr="5319867561607587558980.png" hidden="1"/>
        <xdr:cNvPicPr>
          <a:picLocks noChangeAspect="1"/>
        </xdr:cNvPicPr>
      </xdr:nvPicPr>
      <xdr:blipFill>
        <a:blip r:embed="rId1"/>
        <a:stretch>
          <a:fillRect/>
        </a:stretch>
      </xdr:blipFill>
      <xdr:spPr>
        <a:xfrm>
          <a:off x="3352800" y="6096000"/>
          <a:ext cx="170180" cy="76644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W115"/>
  <sheetViews>
    <sheetView view="pageBreakPreview" zoomScaleNormal="90" workbookViewId="0">
      <selection activeCell="A1" sqref="A1:S1"/>
    </sheetView>
  </sheetViews>
  <sheetFormatPr defaultColWidth="9" defaultRowHeight="11.25"/>
  <cols>
    <col min="1" max="1" width="5" style="55" customWidth="1"/>
    <col min="2" max="2" width="12.8" style="56" customWidth="1"/>
    <col min="3" max="3" width="13" style="55" customWidth="1"/>
    <col min="4" max="5" width="7.625" style="55" customWidth="1"/>
    <col min="6" max="6" width="30.1" style="57" customWidth="1"/>
    <col min="7" max="7" width="11" style="58" customWidth="1"/>
    <col min="8" max="8" width="9.125" style="57" customWidth="1"/>
    <col min="9" max="9" width="14" style="58" customWidth="1"/>
    <col min="10" max="10" width="23.875" style="57" customWidth="1"/>
    <col min="11" max="11" width="10.55" style="55" customWidth="1"/>
    <col min="12" max="12" width="9" style="55" customWidth="1"/>
    <col min="13" max="14" width="8.375" style="55" customWidth="1"/>
    <col min="15" max="18" width="7.875" style="55" customWidth="1"/>
    <col min="19" max="19" width="7.5" style="55" customWidth="1"/>
    <col min="20" max="20" width="7.875" style="55" customWidth="1"/>
    <col min="21" max="21" width="10.875" style="1" customWidth="1"/>
    <col min="22" max="22" width="9.375" style="1" customWidth="1"/>
    <col min="23" max="23" width="9.25" style="1" customWidth="1"/>
    <col min="24" max="24" width="8.75" style="1" customWidth="1"/>
    <col min="25" max="25" width="8.625" style="1" customWidth="1"/>
    <col min="26" max="26" width="9.25" style="1" customWidth="1"/>
    <col min="27" max="27" width="8" style="1" customWidth="1"/>
    <col min="28" max="28" width="3.75" style="1" customWidth="1"/>
    <col min="29" max="29" width="7.375" style="1" customWidth="1"/>
    <col min="30" max="30" width="6.875" style="1" customWidth="1"/>
    <col min="31" max="31" width="6.625" style="1" customWidth="1"/>
    <col min="32" max="32" width="8" style="1" customWidth="1"/>
    <col min="33" max="33" width="4.875" style="1" customWidth="1"/>
    <col min="34" max="34" width="3.66666666666667" style="1" customWidth="1"/>
    <col min="35" max="16384" width="9" style="1"/>
  </cols>
  <sheetData>
    <row r="1" s="1" customFormat="1" ht="38" customHeight="1" spans="1:29">
      <c r="A1" s="59" t="s">
        <v>0</v>
      </c>
      <c r="B1" s="60"/>
      <c r="C1" s="59"/>
      <c r="D1" s="59"/>
      <c r="E1" s="59"/>
      <c r="F1" s="61"/>
      <c r="G1" s="62"/>
      <c r="H1" s="61"/>
      <c r="I1" s="62"/>
      <c r="J1" s="61"/>
      <c r="K1" s="59"/>
      <c r="L1" s="59"/>
      <c r="M1" s="59"/>
      <c r="N1" s="59"/>
      <c r="O1" s="59"/>
      <c r="P1" s="59"/>
      <c r="Q1" s="59"/>
      <c r="R1" s="59"/>
      <c r="S1" s="59"/>
      <c r="T1" s="59"/>
      <c r="U1" s="47"/>
      <c r="V1" s="47"/>
      <c r="W1" s="47"/>
      <c r="X1" s="47"/>
      <c r="Y1" s="47"/>
      <c r="Z1" s="47"/>
      <c r="AA1" s="47"/>
      <c r="AB1" s="47"/>
      <c r="AC1" s="47"/>
    </row>
    <row r="2" s="1" customFormat="1" ht="26" customHeight="1" spans="1:29">
      <c r="A2" s="63" t="s">
        <v>1</v>
      </c>
      <c r="B2" s="64"/>
      <c r="C2" s="63"/>
      <c r="D2" s="63"/>
      <c r="E2" s="63"/>
      <c r="F2" s="64"/>
      <c r="G2" s="63"/>
      <c r="H2" s="64"/>
      <c r="I2" s="63"/>
      <c r="J2" s="63"/>
      <c r="K2" s="63"/>
      <c r="L2" s="63"/>
      <c r="M2" s="63"/>
      <c r="N2" s="63"/>
      <c r="O2" s="63"/>
      <c r="P2" s="63" t="s">
        <v>2</v>
      </c>
      <c r="Q2" s="63"/>
      <c r="R2" s="63"/>
      <c r="S2" s="63"/>
      <c r="T2" s="63"/>
      <c r="U2" s="48"/>
      <c r="V2" s="48"/>
      <c r="W2" s="48"/>
      <c r="X2" s="48"/>
      <c r="Y2" s="48"/>
      <c r="Z2" s="48"/>
      <c r="AA2" s="48"/>
      <c r="AB2" s="48"/>
      <c r="AC2" s="48"/>
    </row>
    <row r="3" s="2" customFormat="1" ht="37" customHeight="1" spans="1:257">
      <c r="A3" s="15" t="s">
        <v>3</v>
      </c>
      <c r="B3" s="15" t="s">
        <v>4</v>
      </c>
      <c r="C3" s="15" t="s">
        <v>5</v>
      </c>
      <c r="D3" s="15" t="s">
        <v>6</v>
      </c>
      <c r="E3" s="15" t="s">
        <v>7</v>
      </c>
      <c r="F3" s="15" t="s">
        <v>8</v>
      </c>
      <c r="G3" s="15" t="s">
        <v>9</v>
      </c>
      <c r="H3" s="15" t="s">
        <v>10</v>
      </c>
      <c r="I3" s="15" t="s">
        <v>11</v>
      </c>
      <c r="J3" s="15" t="s">
        <v>12</v>
      </c>
      <c r="K3" s="38" t="s">
        <v>13</v>
      </c>
      <c r="L3" s="39"/>
      <c r="M3" s="39"/>
      <c r="N3" s="40"/>
      <c r="O3" s="17" t="s">
        <v>14</v>
      </c>
      <c r="P3" s="17"/>
      <c r="Q3" s="17"/>
      <c r="R3" s="17"/>
      <c r="S3" s="17"/>
      <c r="T3" s="90"/>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row>
    <row r="4" s="2" customFormat="1" ht="37" customHeight="1" spans="1:257">
      <c r="A4" s="16"/>
      <c r="B4" s="16"/>
      <c r="C4" s="16"/>
      <c r="D4" s="16"/>
      <c r="E4" s="16"/>
      <c r="F4" s="16"/>
      <c r="G4" s="16"/>
      <c r="H4" s="16"/>
      <c r="I4" s="16"/>
      <c r="J4" s="16"/>
      <c r="K4" s="17" t="s">
        <v>15</v>
      </c>
      <c r="L4" s="17" t="s">
        <v>16</v>
      </c>
      <c r="M4" s="17" t="s">
        <v>17</v>
      </c>
      <c r="N4" s="17" t="s">
        <v>18</v>
      </c>
      <c r="O4" s="17" t="s">
        <v>19</v>
      </c>
      <c r="P4" s="17" t="s">
        <v>20</v>
      </c>
      <c r="Q4" s="17" t="s">
        <v>21</v>
      </c>
      <c r="R4" s="17" t="s">
        <v>22</v>
      </c>
      <c r="S4" s="17" t="s">
        <v>23</v>
      </c>
      <c r="T4" s="38"/>
      <c r="U4" s="28" t="s">
        <v>24</v>
      </c>
      <c r="V4" s="28" t="s">
        <v>25</v>
      </c>
      <c r="W4" s="28" t="s">
        <v>26</v>
      </c>
      <c r="X4" s="28" t="s">
        <v>27</v>
      </c>
      <c r="Y4" s="28" t="s">
        <v>28</v>
      </c>
      <c r="Z4" s="28" t="s">
        <v>29</v>
      </c>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row>
    <row r="5" s="2" customFormat="1" ht="27" customHeight="1" spans="1:257">
      <c r="A5" s="17" t="s">
        <v>30</v>
      </c>
      <c r="B5" s="17" t="s">
        <v>31</v>
      </c>
      <c r="C5" s="17" t="s">
        <v>30</v>
      </c>
      <c r="D5" s="65" t="s">
        <v>32</v>
      </c>
      <c r="E5" s="65"/>
      <c r="F5" s="17"/>
      <c r="G5" s="17" t="s">
        <v>30</v>
      </c>
      <c r="H5" s="17" t="s">
        <v>30</v>
      </c>
      <c r="I5" s="17"/>
      <c r="J5" s="17" t="s">
        <v>30</v>
      </c>
      <c r="K5" s="17">
        <v>20486.7</v>
      </c>
      <c r="L5" s="17">
        <v>19486.7</v>
      </c>
      <c r="M5" s="17"/>
      <c r="N5" s="17">
        <v>1000</v>
      </c>
      <c r="O5" s="17"/>
      <c r="P5" s="17"/>
      <c r="Q5" s="17"/>
      <c r="R5" s="17"/>
      <c r="S5" s="17"/>
      <c r="T5" s="38"/>
      <c r="U5" s="28"/>
      <c r="V5" s="28"/>
      <c r="W5" s="28"/>
      <c r="X5" s="28"/>
      <c r="Y5" s="28"/>
      <c r="Z5" s="28"/>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row>
    <row r="6" s="2" customFormat="1" ht="27" customHeight="1" spans="1:257">
      <c r="A6" s="17">
        <v>1</v>
      </c>
      <c r="B6" s="20" t="s">
        <v>33</v>
      </c>
      <c r="C6" s="19" t="s">
        <v>34</v>
      </c>
      <c r="D6" s="65" t="s">
        <v>35</v>
      </c>
      <c r="E6" s="65" t="s">
        <v>35</v>
      </c>
      <c r="F6" s="43" t="s">
        <v>36</v>
      </c>
      <c r="G6" s="23" t="s">
        <v>37</v>
      </c>
      <c r="H6" s="66" t="s">
        <v>38</v>
      </c>
      <c r="I6" s="20" t="s">
        <v>33</v>
      </c>
      <c r="J6" s="74" t="s">
        <v>39</v>
      </c>
      <c r="K6" s="19">
        <v>1</v>
      </c>
      <c r="L6" s="19">
        <v>1</v>
      </c>
      <c r="M6" s="17"/>
      <c r="N6" s="17"/>
      <c r="O6" s="17"/>
      <c r="P6" s="20" t="s">
        <v>40</v>
      </c>
      <c r="Q6" s="20" t="s">
        <v>41</v>
      </c>
      <c r="R6" s="17">
        <v>1</v>
      </c>
      <c r="S6" s="17">
        <v>14</v>
      </c>
      <c r="T6" s="38"/>
      <c r="U6" s="28">
        <f>IF(I6="凤麓街道办事处",L6,0)</f>
        <v>0</v>
      </c>
      <c r="V6" s="28">
        <f>IF(I6="龙街街道办事处",L6,0)</f>
        <v>1</v>
      </c>
      <c r="W6" s="28">
        <f>IF(I6="右所镇人民政府",L6,0)</f>
        <v>0</v>
      </c>
      <c r="X6" s="28">
        <f>IF(I6="九村镇人民政府",L6,0)</f>
        <v>0</v>
      </c>
      <c r="Y6" s="28">
        <f>IF(I6="海口镇人民政府",L6,0)</f>
        <v>0</v>
      </c>
      <c r="Z6" s="28">
        <f>IF(I6="路居镇人民政府",L6,0)</f>
        <v>0</v>
      </c>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row>
    <row r="7" s="2" customFormat="1" ht="49" customHeight="1" spans="1:257">
      <c r="A7" s="17">
        <v>2</v>
      </c>
      <c r="B7" s="20" t="s">
        <v>33</v>
      </c>
      <c r="C7" s="19" t="s">
        <v>34</v>
      </c>
      <c r="D7" s="65" t="s">
        <v>35</v>
      </c>
      <c r="E7" s="65" t="s">
        <v>35</v>
      </c>
      <c r="F7" s="43" t="s">
        <v>42</v>
      </c>
      <c r="G7" s="23" t="s">
        <v>37</v>
      </c>
      <c r="H7" s="66" t="s">
        <v>43</v>
      </c>
      <c r="I7" s="20" t="s">
        <v>33</v>
      </c>
      <c r="J7" s="75" t="s">
        <v>44</v>
      </c>
      <c r="K7" s="19">
        <v>102.403</v>
      </c>
      <c r="L7" s="19">
        <v>102.403</v>
      </c>
      <c r="M7" s="17"/>
      <c r="N7" s="17"/>
      <c r="O7" s="17"/>
      <c r="P7" s="20" t="s">
        <v>40</v>
      </c>
      <c r="Q7" s="20" t="s">
        <v>41</v>
      </c>
      <c r="R7" s="17">
        <v>1</v>
      </c>
      <c r="S7" s="17">
        <v>215</v>
      </c>
      <c r="T7" s="38"/>
      <c r="U7" s="28">
        <f t="shared" ref="U7:U38" si="0">IF(I7="凤麓街道办事处",L7,0)</f>
        <v>0</v>
      </c>
      <c r="V7" s="28">
        <f t="shared" ref="V7:V38" si="1">IF(I7="龙街街道办事处",L7,0)</f>
        <v>102.403</v>
      </c>
      <c r="W7" s="28">
        <f t="shared" ref="W7:W38" si="2">IF(I7="右所镇人民政府",L7,0)</f>
        <v>0</v>
      </c>
      <c r="X7" s="28">
        <f t="shared" ref="X7:X38" si="3">IF(I7="九村镇人民政府",L7,0)</f>
        <v>0</v>
      </c>
      <c r="Y7" s="28">
        <f t="shared" ref="Y7:Y38" si="4">IF(I7="海口镇人民政府",L7,0)</f>
        <v>0</v>
      </c>
      <c r="Z7" s="28">
        <f t="shared" ref="Z7:Z38" si="5">IF(I7="路居镇人民政府",L7,0)</f>
        <v>0</v>
      </c>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row>
    <row r="8" s="2" customFormat="1" ht="27" customHeight="1" spans="1:257">
      <c r="A8" s="17">
        <v>3</v>
      </c>
      <c r="B8" s="19" t="s">
        <v>45</v>
      </c>
      <c r="C8" s="19" t="s">
        <v>34</v>
      </c>
      <c r="D8" s="65" t="s">
        <v>32</v>
      </c>
      <c r="E8" s="65" t="s">
        <v>32</v>
      </c>
      <c r="F8" s="43" t="s">
        <v>46</v>
      </c>
      <c r="G8" s="23" t="s">
        <v>37</v>
      </c>
      <c r="H8" s="66" t="s">
        <v>47</v>
      </c>
      <c r="I8" s="19" t="s">
        <v>45</v>
      </c>
      <c r="J8" s="66" t="s">
        <v>48</v>
      </c>
      <c r="K8" s="19">
        <v>10.24</v>
      </c>
      <c r="L8" s="19">
        <v>10.24</v>
      </c>
      <c r="M8" s="17"/>
      <c r="N8" s="17"/>
      <c r="O8" s="17" t="s">
        <v>49</v>
      </c>
      <c r="P8" s="17" t="s">
        <v>50</v>
      </c>
      <c r="Q8" s="17" t="s">
        <v>51</v>
      </c>
      <c r="R8" s="17">
        <v>0</v>
      </c>
      <c r="S8" s="17">
        <v>81</v>
      </c>
      <c r="T8" s="38"/>
      <c r="U8" s="28">
        <f t="shared" si="0"/>
        <v>0</v>
      </c>
      <c r="V8" s="28">
        <f t="shared" si="1"/>
        <v>0</v>
      </c>
      <c r="W8" s="28">
        <f t="shared" si="2"/>
        <v>10.24</v>
      </c>
      <c r="X8" s="28">
        <f t="shared" si="3"/>
        <v>0</v>
      </c>
      <c r="Y8" s="28">
        <f t="shared" si="4"/>
        <v>0</v>
      </c>
      <c r="Z8" s="28">
        <f t="shared" si="5"/>
        <v>0</v>
      </c>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row>
    <row r="9" s="2" customFormat="1" ht="27" customHeight="1" spans="1:257">
      <c r="A9" s="17">
        <v>4</v>
      </c>
      <c r="B9" s="19" t="s">
        <v>45</v>
      </c>
      <c r="C9" s="19" t="s">
        <v>34</v>
      </c>
      <c r="D9" s="65" t="s">
        <v>35</v>
      </c>
      <c r="E9" s="65" t="s">
        <v>35</v>
      </c>
      <c r="F9" s="43" t="s">
        <v>52</v>
      </c>
      <c r="G9" s="23" t="s">
        <v>37</v>
      </c>
      <c r="H9" s="66" t="s">
        <v>53</v>
      </c>
      <c r="I9" s="19" t="s">
        <v>45</v>
      </c>
      <c r="J9" s="76" t="s">
        <v>54</v>
      </c>
      <c r="K9" s="19">
        <v>134.22</v>
      </c>
      <c r="L9" s="19">
        <v>134.22</v>
      </c>
      <c r="M9" s="17"/>
      <c r="N9" s="17"/>
      <c r="O9" s="17" t="s">
        <v>55</v>
      </c>
      <c r="P9" s="17" t="s">
        <v>56</v>
      </c>
      <c r="Q9" s="17" t="s">
        <v>51</v>
      </c>
      <c r="R9" s="17">
        <v>0</v>
      </c>
      <c r="S9" s="17">
        <v>203</v>
      </c>
      <c r="T9" s="38"/>
      <c r="U9" s="28">
        <f t="shared" si="0"/>
        <v>0</v>
      </c>
      <c r="V9" s="28">
        <f t="shared" si="1"/>
        <v>0</v>
      </c>
      <c r="W9" s="28">
        <f t="shared" si="2"/>
        <v>134.22</v>
      </c>
      <c r="X9" s="28">
        <f t="shared" si="3"/>
        <v>0</v>
      </c>
      <c r="Y9" s="28">
        <f t="shared" si="4"/>
        <v>0</v>
      </c>
      <c r="Z9" s="28">
        <f t="shared" si="5"/>
        <v>0</v>
      </c>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row>
    <row r="10" s="2" customFormat="1" ht="27" customHeight="1" spans="1:257">
      <c r="A10" s="17">
        <v>5</v>
      </c>
      <c r="B10" s="19" t="s">
        <v>57</v>
      </c>
      <c r="C10" s="19" t="s">
        <v>34</v>
      </c>
      <c r="D10" s="65" t="s">
        <v>32</v>
      </c>
      <c r="E10" s="65" t="s">
        <v>32</v>
      </c>
      <c r="F10" s="43" t="s">
        <v>58</v>
      </c>
      <c r="G10" s="23" t="s">
        <v>37</v>
      </c>
      <c r="H10" s="66" t="s">
        <v>59</v>
      </c>
      <c r="I10" s="19" t="s">
        <v>57</v>
      </c>
      <c r="J10" s="77" t="s">
        <v>60</v>
      </c>
      <c r="K10" s="19">
        <v>277.22</v>
      </c>
      <c r="L10" s="19">
        <v>277.22</v>
      </c>
      <c r="M10" s="17"/>
      <c r="N10" s="17"/>
      <c r="O10" s="43" t="s">
        <v>61</v>
      </c>
      <c r="P10" s="43" t="s">
        <v>62</v>
      </c>
      <c r="Q10" s="43" t="s">
        <v>63</v>
      </c>
      <c r="R10" s="50">
        <v>1</v>
      </c>
      <c r="S10" s="50">
        <v>838</v>
      </c>
      <c r="T10" s="91"/>
      <c r="U10" s="28">
        <f t="shared" si="0"/>
        <v>0</v>
      </c>
      <c r="V10" s="28">
        <f t="shared" si="1"/>
        <v>0</v>
      </c>
      <c r="W10" s="28">
        <f t="shared" si="2"/>
        <v>0</v>
      </c>
      <c r="X10" s="28">
        <f t="shared" si="3"/>
        <v>277.22</v>
      </c>
      <c r="Y10" s="28">
        <f t="shared" si="4"/>
        <v>0</v>
      </c>
      <c r="Z10" s="28">
        <f t="shared" si="5"/>
        <v>0</v>
      </c>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row>
    <row r="11" s="2" customFormat="1" ht="27" customHeight="1" spans="1:257">
      <c r="A11" s="17">
        <v>6</v>
      </c>
      <c r="B11" s="20" t="s">
        <v>64</v>
      </c>
      <c r="C11" s="19" t="s">
        <v>34</v>
      </c>
      <c r="D11" s="65" t="s">
        <v>32</v>
      </c>
      <c r="E11" s="65" t="s">
        <v>32</v>
      </c>
      <c r="F11" s="43" t="s">
        <v>65</v>
      </c>
      <c r="G11" s="23" t="s">
        <v>37</v>
      </c>
      <c r="H11" s="66" t="s">
        <v>66</v>
      </c>
      <c r="I11" s="20" t="s">
        <v>64</v>
      </c>
      <c r="J11" s="75" t="s">
        <v>67</v>
      </c>
      <c r="K11" s="19">
        <v>304.672</v>
      </c>
      <c r="L11" s="19">
        <v>304.672</v>
      </c>
      <c r="M11" s="17"/>
      <c r="N11" s="17"/>
      <c r="O11" s="66" t="s">
        <v>68</v>
      </c>
      <c r="P11" s="66" t="s">
        <v>69</v>
      </c>
      <c r="Q11" s="19" t="s">
        <v>70</v>
      </c>
      <c r="R11" s="17">
        <v>0</v>
      </c>
      <c r="S11" s="92">
        <v>204</v>
      </c>
      <c r="T11" s="93"/>
      <c r="U11" s="28">
        <f t="shared" si="0"/>
        <v>0</v>
      </c>
      <c r="V11" s="28">
        <f t="shared" si="1"/>
        <v>0</v>
      </c>
      <c r="W11" s="28">
        <f t="shared" si="2"/>
        <v>0</v>
      </c>
      <c r="X11" s="28">
        <f t="shared" si="3"/>
        <v>0</v>
      </c>
      <c r="Y11" s="28">
        <f t="shared" si="4"/>
        <v>304.672</v>
      </c>
      <c r="Z11" s="28">
        <f t="shared" si="5"/>
        <v>0</v>
      </c>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c r="IV11" s="5"/>
      <c r="IW11" s="5"/>
    </row>
    <row r="12" s="2" customFormat="1" ht="44" customHeight="1" spans="1:257">
      <c r="A12" s="17">
        <v>7</v>
      </c>
      <c r="B12" s="20" t="s">
        <v>64</v>
      </c>
      <c r="C12" s="19" t="s">
        <v>34</v>
      </c>
      <c r="D12" s="65" t="s">
        <v>35</v>
      </c>
      <c r="E12" s="65" t="s">
        <v>35</v>
      </c>
      <c r="F12" s="43" t="s">
        <v>71</v>
      </c>
      <c r="G12" s="23" t="s">
        <v>37</v>
      </c>
      <c r="H12" s="66" t="s">
        <v>72</v>
      </c>
      <c r="I12" s="20" t="s">
        <v>64</v>
      </c>
      <c r="J12" s="75" t="s">
        <v>73</v>
      </c>
      <c r="K12" s="19">
        <v>73.245</v>
      </c>
      <c r="L12" s="19">
        <v>73.245</v>
      </c>
      <c r="M12" s="17"/>
      <c r="N12" s="17"/>
      <c r="O12" s="17"/>
      <c r="P12" s="66" t="s">
        <v>74</v>
      </c>
      <c r="Q12" s="19" t="s">
        <v>75</v>
      </c>
      <c r="R12" s="17">
        <v>1</v>
      </c>
      <c r="S12" s="17">
        <v>81</v>
      </c>
      <c r="T12" s="38"/>
      <c r="U12" s="28">
        <f t="shared" si="0"/>
        <v>0</v>
      </c>
      <c r="V12" s="28">
        <f t="shared" si="1"/>
        <v>0</v>
      </c>
      <c r="W12" s="28">
        <f t="shared" si="2"/>
        <v>0</v>
      </c>
      <c r="X12" s="28">
        <f t="shared" si="3"/>
        <v>0</v>
      </c>
      <c r="Y12" s="28">
        <f t="shared" si="4"/>
        <v>73.245</v>
      </c>
      <c r="Z12" s="28">
        <f t="shared" si="5"/>
        <v>0</v>
      </c>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c r="IV12" s="5"/>
      <c r="IW12" s="5"/>
    </row>
    <row r="13" s="2" customFormat="1" ht="33" customHeight="1" spans="1:257">
      <c r="A13" s="17">
        <v>8</v>
      </c>
      <c r="B13" s="19" t="s">
        <v>34</v>
      </c>
      <c r="C13" s="19" t="s">
        <v>34</v>
      </c>
      <c r="D13" s="65" t="s">
        <v>32</v>
      </c>
      <c r="E13" s="65" t="s">
        <v>32</v>
      </c>
      <c r="F13" s="67" t="s">
        <v>76</v>
      </c>
      <c r="G13" s="23" t="s">
        <v>37</v>
      </c>
      <c r="H13" s="66" t="s">
        <v>77</v>
      </c>
      <c r="I13" s="19" t="s">
        <v>34</v>
      </c>
      <c r="J13" s="67" t="s">
        <v>78</v>
      </c>
      <c r="K13" s="19">
        <v>190</v>
      </c>
      <c r="L13" s="19">
        <v>190</v>
      </c>
      <c r="M13" s="17"/>
      <c r="N13" s="17"/>
      <c r="O13" s="43" t="s">
        <v>79</v>
      </c>
      <c r="P13" s="43" t="s">
        <v>80</v>
      </c>
      <c r="Q13" s="43" t="s">
        <v>81</v>
      </c>
      <c r="R13" s="50">
        <v>14</v>
      </c>
      <c r="S13" s="50">
        <v>2760</v>
      </c>
      <c r="T13" s="91"/>
      <c r="U13" s="28">
        <f t="shared" si="0"/>
        <v>0</v>
      </c>
      <c r="V13" s="28">
        <f t="shared" si="1"/>
        <v>0</v>
      </c>
      <c r="W13" s="28">
        <f t="shared" si="2"/>
        <v>0</v>
      </c>
      <c r="X13" s="28">
        <f t="shared" si="3"/>
        <v>0</v>
      </c>
      <c r="Y13" s="28">
        <f t="shared" si="4"/>
        <v>0</v>
      </c>
      <c r="Z13" s="28">
        <f t="shared" si="5"/>
        <v>0</v>
      </c>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c r="IV13" s="5"/>
      <c r="IW13" s="5"/>
    </row>
    <row r="14" s="52" customFormat="1" ht="48" customHeight="1" spans="1:26">
      <c r="A14" s="17">
        <v>9</v>
      </c>
      <c r="B14" s="19" t="s">
        <v>34</v>
      </c>
      <c r="C14" s="19" t="s">
        <v>34</v>
      </c>
      <c r="D14" s="65" t="s">
        <v>82</v>
      </c>
      <c r="E14" s="65" t="s">
        <v>82</v>
      </c>
      <c r="F14" s="67" t="s">
        <v>83</v>
      </c>
      <c r="G14" s="23" t="s">
        <v>37</v>
      </c>
      <c r="H14" s="22" t="s">
        <v>77</v>
      </c>
      <c r="I14" s="19" t="s">
        <v>34</v>
      </c>
      <c r="J14" s="67" t="s">
        <v>84</v>
      </c>
      <c r="K14" s="19">
        <v>80</v>
      </c>
      <c r="L14" s="19">
        <v>80</v>
      </c>
      <c r="M14" s="78"/>
      <c r="N14" s="78"/>
      <c r="O14" s="43" t="s">
        <v>85</v>
      </c>
      <c r="P14" s="43" t="s">
        <v>86</v>
      </c>
      <c r="Q14" s="43" t="s">
        <v>87</v>
      </c>
      <c r="R14" s="50">
        <v>14</v>
      </c>
      <c r="S14" s="50">
        <v>830</v>
      </c>
      <c r="T14" s="91"/>
      <c r="U14" s="28">
        <f t="shared" si="0"/>
        <v>0</v>
      </c>
      <c r="V14" s="28">
        <f t="shared" si="1"/>
        <v>0</v>
      </c>
      <c r="W14" s="28">
        <f t="shared" si="2"/>
        <v>0</v>
      </c>
      <c r="X14" s="28">
        <f t="shared" si="3"/>
        <v>0</v>
      </c>
      <c r="Y14" s="28">
        <f t="shared" si="4"/>
        <v>0</v>
      </c>
      <c r="Z14" s="28">
        <f t="shared" si="5"/>
        <v>0</v>
      </c>
    </row>
    <row r="15" s="52" customFormat="1" ht="48" customHeight="1" spans="1:26">
      <c r="A15" s="17">
        <v>10</v>
      </c>
      <c r="B15" s="19" t="s">
        <v>88</v>
      </c>
      <c r="C15" s="19" t="s">
        <v>88</v>
      </c>
      <c r="D15" s="65" t="s">
        <v>32</v>
      </c>
      <c r="E15" s="65" t="s">
        <v>32</v>
      </c>
      <c r="F15" s="67" t="s">
        <v>89</v>
      </c>
      <c r="G15" s="23" t="s">
        <v>90</v>
      </c>
      <c r="H15" s="22" t="s">
        <v>91</v>
      </c>
      <c r="I15" s="19" t="s">
        <v>88</v>
      </c>
      <c r="J15" s="67" t="s">
        <v>92</v>
      </c>
      <c r="K15" s="21">
        <v>300</v>
      </c>
      <c r="L15" s="21">
        <v>300</v>
      </c>
      <c r="M15" s="21"/>
      <c r="N15" s="21"/>
      <c r="O15" s="43" t="s">
        <v>93</v>
      </c>
      <c r="P15" s="43" t="s">
        <v>94</v>
      </c>
      <c r="Q15" s="43" t="s">
        <v>51</v>
      </c>
      <c r="R15" s="50">
        <v>0</v>
      </c>
      <c r="S15" s="50">
        <v>60</v>
      </c>
      <c r="T15" s="91"/>
      <c r="U15" s="28">
        <f t="shared" si="0"/>
        <v>0</v>
      </c>
      <c r="V15" s="28">
        <f t="shared" si="1"/>
        <v>0</v>
      </c>
      <c r="W15" s="28">
        <f t="shared" si="2"/>
        <v>0</v>
      </c>
      <c r="X15" s="28">
        <f t="shared" si="3"/>
        <v>0</v>
      </c>
      <c r="Y15" s="28">
        <f t="shared" si="4"/>
        <v>0</v>
      </c>
      <c r="Z15" s="28">
        <f t="shared" si="5"/>
        <v>0</v>
      </c>
    </row>
    <row r="16" s="52" customFormat="1" ht="48" customHeight="1" spans="1:26">
      <c r="A16" s="17">
        <v>11</v>
      </c>
      <c r="B16" s="19" t="s">
        <v>95</v>
      </c>
      <c r="C16" s="19" t="s">
        <v>95</v>
      </c>
      <c r="D16" s="65" t="s">
        <v>32</v>
      </c>
      <c r="E16" s="65" t="s">
        <v>32</v>
      </c>
      <c r="F16" s="67" t="s">
        <v>96</v>
      </c>
      <c r="G16" s="23" t="s">
        <v>37</v>
      </c>
      <c r="H16" s="22" t="s">
        <v>77</v>
      </c>
      <c r="I16" s="19" t="s">
        <v>95</v>
      </c>
      <c r="J16" s="79" t="s">
        <v>97</v>
      </c>
      <c r="K16" s="75">
        <v>500</v>
      </c>
      <c r="L16" s="21">
        <v>500</v>
      </c>
      <c r="M16" s="21"/>
      <c r="N16" s="75"/>
      <c r="O16" s="43" t="s">
        <v>98</v>
      </c>
      <c r="P16" s="43" t="s">
        <v>99</v>
      </c>
      <c r="Q16" s="43" t="s">
        <v>100</v>
      </c>
      <c r="R16" s="50">
        <v>1</v>
      </c>
      <c r="S16" s="50">
        <v>1200</v>
      </c>
      <c r="T16" s="91"/>
      <c r="U16" s="28">
        <f t="shared" si="0"/>
        <v>0</v>
      </c>
      <c r="V16" s="28">
        <f t="shared" si="1"/>
        <v>0</v>
      </c>
      <c r="W16" s="28">
        <f t="shared" si="2"/>
        <v>0</v>
      </c>
      <c r="X16" s="28">
        <f t="shared" si="3"/>
        <v>0</v>
      </c>
      <c r="Y16" s="28">
        <f t="shared" si="4"/>
        <v>0</v>
      </c>
      <c r="Z16" s="28">
        <f t="shared" si="5"/>
        <v>0</v>
      </c>
    </row>
    <row r="17" s="52" customFormat="1" ht="48" customHeight="1" spans="1:26">
      <c r="A17" s="17">
        <v>12</v>
      </c>
      <c r="B17" s="19" t="s">
        <v>34</v>
      </c>
      <c r="C17" s="19" t="s">
        <v>34</v>
      </c>
      <c r="D17" s="65" t="s">
        <v>82</v>
      </c>
      <c r="E17" s="65" t="s">
        <v>82</v>
      </c>
      <c r="F17" s="68" t="s">
        <v>101</v>
      </c>
      <c r="G17" s="23" t="s">
        <v>37</v>
      </c>
      <c r="H17" s="22" t="s">
        <v>77</v>
      </c>
      <c r="I17" s="19" t="s">
        <v>34</v>
      </c>
      <c r="J17" s="76" t="s">
        <v>102</v>
      </c>
      <c r="K17" s="75">
        <v>21</v>
      </c>
      <c r="L17" s="75">
        <v>21</v>
      </c>
      <c r="M17" s="21"/>
      <c r="N17" s="21"/>
      <c r="O17" s="43" t="s">
        <v>103</v>
      </c>
      <c r="P17" s="43" t="s">
        <v>104</v>
      </c>
      <c r="Q17" s="43" t="s">
        <v>105</v>
      </c>
      <c r="R17" s="50">
        <v>14</v>
      </c>
      <c r="S17" s="50">
        <v>2650</v>
      </c>
      <c r="T17" s="91"/>
      <c r="U17" s="28">
        <f t="shared" si="0"/>
        <v>0</v>
      </c>
      <c r="V17" s="28">
        <f t="shared" si="1"/>
        <v>0</v>
      </c>
      <c r="W17" s="28">
        <f t="shared" si="2"/>
        <v>0</v>
      </c>
      <c r="X17" s="28">
        <f t="shared" si="3"/>
        <v>0</v>
      </c>
      <c r="Y17" s="28">
        <f t="shared" si="4"/>
        <v>0</v>
      </c>
      <c r="Z17" s="28">
        <f t="shared" si="5"/>
        <v>0</v>
      </c>
    </row>
    <row r="18" s="52" customFormat="1" ht="48" customHeight="1" spans="1:26">
      <c r="A18" s="17">
        <v>13</v>
      </c>
      <c r="B18" s="19" t="s">
        <v>34</v>
      </c>
      <c r="C18" s="19" t="s">
        <v>34</v>
      </c>
      <c r="D18" s="65" t="s">
        <v>82</v>
      </c>
      <c r="E18" s="65" t="s">
        <v>82</v>
      </c>
      <c r="F18" s="69" t="s">
        <v>106</v>
      </c>
      <c r="G18" s="23" t="s">
        <v>37</v>
      </c>
      <c r="H18" s="22" t="s">
        <v>77</v>
      </c>
      <c r="I18" s="19" t="s">
        <v>34</v>
      </c>
      <c r="J18" s="19" t="s">
        <v>107</v>
      </c>
      <c r="K18" s="75">
        <v>20</v>
      </c>
      <c r="L18" s="75">
        <v>20</v>
      </c>
      <c r="M18" s="21"/>
      <c r="N18" s="21"/>
      <c r="O18" s="43" t="s">
        <v>103</v>
      </c>
      <c r="P18" s="43" t="s">
        <v>104</v>
      </c>
      <c r="Q18" s="43" t="s">
        <v>105</v>
      </c>
      <c r="R18" s="50">
        <v>14</v>
      </c>
      <c r="S18" s="50">
        <v>2650</v>
      </c>
      <c r="T18" s="91"/>
      <c r="U18" s="28">
        <f t="shared" si="0"/>
        <v>0</v>
      </c>
      <c r="V18" s="28">
        <f t="shared" si="1"/>
        <v>0</v>
      </c>
      <c r="W18" s="28">
        <f t="shared" si="2"/>
        <v>0</v>
      </c>
      <c r="X18" s="28">
        <f t="shared" si="3"/>
        <v>0</v>
      </c>
      <c r="Y18" s="28">
        <f t="shared" si="4"/>
        <v>0</v>
      </c>
      <c r="Z18" s="28">
        <f t="shared" si="5"/>
        <v>0</v>
      </c>
    </row>
    <row r="19" s="52" customFormat="1" ht="48" customHeight="1" spans="1:26">
      <c r="A19" s="17">
        <v>14</v>
      </c>
      <c r="B19" s="19" t="s">
        <v>34</v>
      </c>
      <c r="C19" s="19" t="s">
        <v>34</v>
      </c>
      <c r="D19" s="65" t="s">
        <v>82</v>
      </c>
      <c r="E19" s="65" t="s">
        <v>82</v>
      </c>
      <c r="F19" s="69" t="s">
        <v>108</v>
      </c>
      <c r="G19" s="23" t="s">
        <v>37</v>
      </c>
      <c r="H19" s="22" t="s">
        <v>77</v>
      </c>
      <c r="I19" s="19" t="s">
        <v>34</v>
      </c>
      <c r="J19" s="19" t="s">
        <v>109</v>
      </c>
      <c r="K19" s="75">
        <v>10</v>
      </c>
      <c r="L19" s="75">
        <v>10</v>
      </c>
      <c r="M19" s="21"/>
      <c r="N19" s="21"/>
      <c r="O19" s="43" t="s">
        <v>103</v>
      </c>
      <c r="P19" s="43" t="s">
        <v>104</v>
      </c>
      <c r="Q19" s="43" t="s">
        <v>105</v>
      </c>
      <c r="R19" s="50">
        <v>14</v>
      </c>
      <c r="S19" s="50">
        <v>2650</v>
      </c>
      <c r="T19" s="91"/>
      <c r="U19" s="28">
        <f t="shared" si="0"/>
        <v>0</v>
      </c>
      <c r="V19" s="28">
        <f t="shared" si="1"/>
        <v>0</v>
      </c>
      <c r="W19" s="28">
        <f t="shared" si="2"/>
        <v>0</v>
      </c>
      <c r="X19" s="28">
        <f t="shared" si="3"/>
        <v>0</v>
      </c>
      <c r="Y19" s="28">
        <f t="shared" si="4"/>
        <v>0</v>
      </c>
      <c r="Z19" s="28">
        <f t="shared" si="5"/>
        <v>0</v>
      </c>
    </row>
    <row r="20" s="52" customFormat="1" ht="48" customHeight="1" spans="1:26">
      <c r="A20" s="17">
        <v>15</v>
      </c>
      <c r="B20" s="19" t="s">
        <v>34</v>
      </c>
      <c r="C20" s="19" t="s">
        <v>34</v>
      </c>
      <c r="D20" s="65" t="s">
        <v>82</v>
      </c>
      <c r="E20" s="65" t="s">
        <v>82</v>
      </c>
      <c r="F20" s="69" t="s">
        <v>110</v>
      </c>
      <c r="G20" s="23" t="s">
        <v>90</v>
      </c>
      <c r="H20" s="22" t="s">
        <v>77</v>
      </c>
      <c r="I20" s="19" t="s">
        <v>34</v>
      </c>
      <c r="J20" s="77" t="s">
        <v>111</v>
      </c>
      <c r="K20" s="75">
        <v>10</v>
      </c>
      <c r="L20" s="75">
        <v>10</v>
      </c>
      <c r="M20" s="21"/>
      <c r="N20" s="21"/>
      <c r="O20" s="43" t="s">
        <v>103</v>
      </c>
      <c r="P20" s="43" t="s">
        <v>104</v>
      </c>
      <c r="Q20" s="43" t="s">
        <v>105</v>
      </c>
      <c r="R20" s="50">
        <v>14</v>
      </c>
      <c r="S20" s="50">
        <v>2650</v>
      </c>
      <c r="T20" s="91"/>
      <c r="U20" s="28">
        <f t="shared" si="0"/>
        <v>0</v>
      </c>
      <c r="V20" s="28">
        <f t="shared" si="1"/>
        <v>0</v>
      </c>
      <c r="W20" s="28">
        <f t="shared" si="2"/>
        <v>0</v>
      </c>
      <c r="X20" s="28">
        <f t="shared" si="3"/>
        <v>0</v>
      </c>
      <c r="Y20" s="28">
        <f t="shared" si="4"/>
        <v>0</v>
      </c>
      <c r="Z20" s="28">
        <f t="shared" si="5"/>
        <v>0</v>
      </c>
    </row>
    <row r="21" s="52" customFormat="1" ht="48" customHeight="1" spans="1:26">
      <c r="A21" s="17">
        <v>16</v>
      </c>
      <c r="B21" s="19" t="s">
        <v>34</v>
      </c>
      <c r="C21" s="19" t="s">
        <v>34</v>
      </c>
      <c r="D21" s="65" t="s">
        <v>82</v>
      </c>
      <c r="E21" s="65" t="s">
        <v>82</v>
      </c>
      <c r="F21" s="22" t="s">
        <v>112</v>
      </c>
      <c r="G21" s="23" t="s">
        <v>113</v>
      </c>
      <c r="H21" s="19" t="s">
        <v>77</v>
      </c>
      <c r="I21" s="19" t="s">
        <v>114</v>
      </c>
      <c r="J21" s="22" t="s">
        <v>115</v>
      </c>
      <c r="K21" s="21">
        <v>516</v>
      </c>
      <c r="L21" s="21">
        <v>516</v>
      </c>
      <c r="M21" s="21"/>
      <c r="N21" s="21"/>
      <c r="O21" s="43" t="s">
        <v>103</v>
      </c>
      <c r="P21" s="43" t="s">
        <v>116</v>
      </c>
      <c r="Q21" s="43" t="s">
        <v>105</v>
      </c>
      <c r="R21" s="50">
        <v>14</v>
      </c>
      <c r="S21" s="50">
        <v>516</v>
      </c>
      <c r="T21" s="91"/>
      <c r="U21" s="28">
        <f t="shared" si="0"/>
        <v>0</v>
      </c>
      <c r="V21" s="28">
        <f t="shared" si="1"/>
        <v>0</v>
      </c>
      <c r="W21" s="28">
        <f t="shared" si="2"/>
        <v>0</v>
      </c>
      <c r="X21" s="28">
        <f t="shared" si="3"/>
        <v>0</v>
      </c>
      <c r="Y21" s="28">
        <f t="shared" si="4"/>
        <v>0</v>
      </c>
      <c r="Z21" s="28">
        <f t="shared" si="5"/>
        <v>0</v>
      </c>
    </row>
    <row r="22" s="52" customFormat="1" ht="48" customHeight="1" spans="1:26">
      <c r="A22" s="17">
        <v>17</v>
      </c>
      <c r="B22" s="20" t="s">
        <v>117</v>
      </c>
      <c r="C22" s="21" t="s">
        <v>117</v>
      </c>
      <c r="D22" s="65" t="s">
        <v>82</v>
      </c>
      <c r="E22" s="65" t="s">
        <v>82</v>
      </c>
      <c r="F22" s="19" t="s">
        <v>118</v>
      </c>
      <c r="G22" s="23" t="s">
        <v>113</v>
      </c>
      <c r="H22" s="19" t="s">
        <v>77</v>
      </c>
      <c r="I22" s="20" t="s">
        <v>117</v>
      </c>
      <c r="J22" s="19" t="s">
        <v>119</v>
      </c>
      <c r="K22" s="75">
        <v>280</v>
      </c>
      <c r="L22" s="75">
        <v>280</v>
      </c>
      <c r="M22" s="21"/>
      <c r="N22" s="21"/>
      <c r="O22" s="43" t="s">
        <v>120</v>
      </c>
      <c r="P22" s="43" t="s">
        <v>121</v>
      </c>
      <c r="Q22" s="43" t="s">
        <v>105</v>
      </c>
      <c r="R22" s="50">
        <v>14</v>
      </c>
      <c r="S22" s="50">
        <v>560</v>
      </c>
      <c r="T22" s="91"/>
      <c r="U22" s="28">
        <f t="shared" si="0"/>
        <v>0</v>
      </c>
      <c r="V22" s="28">
        <f t="shared" si="1"/>
        <v>0</v>
      </c>
      <c r="W22" s="28">
        <f t="shared" si="2"/>
        <v>0</v>
      </c>
      <c r="X22" s="28">
        <f t="shared" si="3"/>
        <v>0</v>
      </c>
      <c r="Y22" s="28">
        <f t="shared" si="4"/>
        <v>0</v>
      </c>
      <c r="Z22" s="28">
        <f t="shared" si="5"/>
        <v>0</v>
      </c>
    </row>
    <row r="23" s="52" customFormat="1" ht="48" customHeight="1" spans="1:26">
      <c r="A23" s="17">
        <v>18</v>
      </c>
      <c r="B23" s="22" t="s">
        <v>122</v>
      </c>
      <c r="C23" s="19" t="s">
        <v>34</v>
      </c>
      <c r="D23" s="65" t="s">
        <v>32</v>
      </c>
      <c r="E23" s="65" t="s">
        <v>32</v>
      </c>
      <c r="F23" s="22" t="s">
        <v>123</v>
      </c>
      <c r="G23" s="23" t="s">
        <v>90</v>
      </c>
      <c r="H23" s="22" t="s">
        <v>124</v>
      </c>
      <c r="I23" s="23" t="s">
        <v>122</v>
      </c>
      <c r="J23" s="80" t="s">
        <v>125</v>
      </c>
      <c r="K23" s="78">
        <v>220</v>
      </c>
      <c r="L23" s="78">
        <v>220</v>
      </c>
      <c r="M23" s="78"/>
      <c r="N23" s="78"/>
      <c r="O23" s="81" t="s">
        <v>103</v>
      </c>
      <c r="P23" s="81" t="s">
        <v>126</v>
      </c>
      <c r="Q23" s="81" t="s">
        <v>127</v>
      </c>
      <c r="R23" s="20">
        <v>0</v>
      </c>
      <c r="S23" s="94">
        <v>90</v>
      </c>
      <c r="T23" s="95"/>
      <c r="U23" s="28">
        <f t="shared" si="0"/>
        <v>0</v>
      </c>
      <c r="V23" s="28">
        <f t="shared" si="1"/>
        <v>0</v>
      </c>
      <c r="W23" s="28">
        <f t="shared" si="2"/>
        <v>0</v>
      </c>
      <c r="X23" s="28">
        <f t="shared" si="3"/>
        <v>0</v>
      </c>
      <c r="Y23" s="28">
        <f t="shared" si="4"/>
        <v>0</v>
      </c>
      <c r="Z23" s="28">
        <f t="shared" si="5"/>
        <v>220</v>
      </c>
    </row>
    <row r="24" s="53" customFormat="1" ht="27" customHeight="1" spans="1:26">
      <c r="A24" s="17">
        <v>19</v>
      </c>
      <c r="B24" s="22" t="s">
        <v>122</v>
      </c>
      <c r="C24" s="21" t="s">
        <v>128</v>
      </c>
      <c r="D24" s="65" t="s">
        <v>32</v>
      </c>
      <c r="E24" s="65" t="s">
        <v>32</v>
      </c>
      <c r="F24" s="22" t="s">
        <v>129</v>
      </c>
      <c r="G24" s="23" t="s">
        <v>90</v>
      </c>
      <c r="H24" s="22" t="s">
        <v>130</v>
      </c>
      <c r="I24" s="23" t="s">
        <v>122</v>
      </c>
      <c r="J24" s="22" t="s">
        <v>131</v>
      </c>
      <c r="K24" s="21">
        <v>65</v>
      </c>
      <c r="L24" s="21">
        <v>65</v>
      </c>
      <c r="M24" s="21"/>
      <c r="N24" s="21"/>
      <c r="O24" s="20" t="s">
        <v>132</v>
      </c>
      <c r="P24" s="81" t="s">
        <v>133</v>
      </c>
      <c r="Q24" s="20" t="s">
        <v>134</v>
      </c>
      <c r="R24" s="20">
        <v>1</v>
      </c>
      <c r="S24" s="21">
        <v>298</v>
      </c>
      <c r="T24" s="96"/>
      <c r="U24" s="28">
        <f t="shared" si="0"/>
        <v>0</v>
      </c>
      <c r="V24" s="28">
        <f t="shared" si="1"/>
        <v>0</v>
      </c>
      <c r="W24" s="28">
        <f t="shared" si="2"/>
        <v>0</v>
      </c>
      <c r="X24" s="28">
        <f t="shared" si="3"/>
        <v>0</v>
      </c>
      <c r="Y24" s="28">
        <f t="shared" si="4"/>
        <v>0</v>
      </c>
      <c r="Z24" s="28">
        <f t="shared" si="5"/>
        <v>65</v>
      </c>
    </row>
    <row r="25" s="3" customFormat="1" ht="42" customHeight="1" spans="1:26">
      <c r="A25" s="17">
        <v>20</v>
      </c>
      <c r="B25" s="19" t="s">
        <v>57</v>
      </c>
      <c r="C25" s="19" t="s">
        <v>34</v>
      </c>
      <c r="D25" s="65" t="s">
        <v>32</v>
      </c>
      <c r="E25" s="65" t="s">
        <v>32</v>
      </c>
      <c r="F25" s="22" t="s">
        <v>135</v>
      </c>
      <c r="G25" s="23" t="s">
        <v>90</v>
      </c>
      <c r="H25" s="22" t="s">
        <v>59</v>
      </c>
      <c r="I25" s="23" t="s">
        <v>57</v>
      </c>
      <c r="J25" s="22" t="s">
        <v>136</v>
      </c>
      <c r="K25" s="21">
        <v>180</v>
      </c>
      <c r="L25" s="21">
        <v>180</v>
      </c>
      <c r="M25" s="21"/>
      <c r="N25" s="21"/>
      <c r="O25" s="43" t="s">
        <v>137</v>
      </c>
      <c r="P25" s="43" t="s">
        <v>138</v>
      </c>
      <c r="Q25" s="43" t="s">
        <v>100</v>
      </c>
      <c r="R25" s="50">
        <v>1</v>
      </c>
      <c r="S25" s="50">
        <v>838</v>
      </c>
      <c r="T25" s="91"/>
      <c r="U25" s="28">
        <f t="shared" si="0"/>
        <v>0</v>
      </c>
      <c r="V25" s="28">
        <f t="shared" si="1"/>
        <v>0</v>
      </c>
      <c r="W25" s="28">
        <f t="shared" si="2"/>
        <v>0</v>
      </c>
      <c r="X25" s="28">
        <f t="shared" si="3"/>
        <v>180</v>
      </c>
      <c r="Y25" s="28">
        <f t="shared" si="4"/>
        <v>0</v>
      </c>
      <c r="Z25" s="28">
        <f t="shared" si="5"/>
        <v>0</v>
      </c>
    </row>
    <row r="26" s="3" customFormat="1" ht="42" customHeight="1" spans="1:26">
      <c r="A26" s="17">
        <v>21</v>
      </c>
      <c r="B26" s="22" t="s">
        <v>122</v>
      </c>
      <c r="C26" s="19" t="s">
        <v>34</v>
      </c>
      <c r="D26" s="65" t="s">
        <v>32</v>
      </c>
      <c r="E26" s="65" t="s">
        <v>32</v>
      </c>
      <c r="F26" s="68" t="s">
        <v>139</v>
      </c>
      <c r="G26" s="23" t="s">
        <v>90</v>
      </c>
      <c r="H26" s="22" t="s">
        <v>130</v>
      </c>
      <c r="I26" s="23" t="s">
        <v>122</v>
      </c>
      <c r="J26" s="77" t="s">
        <v>140</v>
      </c>
      <c r="K26" s="75">
        <v>890</v>
      </c>
      <c r="L26" s="75">
        <v>890</v>
      </c>
      <c r="M26" s="21"/>
      <c r="N26" s="21"/>
      <c r="O26" s="20" t="s">
        <v>141</v>
      </c>
      <c r="P26" s="81" t="s">
        <v>142</v>
      </c>
      <c r="Q26" s="20" t="s">
        <v>143</v>
      </c>
      <c r="R26" s="20">
        <v>1</v>
      </c>
      <c r="S26" s="21">
        <v>305</v>
      </c>
      <c r="T26" s="96"/>
      <c r="U26" s="28">
        <f t="shared" si="0"/>
        <v>0</v>
      </c>
      <c r="V26" s="28">
        <f t="shared" si="1"/>
        <v>0</v>
      </c>
      <c r="W26" s="28">
        <f t="shared" si="2"/>
        <v>0</v>
      </c>
      <c r="X26" s="28">
        <f t="shared" si="3"/>
        <v>0</v>
      </c>
      <c r="Y26" s="28">
        <f t="shared" si="4"/>
        <v>0</v>
      </c>
      <c r="Z26" s="28">
        <f t="shared" si="5"/>
        <v>890</v>
      </c>
    </row>
    <row r="27" s="3" customFormat="1" ht="27" customHeight="1" spans="1:26">
      <c r="A27" s="17">
        <v>22</v>
      </c>
      <c r="B27" s="22" t="s">
        <v>122</v>
      </c>
      <c r="C27" s="19" t="s">
        <v>34</v>
      </c>
      <c r="D27" s="65" t="s">
        <v>32</v>
      </c>
      <c r="E27" s="65" t="s">
        <v>32</v>
      </c>
      <c r="F27" s="22" t="s">
        <v>144</v>
      </c>
      <c r="G27" s="23" t="s">
        <v>90</v>
      </c>
      <c r="H27" s="22" t="s">
        <v>145</v>
      </c>
      <c r="I27" s="23" t="s">
        <v>122</v>
      </c>
      <c r="J27" s="22" t="s">
        <v>140</v>
      </c>
      <c r="K27" s="21">
        <v>1400</v>
      </c>
      <c r="L27" s="21">
        <v>400</v>
      </c>
      <c r="M27" s="21"/>
      <c r="N27" s="21">
        <v>1000</v>
      </c>
      <c r="O27" s="20" t="s">
        <v>146</v>
      </c>
      <c r="P27" s="81" t="s">
        <v>147</v>
      </c>
      <c r="Q27" s="20" t="s">
        <v>143</v>
      </c>
      <c r="R27" s="20">
        <v>0</v>
      </c>
      <c r="S27" s="21">
        <v>76</v>
      </c>
      <c r="T27" s="96"/>
      <c r="U27" s="28">
        <f t="shared" si="0"/>
        <v>0</v>
      </c>
      <c r="V27" s="28">
        <f t="shared" si="1"/>
        <v>0</v>
      </c>
      <c r="W27" s="28">
        <f t="shared" si="2"/>
        <v>0</v>
      </c>
      <c r="X27" s="28">
        <f t="shared" si="3"/>
        <v>0</v>
      </c>
      <c r="Y27" s="28">
        <f t="shared" si="4"/>
        <v>0</v>
      </c>
      <c r="Z27" s="28">
        <f t="shared" si="5"/>
        <v>400</v>
      </c>
    </row>
    <row r="28" s="3" customFormat="1" ht="27" customHeight="1" spans="1:26">
      <c r="A28" s="17">
        <v>23</v>
      </c>
      <c r="B28" s="20" t="s">
        <v>33</v>
      </c>
      <c r="C28" s="19" t="s">
        <v>34</v>
      </c>
      <c r="D28" s="65" t="s">
        <v>32</v>
      </c>
      <c r="E28" s="65" t="s">
        <v>32</v>
      </c>
      <c r="F28" s="22" t="s">
        <v>148</v>
      </c>
      <c r="G28" s="23" t="s">
        <v>90</v>
      </c>
      <c r="H28" s="22" t="s">
        <v>149</v>
      </c>
      <c r="I28" s="21" t="s">
        <v>33</v>
      </c>
      <c r="J28" s="22" t="s">
        <v>150</v>
      </c>
      <c r="K28" s="21">
        <v>300</v>
      </c>
      <c r="L28" s="21">
        <v>300</v>
      </c>
      <c r="M28" s="21"/>
      <c r="N28" s="21"/>
      <c r="O28" s="20" t="s">
        <v>151</v>
      </c>
      <c r="P28" s="20" t="s">
        <v>152</v>
      </c>
      <c r="Q28" s="20" t="s">
        <v>153</v>
      </c>
      <c r="R28" s="20">
        <v>1</v>
      </c>
      <c r="S28" s="21">
        <v>351</v>
      </c>
      <c r="T28" s="96"/>
      <c r="U28" s="28">
        <f t="shared" si="0"/>
        <v>0</v>
      </c>
      <c r="V28" s="28">
        <f t="shared" si="1"/>
        <v>300</v>
      </c>
      <c r="W28" s="28">
        <f t="shared" si="2"/>
        <v>0</v>
      </c>
      <c r="X28" s="28">
        <f t="shared" si="3"/>
        <v>0</v>
      </c>
      <c r="Y28" s="28">
        <f t="shared" si="4"/>
        <v>0</v>
      </c>
      <c r="Z28" s="28">
        <f t="shared" si="5"/>
        <v>0</v>
      </c>
    </row>
    <row r="29" ht="27" customHeight="1" spans="1:26">
      <c r="A29" s="17">
        <v>24</v>
      </c>
      <c r="B29" s="20" t="s">
        <v>33</v>
      </c>
      <c r="C29" s="19" t="s">
        <v>34</v>
      </c>
      <c r="D29" s="65" t="s">
        <v>32</v>
      </c>
      <c r="E29" s="65" t="s">
        <v>32</v>
      </c>
      <c r="F29" s="22" t="s">
        <v>154</v>
      </c>
      <c r="G29" s="23" t="s">
        <v>90</v>
      </c>
      <c r="H29" s="22" t="s">
        <v>155</v>
      </c>
      <c r="I29" s="21" t="s">
        <v>33</v>
      </c>
      <c r="J29" s="22" t="s">
        <v>156</v>
      </c>
      <c r="K29" s="21">
        <v>100</v>
      </c>
      <c r="L29" s="21">
        <v>100</v>
      </c>
      <c r="M29" s="21"/>
      <c r="N29" s="21"/>
      <c r="O29" s="20" t="s">
        <v>151</v>
      </c>
      <c r="P29" s="20" t="s">
        <v>157</v>
      </c>
      <c r="Q29" s="20" t="s">
        <v>153</v>
      </c>
      <c r="R29" s="20">
        <v>0</v>
      </c>
      <c r="S29" s="21">
        <v>172</v>
      </c>
      <c r="T29" s="96"/>
      <c r="U29" s="28">
        <f t="shared" si="0"/>
        <v>0</v>
      </c>
      <c r="V29" s="28">
        <f t="shared" si="1"/>
        <v>100</v>
      </c>
      <c r="W29" s="28">
        <f t="shared" si="2"/>
        <v>0</v>
      </c>
      <c r="X29" s="28">
        <f t="shared" si="3"/>
        <v>0</v>
      </c>
      <c r="Y29" s="28">
        <f t="shared" si="4"/>
        <v>0</v>
      </c>
      <c r="Z29" s="28">
        <f t="shared" si="5"/>
        <v>0</v>
      </c>
    </row>
    <row r="30" ht="43" customHeight="1" spans="1:26">
      <c r="A30" s="17">
        <v>25</v>
      </c>
      <c r="B30" s="20" t="s">
        <v>33</v>
      </c>
      <c r="C30" s="19" t="s">
        <v>34</v>
      </c>
      <c r="D30" s="65" t="s">
        <v>32</v>
      </c>
      <c r="E30" s="65" t="s">
        <v>32</v>
      </c>
      <c r="F30" s="22" t="s">
        <v>158</v>
      </c>
      <c r="G30" s="23" t="s">
        <v>90</v>
      </c>
      <c r="H30" s="22" t="s">
        <v>159</v>
      </c>
      <c r="I30" s="21" t="s">
        <v>33</v>
      </c>
      <c r="J30" s="22" t="s">
        <v>160</v>
      </c>
      <c r="K30" s="21">
        <v>155.28</v>
      </c>
      <c r="L30" s="21">
        <v>155.28</v>
      </c>
      <c r="M30" s="21"/>
      <c r="N30" s="21"/>
      <c r="O30" s="20" t="s">
        <v>151</v>
      </c>
      <c r="P30" s="20" t="s">
        <v>40</v>
      </c>
      <c r="Q30" s="20" t="s">
        <v>161</v>
      </c>
      <c r="R30" s="20">
        <v>0</v>
      </c>
      <c r="S30" s="21">
        <v>23</v>
      </c>
      <c r="T30" s="96"/>
      <c r="U30" s="28">
        <f t="shared" si="0"/>
        <v>0</v>
      </c>
      <c r="V30" s="28">
        <f t="shared" si="1"/>
        <v>155.28</v>
      </c>
      <c r="W30" s="28">
        <f t="shared" si="2"/>
        <v>0</v>
      </c>
      <c r="X30" s="28">
        <f t="shared" si="3"/>
        <v>0</v>
      </c>
      <c r="Y30" s="28">
        <f t="shared" si="4"/>
        <v>0</v>
      </c>
      <c r="Z30" s="28">
        <f t="shared" si="5"/>
        <v>0</v>
      </c>
    </row>
    <row r="31" ht="27" customHeight="1" spans="1:26">
      <c r="A31" s="17">
        <v>26</v>
      </c>
      <c r="B31" s="20" t="s">
        <v>33</v>
      </c>
      <c r="C31" s="19" t="s">
        <v>34</v>
      </c>
      <c r="D31" s="65" t="s">
        <v>32</v>
      </c>
      <c r="E31" s="65" t="s">
        <v>32</v>
      </c>
      <c r="F31" s="22" t="s">
        <v>162</v>
      </c>
      <c r="G31" s="23" t="s">
        <v>90</v>
      </c>
      <c r="H31" s="22" t="s">
        <v>163</v>
      </c>
      <c r="I31" s="21" t="s">
        <v>33</v>
      </c>
      <c r="J31" s="22" t="s">
        <v>164</v>
      </c>
      <c r="K31" s="21">
        <v>300</v>
      </c>
      <c r="L31" s="21">
        <v>300</v>
      </c>
      <c r="M31" s="21"/>
      <c r="N31" s="21"/>
      <c r="O31" s="20" t="s">
        <v>151</v>
      </c>
      <c r="P31" s="20" t="s">
        <v>165</v>
      </c>
      <c r="Q31" s="20" t="s">
        <v>153</v>
      </c>
      <c r="R31" s="20">
        <v>1</v>
      </c>
      <c r="S31" s="21">
        <v>193</v>
      </c>
      <c r="T31" s="96"/>
      <c r="U31" s="28">
        <f t="shared" si="0"/>
        <v>0</v>
      </c>
      <c r="V31" s="28">
        <f t="shared" si="1"/>
        <v>300</v>
      </c>
      <c r="W31" s="28">
        <f t="shared" si="2"/>
        <v>0</v>
      </c>
      <c r="X31" s="28">
        <f t="shared" si="3"/>
        <v>0</v>
      </c>
      <c r="Y31" s="28">
        <f t="shared" si="4"/>
        <v>0</v>
      </c>
      <c r="Z31" s="28">
        <f t="shared" si="5"/>
        <v>0</v>
      </c>
    </row>
    <row r="32" ht="42" customHeight="1" spans="1:26">
      <c r="A32" s="17">
        <v>27</v>
      </c>
      <c r="B32" s="22" t="s">
        <v>122</v>
      </c>
      <c r="C32" s="19" t="s">
        <v>34</v>
      </c>
      <c r="D32" s="65" t="s">
        <v>32</v>
      </c>
      <c r="E32" s="65" t="s">
        <v>32</v>
      </c>
      <c r="F32" s="22" t="s">
        <v>166</v>
      </c>
      <c r="G32" s="23" t="s">
        <v>90</v>
      </c>
      <c r="H32" s="22" t="s">
        <v>167</v>
      </c>
      <c r="I32" s="23" t="s">
        <v>122</v>
      </c>
      <c r="J32" s="22" t="s">
        <v>168</v>
      </c>
      <c r="K32" s="21">
        <v>650</v>
      </c>
      <c r="L32" s="21">
        <v>650</v>
      </c>
      <c r="M32" s="21"/>
      <c r="N32" s="21"/>
      <c r="O32" s="20" t="s">
        <v>169</v>
      </c>
      <c r="P32" s="81" t="s">
        <v>170</v>
      </c>
      <c r="Q32" s="20" t="s">
        <v>171</v>
      </c>
      <c r="R32" s="20">
        <v>0</v>
      </c>
      <c r="S32" s="21">
        <v>106</v>
      </c>
      <c r="T32" s="96"/>
      <c r="U32" s="28">
        <f t="shared" si="0"/>
        <v>0</v>
      </c>
      <c r="V32" s="28">
        <f t="shared" si="1"/>
        <v>0</v>
      </c>
      <c r="W32" s="28">
        <f t="shared" si="2"/>
        <v>0</v>
      </c>
      <c r="X32" s="28">
        <f t="shared" si="3"/>
        <v>0</v>
      </c>
      <c r="Y32" s="28">
        <f t="shared" si="4"/>
        <v>0</v>
      </c>
      <c r="Z32" s="28">
        <f t="shared" si="5"/>
        <v>650</v>
      </c>
    </row>
    <row r="33" ht="27" customHeight="1" spans="1:26">
      <c r="A33" s="17">
        <v>28</v>
      </c>
      <c r="B33" s="19" t="s">
        <v>45</v>
      </c>
      <c r="C33" s="19" t="s">
        <v>34</v>
      </c>
      <c r="D33" s="65" t="s">
        <v>35</v>
      </c>
      <c r="E33" s="65" t="s">
        <v>35</v>
      </c>
      <c r="F33" s="19" t="s">
        <v>172</v>
      </c>
      <c r="G33" s="23" t="s">
        <v>37</v>
      </c>
      <c r="H33" s="22" t="s">
        <v>53</v>
      </c>
      <c r="I33" s="19" t="s">
        <v>45</v>
      </c>
      <c r="J33" s="19" t="s">
        <v>173</v>
      </c>
      <c r="K33" s="75">
        <v>149</v>
      </c>
      <c r="L33" s="75">
        <v>149</v>
      </c>
      <c r="M33" s="21"/>
      <c r="N33" s="21"/>
      <c r="O33" s="17" t="s">
        <v>55</v>
      </c>
      <c r="P33" s="17" t="s">
        <v>174</v>
      </c>
      <c r="Q33" s="17" t="s">
        <v>51</v>
      </c>
      <c r="R33" s="21">
        <v>0</v>
      </c>
      <c r="S33" s="21">
        <v>49</v>
      </c>
      <c r="T33" s="96"/>
      <c r="U33" s="28">
        <f t="shared" si="0"/>
        <v>0</v>
      </c>
      <c r="V33" s="28">
        <f t="shared" si="1"/>
        <v>0</v>
      </c>
      <c r="W33" s="28">
        <f t="shared" si="2"/>
        <v>149</v>
      </c>
      <c r="X33" s="28">
        <f t="shared" si="3"/>
        <v>0</v>
      </c>
      <c r="Y33" s="28">
        <f t="shared" si="4"/>
        <v>0</v>
      </c>
      <c r="Z33" s="28">
        <f t="shared" si="5"/>
        <v>0</v>
      </c>
    </row>
    <row r="34" ht="42" customHeight="1" spans="1:26">
      <c r="A34" s="17">
        <v>29</v>
      </c>
      <c r="B34" s="19" t="s">
        <v>45</v>
      </c>
      <c r="C34" s="19" t="s">
        <v>34</v>
      </c>
      <c r="D34" s="65" t="s">
        <v>35</v>
      </c>
      <c r="E34" s="65" t="s">
        <v>35</v>
      </c>
      <c r="F34" s="19" t="s">
        <v>175</v>
      </c>
      <c r="G34" s="23" t="s">
        <v>37</v>
      </c>
      <c r="H34" s="22" t="s">
        <v>176</v>
      </c>
      <c r="I34" s="19" t="s">
        <v>45</v>
      </c>
      <c r="J34" s="19" t="s">
        <v>177</v>
      </c>
      <c r="K34" s="75">
        <v>60</v>
      </c>
      <c r="L34" s="75">
        <v>60</v>
      </c>
      <c r="M34" s="21"/>
      <c r="N34" s="21"/>
      <c r="O34" s="17" t="s">
        <v>55</v>
      </c>
      <c r="P34" s="17" t="s">
        <v>178</v>
      </c>
      <c r="Q34" s="17" t="s">
        <v>51</v>
      </c>
      <c r="R34" s="21">
        <v>1</v>
      </c>
      <c r="S34" s="21">
        <v>205</v>
      </c>
      <c r="T34" s="96"/>
      <c r="U34" s="28">
        <f t="shared" si="0"/>
        <v>0</v>
      </c>
      <c r="V34" s="28">
        <f t="shared" si="1"/>
        <v>0</v>
      </c>
      <c r="W34" s="28">
        <f t="shared" si="2"/>
        <v>60</v>
      </c>
      <c r="X34" s="28">
        <f t="shared" si="3"/>
        <v>0</v>
      </c>
      <c r="Y34" s="28">
        <f t="shared" si="4"/>
        <v>0</v>
      </c>
      <c r="Z34" s="28">
        <f t="shared" si="5"/>
        <v>0</v>
      </c>
    </row>
    <row r="35" ht="27" customHeight="1" spans="1:26">
      <c r="A35" s="17">
        <v>30</v>
      </c>
      <c r="B35" s="19" t="s">
        <v>45</v>
      </c>
      <c r="C35" s="19" t="s">
        <v>34</v>
      </c>
      <c r="D35" s="65" t="s">
        <v>35</v>
      </c>
      <c r="E35" s="65" t="s">
        <v>35</v>
      </c>
      <c r="F35" s="19" t="s">
        <v>179</v>
      </c>
      <c r="G35" s="23" t="s">
        <v>37</v>
      </c>
      <c r="H35" s="22" t="s">
        <v>176</v>
      </c>
      <c r="I35" s="19" t="s">
        <v>45</v>
      </c>
      <c r="J35" s="19" t="s">
        <v>180</v>
      </c>
      <c r="K35" s="82">
        <v>700</v>
      </c>
      <c r="L35" s="82">
        <v>700</v>
      </c>
      <c r="M35" s="21"/>
      <c r="N35" s="21"/>
      <c r="O35" s="17" t="s">
        <v>55</v>
      </c>
      <c r="P35" s="17" t="s">
        <v>181</v>
      </c>
      <c r="Q35" s="17" t="s">
        <v>51</v>
      </c>
      <c r="R35" s="21">
        <v>1</v>
      </c>
      <c r="S35" s="21">
        <v>205</v>
      </c>
      <c r="T35" s="96"/>
      <c r="U35" s="28">
        <f t="shared" si="0"/>
        <v>0</v>
      </c>
      <c r="V35" s="28">
        <f t="shared" si="1"/>
        <v>0</v>
      </c>
      <c r="W35" s="28">
        <f t="shared" si="2"/>
        <v>700</v>
      </c>
      <c r="X35" s="28">
        <f t="shared" si="3"/>
        <v>0</v>
      </c>
      <c r="Y35" s="28">
        <f t="shared" si="4"/>
        <v>0</v>
      </c>
      <c r="Z35" s="28">
        <f t="shared" si="5"/>
        <v>0</v>
      </c>
    </row>
    <row r="36" ht="27" customHeight="1" spans="1:26">
      <c r="A36" s="17">
        <v>31</v>
      </c>
      <c r="B36" s="19" t="s">
        <v>45</v>
      </c>
      <c r="C36" s="19" t="s">
        <v>34</v>
      </c>
      <c r="D36" s="65" t="s">
        <v>32</v>
      </c>
      <c r="E36" s="65" t="s">
        <v>32</v>
      </c>
      <c r="F36" s="19" t="s">
        <v>182</v>
      </c>
      <c r="G36" s="23" t="s">
        <v>90</v>
      </c>
      <c r="H36" s="22" t="s">
        <v>53</v>
      </c>
      <c r="I36" s="19" t="s">
        <v>45</v>
      </c>
      <c r="J36" s="19" t="s">
        <v>183</v>
      </c>
      <c r="K36" s="83">
        <v>80</v>
      </c>
      <c r="L36" s="83">
        <v>80</v>
      </c>
      <c r="M36" s="21"/>
      <c r="N36" s="21"/>
      <c r="O36" s="17" t="s">
        <v>137</v>
      </c>
      <c r="P36" s="17" t="s">
        <v>184</v>
      </c>
      <c r="Q36" s="17" t="s">
        <v>51</v>
      </c>
      <c r="R36" s="21">
        <v>0</v>
      </c>
      <c r="S36" s="21">
        <v>203</v>
      </c>
      <c r="T36" s="96"/>
      <c r="U36" s="28">
        <f t="shared" si="0"/>
        <v>0</v>
      </c>
      <c r="V36" s="28">
        <f t="shared" si="1"/>
        <v>0</v>
      </c>
      <c r="W36" s="28">
        <f t="shared" si="2"/>
        <v>80</v>
      </c>
      <c r="X36" s="28">
        <f t="shared" si="3"/>
        <v>0</v>
      </c>
      <c r="Y36" s="28">
        <f t="shared" si="4"/>
        <v>0</v>
      </c>
      <c r="Z36" s="28">
        <f t="shared" si="5"/>
        <v>0</v>
      </c>
    </row>
    <row r="37" ht="27" customHeight="1" spans="1:26">
      <c r="A37" s="17">
        <v>32</v>
      </c>
      <c r="B37" s="20" t="s">
        <v>64</v>
      </c>
      <c r="C37" s="19" t="s">
        <v>34</v>
      </c>
      <c r="D37" s="65" t="s">
        <v>32</v>
      </c>
      <c r="E37" s="65" t="s">
        <v>32</v>
      </c>
      <c r="F37" s="22" t="s">
        <v>185</v>
      </c>
      <c r="G37" s="23" t="s">
        <v>90</v>
      </c>
      <c r="H37" s="22" t="s">
        <v>72</v>
      </c>
      <c r="I37" s="20" t="s">
        <v>64</v>
      </c>
      <c r="J37" s="22" t="s">
        <v>186</v>
      </c>
      <c r="K37" s="21">
        <v>20</v>
      </c>
      <c r="L37" s="21">
        <v>20</v>
      </c>
      <c r="M37" s="21"/>
      <c r="N37" s="21"/>
      <c r="O37" s="66" t="s">
        <v>187</v>
      </c>
      <c r="P37" s="66" t="s">
        <v>188</v>
      </c>
      <c r="Q37" s="19" t="s">
        <v>75</v>
      </c>
      <c r="R37" s="21">
        <v>1</v>
      </c>
      <c r="S37" s="21">
        <v>258</v>
      </c>
      <c r="T37" s="96"/>
      <c r="U37" s="28">
        <f t="shared" si="0"/>
        <v>0</v>
      </c>
      <c r="V37" s="28">
        <f t="shared" si="1"/>
        <v>0</v>
      </c>
      <c r="W37" s="28">
        <f t="shared" si="2"/>
        <v>0</v>
      </c>
      <c r="X37" s="28">
        <f t="shared" si="3"/>
        <v>0</v>
      </c>
      <c r="Y37" s="28">
        <f t="shared" si="4"/>
        <v>20</v>
      </c>
      <c r="Z37" s="28">
        <f t="shared" si="5"/>
        <v>0</v>
      </c>
    </row>
    <row r="38" ht="27" customHeight="1" spans="1:26">
      <c r="A38" s="17">
        <v>33</v>
      </c>
      <c r="B38" s="20" t="s">
        <v>64</v>
      </c>
      <c r="C38" s="19" t="s">
        <v>34</v>
      </c>
      <c r="D38" s="65" t="s">
        <v>32</v>
      </c>
      <c r="E38" s="65" t="s">
        <v>32</v>
      </c>
      <c r="F38" s="19" t="s">
        <v>189</v>
      </c>
      <c r="G38" s="23" t="s">
        <v>90</v>
      </c>
      <c r="H38" s="70" t="s">
        <v>190</v>
      </c>
      <c r="I38" s="20" t="s">
        <v>64</v>
      </c>
      <c r="J38" s="84" t="s">
        <v>191</v>
      </c>
      <c r="K38" s="85">
        <v>160</v>
      </c>
      <c r="L38" s="85">
        <v>160</v>
      </c>
      <c r="M38" s="21"/>
      <c r="N38" s="21"/>
      <c r="O38" s="66" t="s">
        <v>187</v>
      </c>
      <c r="P38" s="66" t="s">
        <v>192</v>
      </c>
      <c r="Q38" s="19" t="s">
        <v>75</v>
      </c>
      <c r="R38" s="21">
        <v>0</v>
      </c>
      <c r="S38" s="21">
        <v>19</v>
      </c>
      <c r="T38" s="96"/>
      <c r="U38" s="28">
        <f t="shared" si="0"/>
        <v>0</v>
      </c>
      <c r="V38" s="28">
        <f t="shared" si="1"/>
        <v>0</v>
      </c>
      <c r="W38" s="28">
        <f t="shared" si="2"/>
        <v>0</v>
      </c>
      <c r="X38" s="28">
        <f t="shared" si="3"/>
        <v>0</v>
      </c>
      <c r="Y38" s="28">
        <f t="shared" si="4"/>
        <v>160</v>
      </c>
      <c r="Z38" s="28">
        <f t="shared" si="5"/>
        <v>0</v>
      </c>
    </row>
    <row r="39" ht="27" customHeight="1" spans="1:257">
      <c r="A39" s="17">
        <v>34</v>
      </c>
      <c r="B39" s="20" t="s">
        <v>64</v>
      </c>
      <c r="C39" s="19" t="s">
        <v>34</v>
      </c>
      <c r="D39" s="65" t="s">
        <v>32</v>
      </c>
      <c r="E39" s="65" t="s">
        <v>32</v>
      </c>
      <c r="F39" s="71" t="s">
        <v>193</v>
      </c>
      <c r="G39" s="23" t="s">
        <v>90</v>
      </c>
      <c r="H39" s="19" t="s">
        <v>194</v>
      </c>
      <c r="I39" s="20" t="s">
        <v>64</v>
      </c>
      <c r="J39" s="86" t="s">
        <v>195</v>
      </c>
      <c r="K39" s="71">
        <v>15</v>
      </c>
      <c r="L39" s="71">
        <v>15</v>
      </c>
      <c r="M39" s="21"/>
      <c r="N39" s="21"/>
      <c r="O39" s="66" t="s">
        <v>187</v>
      </c>
      <c r="P39" s="66" t="s">
        <v>196</v>
      </c>
      <c r="Q39" s="19" t="s">
        <v>75</v>
      </c>
      <c r="R39" s="21">
        <v>0</v>
      </c>
      <c r="S39" s="21">
        <v>7</v>
      </c>
      <c r="T39" s="96"/>
      <c r="U39" s="28">
        <f t="shared" ref="U39:U70" si="6">IF(I39="凤麓街道办事处",L39,0)</f>
        <v>0</v>
      </c>
      <c r="V39" s="28">
        <f t="shared" ref="V39:V70" si="7">IF(I39="龙街街道办事处",L39,0)</f>
        <v>0</v>
      </c>
      <c r="W39" s="28">
        <f t="shared" ref="W39:W70" si="8">IF(I39="右所镇人民政府",L39,0)</f>
        <v>0</v>
      </c>
      <c r="X39" s="28">
        <f t="shared" ref="X39:X70" si="9">IF(I39="九村镇人民政府",L39,0)</f>
        <v>0</v>
      </c>
      <c r="Y39" s="28">
        <f t="shared" ref="Y39:Y70" si="10">IF(I39="海口镇人民政府",L39,0)</f>
        <v>15</v>
      </c>
      <c r="Z39" s="28">
        <f t="shared" ref="Z39:Z70" si="11">IF(I39="路居镇人民政府",L39,0)</f>
        <v>0</v>
      </c>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row>
    <row r="40" ht="27" customHeight="1" spans="1:257">
      <c r="A40" s="17">
        <v>35</v>
      </c>
      <c r="B40" s="20" t="s">
        <v>64</v>
      </c>
      <c r="C40" s="19" t="s">
        <v>34</v>
      </c>
      <c r="D40" s="65" t="s">
        <v>32</v>
      </c>
      <c r="E40" s="65" t="s">
        <v>32</v>
      </c>
      <c r="F40" s="66" t="s">
        <v>197</v>
      </c>
      <c r="G40" s="23" t="s">
        <v>90</v>
      </c>
      <c r="H40" s="19" t="s">
        <v>72</v>
      </c>
      <c r="I40" s="20" t="s">
        <v>64</v>
      </c>
      <c r="J40" s="87" t="s">
        <v>198</v>
      </c>
      <c r="K40" s="66">
        <v>35</v>
      </c>
      <c r="L40" s="66">
        <v>35</v>
      </c>
      <c r="M40" s="21"/>
      <c r="N40" s="21"/>
      <c r="O40" s="66" t="s">
        <v>187</v>
      </c>
      <c r="P40" s="66" t="s">
        <v>192</v>
      </c>
      <c r="Q40" s="19" t="s">
        <v>75</v>
      </c>
      <c r="R40" s="21">
        <v>1</v>
      </c>
      <c r="S40" s="21">
        <v>19</v>
      </c>
      <c r="T40" s="96"/>
      <c r="U40" s="28">
        <f t="shared" si="6"/>
        <v>0</v>
      </c>
      <c r="V40" s="28">
        <f t="shared" si="7"/>
        <v>0</v>
      </c>
      <c r="W40" s="28">
        <f t="shared" si="8"/>
        <v>0</v>
      </c>
      <c r="X40" s="28">
        <f t="shared" si="9"/>
        <v>0</v>
      </c>
      <c r="Y40" s="28">
        <f t="shared" si="10"/>
        <v>35</v>
      </c>
      <c r="Z40" s="28">
        <f t="shared" si="11"/>
        <v>0</v>
      </c>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row>
    <row r="41" ht="27" customHeight="1" spans="1:257">
      <c r="A41" s="17">
        <v>36</v>
      </c>
      <c r="B41" s="20" t="s">
        <v>64</v>
      </c>
      <c r="C41" s="19" t="s">
        <v>34</v>
      </c>
      <c r="D41" s="65" t="s">
        <v>32</v>
      </c>
      <c r="E41" s="65" t="s">
        <v>32</v>
      </c>
      <c r="F41" s="66" t="s">
        <v>199</v>
      </c>
      <c r="G41" s="23" t="s">
        <v>90</v>
      </c>
      <c r="H41" s="19" t="s">
        <v>72</v>
      </c>
      <c r="I41" s="20" t="s">
        <v>64</v>
      </c>
      <c r="J41" s="87" t="s">
        <v>200</v>
      </c>
      <c r="K41" s="66">
        <v>155</v>
      </c>
      <c r="L41" s="66">
        <v>155</v>
      </c>
      <c r="M41" s="21"/>
      <c r="N41" s="21"/>
      <c r="O41" s="66" t="s">
        <v>187</v>
      </c>
      <c r="P41" s="66" t="s">
        <v>201</v>
      </c>
      <c r="Q41" s="19" t="s">
        <v>75</v>
      </c>
      <c r="R41" s="21">
        <v>1</v>
      </c>
      <c r="S41" s="21">
        <v>25</v>
      </c>
      <c r="T41" s="96"/>
      <c r="U41" s="28">
        <f t="shared" si="6"/>
        <v>0</v>
      </c>
      <c r="V41" s="28">
        <f t="shared" si="7"/>
        <v>0</v>
      </c>
      <c r="W41" s="28">
        <f t="shared" si="8"/>
        <v>0</v>
      </c>
      <c r="X41" s="28">
        <f t="shared" si="9"/>
        <v>0</v>
      </c>
      <c r="Y41" s="28">
        <f t="shared" si="10"/>
        <v>155</v>
      </c>
      <c r="Z41" s="28">
        <f t="shared" si="11"/>
        <v>0</v>
      </c>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row>
    <row r="42" ht="27" customHeight="1" spans="1:257">
      <c r="A42" s="17">
        <v>37</v>
      </c>
      <c r="B42" s="20" t="s">
        <v>64</v>
      </c>
      <c r="C42" s="19" t="s">
        <v>34</v>
      </c>
      <c r="D42" s="65" t="s">
        <v>32</v>
      </c>
      <c r="E42" s="65" t="s">
        <v>32</v>
      </c>
      <c r="F42" s="66" t="s">
        <v>202</v>
      </c>
      <c r="G42" s="23" t="s">
        <v>90</v>
      </c>
      <c r="H42" s="19" t="s">
        <v>72</v>
      </c>
      <c r="I42" s="20" t="s">
        <v>64</v>
      </c>
      <c r="J42" s="87" t="s">
        <v>203</v>
      </c>
      <c r="K42" s="66">
        <v>200</v>
      </c>
      <c r="L42" s="66">
        <v>200</v>
      </c>
      <c r="M42" s="21"/>
      <c r="N42" s="21"/>
      <c r="O42" s="66" t="s">
        <v>187</v>
      </c>
      <c r="P42" s="66" t="s">
        <v>74</v>
      </c>
      <c r="Q42" s="19" t="s">
        <v>75</v>
      </c>
      <c r="R42" s="21">
        <v>1</v>
      </c>
      <c r="S42" s="21">
        <v>81</v>
      </c>
      <c r="T42" s="96"/>
      <c r="U42" s="28">
        <f t="shared" si="6"/>
        <v>0</v>
      </c>
      <c r="V42" s="28">
        <f t="shared" si="7"/>
        <v>0</v>
      </c>
      <c r="W42" s="28">
        <f t="shared" si="8"/>
        <v>0</v>
      </c>
      <c r="X42" s="28">
        <f t="shared" si="9"/>
        <v>0</v>
      </c>
      <c r="Y42" s="28">
        <f t="shared" si="10"/>
        <v>200</v>
      </c>
      <c r="Z42" s="28">
        <f t="shared" si="11"/>
        <v>0</v>
      </c>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row>
    <row r="43" ht="27" customHeight="1" spans="1:257">
      <c r="A43" s="17">
        <v>38</v>
      </c>
      <c r="B43" s="20" t="s">
        <v>64</v>
      </c>
      <c r="C43" s="19" t="s">
        <v>34</v>
      </c>
      <c r="D43" s="65" t="s">
        <v>32</v>
      </c>
      <c r="E43" s="65" t="s">
        <v>32</v>
      </c>
      <c r="F43" s="66" t="s">
        <v>204</v>
      </c>
      <c r="G43" s="23" t="s">
        <v>90</v>
      </c>
      <c r="H43" s="19" t="s">
        <v>205</v>
      </c>
      <c r="I43" s="20" t="s">
        <v>64</v>
      </c>
      <c r="J43" s="87" t="s">
        <v>206</v>
      </c>
      <c r="K43" s="66">
        <v>50</v>
      </c>
      <c r="L43" s="66">
        <v>50</v>
      </c>
      <c r="M43" s="21"/>
      <c r="N43" s="21"/>
      <c r="O43" s="66" t="s">
        <v>187</v>
      </c>
      <c r="P43" s="66" t="s">
        <v>192</v>
      </c>
      <c r="Q43" s="19" t="s">
        <v>75</v>
      </c>
      <c r="R43" s="21">
        <v>0</v>
      </c>
      <c r="S43" s="21">
        <v>15</v>
      </c>
      <c r="T43" s="96"/>
      <c r="U43" s="28">
        <f t="shared" si="6"/>
        <v>0</v>
      </c>
      <c r="V43" s="28">
        <f t="shared" si="7"/>
        <v>0</v>
      </c>
      <c r="W43" s="28">
        <f t="shared" si="8"/>
        <v>0</v>
      </c>
      <c r="X43" s="28">
        <f t="shared" si="9"/>
        <v>0</v>
      </c>
      <c r="Y43" s="28">
        <f t="shared" si="10"/>
        <v>50</v>
      </c>
      <c r="Z43" s="28">
        <f t="shared" si="11"/>
        <v>0</v>
      </c>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row>
    <row r="44" ht="27" customHeight="1" spans="1:257">
      <c r="A44" s="17">
        <v>39</v>
      </c>
      <c r="B44" s="20" t="s">
        <v>64</v>
      </c>
      <c r="C44" s="19" t="s">
        <v>34</v>
      </c>
      <c r="D44" s="65" t="s">
        <v>32</v>
      </c>
      <c r="E44" s="65" t="s">
        <v>32</v>
      </c>
      <c r="F44" s="66" t="s">
        <v>207</v>
      </c>
      <c r="G44" s="23" t="s">
        <v>90</v>
      </c>
      <c r="H44" s="70" t="s">
        <v>72</v>
      </c>
      <c r="I44" s="20" t="s">
        <v>64</v>
      </c>
      <c r="J44" s="19" t="s">
        <v>208</v>
      </c>
      <c r="K44" s="75">
        <v>60</v>
      </c>
      <c r="L44" s="75">
        <v>60</v>
      </c>
      <c r="M44" s="21"/>
      <c r="N44" s="21"/>
      <c r="O44" s="66" t="s">
        <v>187</v>
      </c>
      <c r="P44" s="66" t="s">
        <v>209</v>
      </c>
      <c r="Q44" s="19" t="s">
        <v>75</v>
      </c>
      <c r="R44" s="21">
        <v>1</v>
      </c>
      <c r="S44" s="21">
        <v>10</v>
      </c>
      <c r="T44" s="96"/>
      <c r="U44" s="28">
        <f t="shared" si="6"/>
        <v>0</v>
      </c>
      <c r="V44" s="28">
        <f t="shared" si="7"/>
        <v>0</v>
      </c>
      <c r="W44" s="28">
        <f t="shared" si="8"/>
        <v>0</v>
      </c>
      <c r="X44" s="28">
        <f t="shared" si="9"/>
        <v>0</v>
      </c>
      <c r="Y44" s="28">
        <f t="shared" si="10"/>
        <v>60</v>
      </c>
      <c r="Z44" s="28">
        <f t="shared" si="11"/>
        <v>0</v>
      </c>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row>
    <row r="45" ht="27" customHeight="1" spans="1:257">
      <c r="A45" s="17">
        <v>40</v>
      </c>
      <c r="B45" s="22" t="s">
        <v>57</v>
      </c>
      <c r="C45" s="19" t="s">
        <v>34</v>
      </c>
      <c r="D45" s="65" t="s">
        <v>32</v>
      </c>
      <c r="E45" s="65" t="s">
        <v>32</v>
      </c>
      <c r="F45" s="70" t="s">
        <v>210</v>
      </c>
      <c r="G45" s="23" t="s">
        <v>90</v>
      </c>
      <c r="H45" s="19" t="s">
        <v>211</v>
      </c>
      <c r="I45" s="20" t="s">
        <v>64</v>
      </c>
      <c r="J45" s="88" t="s">
        <v>212</v>
      </c>
      <c r="K45" s="75">
        <v>180</v>
      </c>
      <c r="L45" s="75">
        <v>180</v>
      </c>
      <c r="M45" s="21"/>
      <c r="N45" s="21"/>
      <c r="O45" s="43" t="s">
        <v>213</v>
      </c>
      <c r="P45" s="43" t="s">
        <v>214</v>
      </c>
      <c r="Q45" s="43" t="s">
        <v>51</v>
      </c>
      <c r="R45" s="50">
        <v>0</v>
      </c>
      <c r="S45" s="50">
        <v>166</v>
      </c>
      <c r="T45" s="91"/>
      <c r="U45" s="28">
        <f t="shared" si="6"/>
        <v>0</v>
      </c>
      <c r="V45" s="28">
        <f t="shared" si="7"/>
        <v>0</v>
      </c>
      <c r="W45" s="28">
        <f t="shared" si="8"/>
        <v>0</v>
      </c>
      <c r="X45" s="28">
        <f t="shared" si="9"/>
        <v>0</v>
      </c>
      <c r="Y45" s="28">
        <f t="shared" si="10"/>
        <v>180</v>
      </c>
      <c r="Z45" s="28">
        <f t="shared" si="11"/>
        <v>0</v>
      </c>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row>
    <row r="46" ht="27" customHeight="1" spans="1:257">
      <c r="A46" s="17">
        <v>41</v>
      </c>
      <c r="B46" s="19" t="s">
        <v>122</v>
      </c>
      <c r="C46" s="19" t="s">
        <v>34</v>
      </c>
      <c r="D46" s="65" t="s">
        <v>32</v>
      </c>
      <c r="E46" s="65" t="s">
        <v>32</v>
      </c>
      <c r="F46" s="19" t="s">
        <v>215</v>
      </c>
      <c r="G46" s="23" t="s">
        <v>90</v>
      </c>
      <c r="H46" s="19" t="s">
        <v>145</v>
      </c>
      <c r="I46" s="20" t="s">
        <v>64</v>
      </c>
      <c r="J46" s="88" t="s">
        <v>216</v>
      </c>
      <c r="K46" s="75">
        <v>100</v>
      </c>
      <c r="L46" s="75">
        <v>100</v>
      </c>
      <c r="M46" s="21"/>
      <c r="N46" s="21"/>
      <c r="O46" s="20" t="s">
        <v>217</v>
      </c>
      <c r="P46" s="81" t="s">
        <v>147</v>
      </c>
      <c r="Q46" s="20" t="s">
        <v>143</v>
      </c>
      <c r="R46" s="20">
        <v>0</v>
      </c>
      <c r="S46" s="21">
        <v>76</v>
      </c>
      <c r="T46" s="96"/>
      <c r="U46" s="28">
        <f t="shared" si="6"/>
        <v>0</v>
      </c>
      <c r="V46" s="28">
        <f t="shared" si="7"/>
        <v>0</v>
      </c>
      <c r="W46" s="28">
        <f t="shared" si="8"/>
        <v>0</v>
      </c>
      <c r="X46" s="28">
        <f t="shared" si="9"/>
        <v>0</v>
      </c>
      <c r="Y46" s="28">
        <f t="shared" si="10"/>
        <v>100</v>
      </c>
      <c r="Z46" s="28">
        <f t="shared" si="11"/>
        <v>0</v>
      </c>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row>
    <row r="47" ht="27" customHeight="1" spans="1:257">
      <c r="A47" s="17">
        <v>42</v>
      </c>
      <c r="B47" s="20" t="s">
        <v>64</v>
      </c>
      <c r="C47" s="19" t="s">
        <v>34</v>
      </c>
      <c r="D47" s="65" t="s">
        <v>32</v>
      </c>
      <c r="E47" s="65" t="s">
        <v>32</v>
      </c>
      <c r="F47" s="72" t="s">
        <v>218</v>
      </c>
      <c r="G47" s="23" t="s">
        <v>90</v>
      </c>
      <c r="H47" s="19" t="s">
        <v>219</v>
      </c>
      <c r="I47" s="20" t="s">
        <v>64</v>
      </c>
      <c r="J47" s="86" t="s">
        <v>220</v>
      </c>
      <c r="K47" s="72">
        <v>28</v>
      </c>
      <c r="L47" s="72">
        <v>28</v>
      </c>
      <c r="M47" s="21"/>
      <c r="N47" s="21"/>
      <c r="O47" s="66" t="s">
        <v>187</v>
      </c>
      <c r="P47" s="66" t="s">
        <v>221</v>
      </c>
      <c r="Q47" s="19" t="s">
        <v>75</v>
      </c>
      <c r="R47" s="21">
        <v>0</v>
      </c>
      <c r="S47" s="21">
        <v>13</v>
      </c>
      <c r="T47" s="96"/>
      <c r="U47" s="28">
        <f t="shared" si="6"/>
        <v>0</v>
      </c>
      <c r="V47" s="28">
        <f t="shared" si="7"/>
        <v>0</v>
      </c>
      <c r="W47" s="28">
        <f t="shared" si="8"/>
        <v>0</v>
      </c>
      <c r="X47" s="28">
        <f t="shared" si="9"/>
        <v>0</v>
      </c>
      <c r="Y47" s="28">
        <f t="shared" si="10"/>
        <v>28</v>
      </c>
      <c r="Z47" s="28">
        <f t="shared" si="11"/>
        <v>0</v>
      </c>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row>
    <row r="48" ht="27" customHeight="1" spans="1:257">
      <c r="A48" s="17">
        <v>43</v>
      </c>
      <c r="B48" s="20" t="s">
        <v>64</v>
      </c>
      <c r="C48" s="19" t="s">
        <v>34</v>
      </c>
      <c r="D48" s="65" t="s">
        <v>32</v>
      </c>
      <c r="E48" s="65" t="s">
        <v>32</v>
      </c>
      <c r="F48" s="71" t="s">
        <v>222</v>
      </c>
      <c r="G48" s="23" t="s">
        <v>90</v>
      </c>
      <c r="H48" s="19" t="s">
        <v>223</v>
      </c>
      <c r="I48" s="20" t="s">
        <v>64</v>
      </c>
      <c r="J48" s="86" t="s">
        <v>224</v>
      </c>
      <c r="K48" s="71">
        <v>10</v>
      </c>
      <c r="L48" s="71">
        <v>10</v>
      </c>
      <c r="M48" s="21"/>
      <c r="N48" s="21"/>
      <c r="O48" s="66" t="s">
        <v>187</v>
      </c>
      <c r="P48" s="66" t="s">
        <v>209</v>
      </c>
      <c r="Q48" s="19" t="s">
        <v>75</v>
      </c>
      <c r="R48" s="21">
        <v>0</v>
      </c>
      <c r="S48" s="21">
        <v>10</v>
      </c>
      <c r="T48" s="96"/>
      <c r="U48" s="28">
        <f t="shared" si="6"/>
        <v>0</v>
      </c>
      <c r="V48" s="28">
        <f t="shared" si="7"/>
        <v>0</v>
      </c>
      <c r="W48" s="28">
        <f t="shared" si="8"/>
        <v>0</v>
      </c>
      <c r="X48" s="28">
        <f t="shared" si="9"/>
        <v>0</v>
      </c>
      <c r="Y48" s="28">
        <f t="shared" si="10"/>
        <v>10</v>
      </c>
      <c r="Z48" s="28">
        <f t="shared" si="11"/>
        <v>0</v>
      </c>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IW48"/>
    </row>
    <row r="49" ht="27" customHeight="1" spans="1:257">
      <c r="A49" s="17">
        <v>44</v>
      </c>
      <c r="B49" s="20" t="s">
        <v>64</v>
      </c>
      <c r="C49" s="19" t="s">
        <v>34</v>
      </c>
      <c r="D49" s="65" t="s">
        <v>32</v>
      </c>
      <c r="E49" s="65" t="s">
        <v>32</v>
      </c>
      <c r="F49" s="71" t="s">
        <v>225</v>
      </c>
      <c r="G49" s="23" t="s">
        <v>90</v>
      </c>
      <c r="H49" s="19" t="s">
        <v>226</v>
      </c>
      <c r="I49" s="20" t="s">
        <v>64</v>
      </c>
      <c r="J49" s="86" t="s">
        <v>227</v>
      </c>
      <c r="K49" s="71">
        <v>20</v>
      </c>
      <c r="L49" s="71">
        <v>20</v>
      </c>
      <c r="M49" s="21"/>
      <c r="N49" s="21"/>
      <c r="O49" s="66" t="s">
        <v>187</v>
      </c>
      <c r="P49" s="66" t="s">
        <v>221</v>
      </c>
      <c r="Q49" s="19" t="s">
        <v>75</v>
      </c>
      <c r="R49" s="21">
        <v>0</v>
      </c>
      <c r="S49" s="21">
        <v>13</v>
      </c>
      <c r="T49" s="96"/>
      <c r="U49" s="28">
        <f t="shared" si="6"/>
        <v>0</v>
      </c>
      <c r="V49" s="28">
        <f t="shared" si="7"/>
        <v>0</v>
      </c>
      <c r="W49" s="28">
        <f t="shared" si="8"/>
        <v>0</v>
      </c>
      <c r="X49" s="28">
        <f t="shared" si="9"/>
        <v>0</v>
      </c>
      <c r="Y49" s="28">
        <f t="shared" si="10"/>
        <v>20</v>
      </c>
      <c r="Z49" s="28">
        <f t="shared" si="11"/>
        <v>0</v>
      </c>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row>
    <row r="50" s="1" customFormat="1" ht="27" customHeight="1" spans="1:257">
      <c r="A50" s="17">
        <v>45</v>
      </c>
      <c r="B50" s="20" t="s">
        <v>64</v>
      </c>
      <c r="C50" s="19" t="s">
        <v>34</v>
      </c>
      <c r="D50" s="65" t="s">
        <v>32</v>
      </c>
      <c r="E50" s="65" t="s">
        <v>32</v>
      </c>
      <c r="F50" s="66" t="s">
        <v>228</v>
      </c>
      <c r="G50" s="23" t="s">
        <v>90</v>
      </c>
      <c r="H50" s="19" t="s">
        <v>229</v>
      </c>
      <c r="I50" s="20" t="s">
        <v>64</v>
      </c>
      <c r="J50" s="87" t="s">
        <v>230</v>
      </c>
      <c r="K50" s="66">
        <v>30</v>
      </c>
      <c r="L50" s="66">
        <v>30</v>
      </c>
      <c r="M50" s="21"/>
      <c r="N50" s="21"/>
      <c r="O50" s="20" t="s">
        <v>231</v>
      </c>
      <c r="P50" s="66" t="s">
        <v>209</v>
      </c>
      <c r="Q50" s="19" t="s">
        <v>75</v>
      </c>
      <c r="R50" s="21">
        <v>0</v>
      </c>
      <c r="S50" s="21">
        <v>14</v>
      </c>
      <c r="T50" s="96"/>
      <c r="U50" s="28">
        <f t="shared" si="6"/>
        <v>0</v>
      </c>
      <c r="V50" s="28">
        <f t="shared" si="7"/>
        <v>0</v>
      </c>
      <c r="W50" s="28">
        <f t="shared" si="8"/>
        <v>0</v>
      </c>
      <c r="X50" s="28">
        <f t="shared" si="9"/>
        <v>0</v>
      </c>
      <c r="Y50" s="28">
        <f t="shared" si="10"/>
        <v>30</v>
      </c>
      <c r="Z50" s="28">
        <f t="shared" si="11"/>
        <v>0</v>
      </c>
      <c r="AI50" s="97"/>
      <c r="AJ50" s="97"/>
      <c r="AK50" s="97"/>
      <c r="AL50" s="97"/>
      <c r="AM50" s="97"/>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c r="CC50" s="97"/>
      <c r="CD50" s="97"/>
      <c r="CE50" s="97"/>
      <c r="CF50" s="97"/>
      <c r="CG50" s="97"/>
      <c r="CH50" s="97"/>
      <c r="CI50" s="97"/>
      <c r="CJ50" s="97"/>
      <c r="CK50" s="97"/>
      <c r="CL50" s="97"/>
      <c r="CM50" s="97"/>
      <c r="CN50" s="97"/>
      <c r="CO50" s="97"/>
      <c r="CP50" s="97"/>
      <c r="CQ50" s="97"/>
      <c r="CR50" s="97"/>
      <c r="CS50" s="97"/>
      <c r="CT50" s="97"/>
      <c r="CU50" s="97"/>
      <c r="CV50" s="97"/>
      <c r="CW50" s="97"/>
      <c r="CX50" s="97"/>
      <c r="CY50" s="97"/>
      <c r="CZ50" s="97"/>
      <c r="DA50" s="97"/>
      <c r="DB50" s="97"/>
      <c r="DC50" s="97"/>
      <c r="DD50" s="97"/>
      <c r="DE50" s="97"/>
      <c r="DF50" s="97"/>
      <c r="DG50" s="97"/>
      <c r="DH50" s="97"/>
      <c r="DI50" s="97"/>
      <c r="DJ50" s="97"/>
      <c r="DK50" s="97"/>
      <c r="DL50" s="97"/>
      <c r="DM50" s="97"/>
      <c r="DN50" s="97"/>
      <c r="DO50" s="97"/>
      <c r="DP50" s="97"/>
      <c r="DQ50" s="97"/>
      <c r="DR50" s="97"/>
      <c r="DS50" s="97"/>
      <c r="DT50" s="97"/>
      <c r="DU50" s="97"/>
      <c r="DV50" s="97"/>
      <c r="DW50" s="97"/>
      <c r="DX50" s="97"/>
      <c r="DY50" s="97"/>
      <c r="DZ50" s="97"/>
      <c r="EA50" s="97"/>
      <c r="EB50" s="97"/>
      <c r="EC50" s="97"/>
      <c r="ED50" s="97"/>
      <c r="EE50" s="97"/>
      <c r="EF50" s="97"/>
      <c r="EG50" s="97"/>
      <c r="EH50" s="97"/>
      <c r="EI50" s="97"/>
      <c r="EJ50" s="97"/>
      <c r="EK50" s="97"/>
      <c r="EL50" s="97"/>
      <c r="EM50" s="97"/>
      <c r="EN50" s="97"/>
      <c r="EO50" s="97"/>
      <c r="EP50" s="97"/>
      <c r="EQ50" s="97"/>
      <c r="ER50" s="97"/>
      <c r="ES50" s="97"/>
      <c r="ET50" s="97"/>
      <c r="EU50" s="97"/>
      <c r="EV50" s="97"/>
      <c r="EW50" s="97"/>
      <c r="EX50" s="97"/>
      <c r="EY50" s="97"/>
      <c r="EZ50" s="97"/>
      <c r="FA50" s="97"/>
      <c r="FB50" s="97"/>
      <c r="FC50" s="97"/>
      <c r="FD50" s="97"/>
      <c r="FE50" s="97"/>
      <c r="FF50" s="97"/>
      <c r="FG50" s="97"/>
      <c r="FH50" s="97"/>
      <c r="FI50" s="97"/>
      <c r="FJ50" s="97"/>
      <c r="FK50" s="97"/>
      <c r="FL50" s="97"/>
      <c r="FM50" s="97"/>
      <c r="FN50" s="97"/>
      <c r="FO50" s="97"/>
      <c r="FP50" s="97"/>
      <c r="FQ50" s="97"/>
      <c r="FR50" s="97"/>
      <c r="FS50" s="97"/>
      <c r="FT50" s="97"/>
      <c r="FU50" s="97"/>
      <c r="FV50" s="97"/>
      <c r="FW50" s="97"/>
      <c r="FX50" s="97"/>
      <c r="FY50" s="97"/>
      <c r="FZ50" s="97"/>
      <c r="GA50" s="97"/>
      <c r="GB50" s="97"/>
      <c r="GC50" s="97"/>
      <c r="GD50" s="97"/>
      <c r="GE50" s="97"/>
      <c r="GF50" s="97"/>
      <c r="GG50" s="97"/>
      <c r="GH50" s="97"/>
      <c r="GI50" s="97"/>
      <c r="GJ50" s="97"/>
      <c r="GK50" s="97"/>
      <c r="GL50" s="97"/>
      <c r="GM50" s="97"/>
      <c r="GN50" s="97"/>
      <c r="GO50" s="97"/>
      <c r="GP50" s="97"/>
      <c r="GQ50" s="97"/>
      <c r="GR50" s="97"/>
      <c r="GS50" s="97"/>
      <c r="GT50" s="97"/>
      <c r="GU50" s="97"/>
      <c r="GV50" s="97"/>
      <c r="GW50" s="97"/>
      <c r="GX50" s="97"/>
      <c r="GY50" s="97"/>
      <c r="GZ50" s="97"/>
      <c r="HA50" s="97"/>
      <c r="HB50" s="97"/>
      <c r="HC50" s="97"/>
      <c r="HD50" s="97"/>
      <c r="HE50" s="97"/>
      <c r="HF50" s="97"/>
      <c r="HG50" s="97"/>
      <c r="HH50" s="97"/>
      <c r="HI50" s="97"/>
      <c r="HJ50" s="97"/>
      <c r="HK50" s="97"/>
      <c r="HL50" s="97"/>
      <c r="HM50" s="97"/>
      <c r="HN50" s="97"/>
      <c r="HO50" s="97"/>
      <c r="HP50" s="97"/>
      <c r="HQ50" s="97"/>
      <c r="HR50" s="97"/>
      <c r="HS50" s="97"/>
      <c r="HT50" s="97"/>
      <c r="HU50" s="97"/>
      <c r="HV50" s="97"/>
      <c r="HW50" s="97"/>
      <c r="HX50" s="97"/>
      <c r="HY50" s="97"/>
      <c r="HZ50" s="97"/>
      <c r="IA50" s="97"/>
      <c r="IB50" s="97"/>
      <c r="IC50" s="97"/>
      <c r="ID50" s="97"/>
      <c r="IE50" s="97"/>
      <c r="IF50" s="97"/>
      <c r="IG50" s="97"/>
      <c r="IH50" s="97"/>
      <c r="II50" s="97"/>
      <c r="IJ50" s="97"/>
      <c r="IK50" s="97"/>
      <c r="IL50" s="97"/>
      <c r="IM50" s="97"/>
      <c r="IN50" s="97"/>
      <c r="IO50" s="97"/>
      <c r="IP50" s="97"/>
      <c r="IQ50" s="97"/>
      <c r="IR50" s="97"/>
      <c r="IS50" s="97"/>
      <c r="IT50" s="97"/>
      <c r="IU50" s="97"/>
      <c r="IV50" s="97"/>
      <c r="IW50" s="97"/>
    </row>
    <row r="51" ht="27" customHeight="1" spans="1:257">
      <c r="A51" s="17">
        <v>46</v>
      </c>
      <c r="B51" s="20" t="s">
        <v>64</v>
      </c>
      <c r="C51" s="19" t="s">
        <v>34</v>
      </c>
      <c r="D51" s="65" t="s">
        <v>32</v>
      </c>
      <c r="E51" s="65" t="s">
        <v>32</v>
      </c>
      <c r="F51" s="19" t="s">
        <v>232</v>
      </c>
      <c r="G51" s="23" t="s">
        <v>90</v>
      </c>
      <c r="H51" s="19" t="s">
        <v>66</v>
      </c>
      <c r="I51" s="20" t="s">
        <v>64</v>
      </c>
      <c r="J51" s="67" t="s">
        <v>233</v>
      </c>
      <c r="K51" s="19">
        <v>209.8</v>
      </c>
      <c r="L51" s="19">
        <v>209.8</v>
      </c>
      <c r="M51" s="21"/>
      <c r="N51" s="21"/>
      <c r="O51" s="66" t="s">
        <v>68</v>
      </c>
      <c r="P51" s="66" t="s">
        <v>234</v>
      </c>
      <c r="Q51" s="19" t="s">
        <v>75</v>
      </c>
      <c r="R51" s="21">
        <v>0</v>
      </c>
      <c r="S51" s="21">
        <v>204</v>
      </c>
      <c r="T51" s="96"/>
      <c r="U51" s="28">
        <f t="shared" si="6"/>
        <v>0</v>
      </c>
      <c r="V51" s="28">
        <f t="shared" si="7"/>
        <v>0</v>
      </c>
      <c r="W51" s="28">
        <f t="shared" si="8"/>
        <v>0</v>
      </c>
      <c r="X51" s="28">
        <f t="shared" si="9"/>
        <v>0</v>
      </c>
      <c r="Y51" s="28">
        <f t="shared" si="10"/>
        <v>209.8</v>
      </c>
      <c r="Z51" s="28">
        <f t="shared" si="11"/>
        <v>0</v>
      </c>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row>
    <row r="52" ht="27" customHeight="1" spans="1:257">
      <c r="A52" s="17">
        <v>47</v>
      </c>
      <c r="B52" s="20" t="s">
        <v>64</v>
      </c>
      <c r="C52" s="19" t="s">
        <v>34</v>
      </c>
      <c r="D52" s="65" t="s">
        <v>32</v>
      </c>
      <c r="E52" s="65" t="s">
        <v>32</v>
      </c>
      <c r="F52" s="71" t="s">
        <v>235</v>
      </c>
      <c r="G52" s="23" t="s">
        <v>90</v>
      </c>
      <c r="H52" s="70" t="s">
        <v>66</v>
      </c>
      <c r="I52" s="20" t="s">
        <v>64</v>
      </c>
      <c r="J52" s="86" t="s">
        <v>236</v>
      </c>
      <c r="K52" s="71">
        <v>200</v>
      </c>
      <c r="L52" s="71">
        <v>200</v>
      </c>
      <c r="M52" s="21"/>
      <c r="N52" s="21"/>
      <c r="O52" s="66" t="s">
        <v>187</v>
      </c>
      <c r="P52" s="66" t="s">
        <v>237</v>
      </c>
      <c r="Q52" s="19" t="s">
        <v>70</v>
      </c>
      <c r="R52" s="21">
        <v>0</v>
      </c>
      <c r="S52" s="21">
        <v>14</v>
      </c>
      <c r="T52" s="96"/>
      <c r="U52" s="28">
        <f t="shared" si="6"/>
        <v>0</v>
      </c>
      <c r="V52" s="28">
        <f t="shared" si="7"/>
        <v>0</v>
      </c>
      <c r="W52" s="28">
        <f t="shared" si="8"/>
        <v>0</v>
      </c>
      <c r="X52" s="28">
        <f t="shared" si="9"/>
        <v>0</v>
      </c>
      <c r="Y52" s="28">
        <f t="shared" si="10"/>
        <v>200</v>
      </c>
      <c r="Z52" s="28">
        <f t="shared" si="11"/>
        <v>0</v>
      </c>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row>
    <row r="53" ht="27" customHeight="1" spans="1:257">
      <c r="A53" s="17">
        <v>48</v>
      </c>
      <c r="B53" s="20" t="s">
        <v>64</v>
      </c>
      <c r="C53" s="19" t="s">
        <v>34</v>
      </c>
      <c r="D53" s="65" t="s">
        <v>32</v>
      </c>
      <c r="E53" s="65" t="s">
        <v>32</v>
      </c>
      <c r="F53" s="66" t="s">
        <v>238</v>
      </c>
      <c r="G53" s="23" t="s">
        <v>90</v>
      </c>
      <c r="H53" s="19" t="s">
        <v>66</v>
      </c>
      <c r="I53" s="20" t="s">
        <v>64</v>
      </c>
      <c r="J53" s="87" t="s">
        <v>239</v>
      </c>
      <c r="K53" s="66">
        <v>200</v>
      </c>
      <c r="L53" s="66">
        <v>200</v>
      </c>
      <c r="M53" s="21"/>
      <c r="N53" s="21"/>
      <c r="O53" s="66" t="s">
        <v>187</v>
      </c>
      <c r="P53" s="66" t="s">
        <v>240</v>
      </c>
      <c r="Q53" s="19" t="s">
        <v>75</v>
      </c>
      <c r="R53" s="21">
        <v>0</v>
      </c>
      <c r="S53" s="21">
        <v>0</v>
      </c>
      <c r="T53" s="96"/>
      <c r="U53" s="28">
        <f t="shared" si="6"/>
        <v>0</v>
      </c>
      <c r="V53" s="28">
        <f t="shared" si="7"/>
        <v>0</v>
      </c>
      <c r="W53" s="28">
        <f t="shared" si="8"/>
        <v>0</v>
      </c>
      <c r="X53" s="28">
        <f t="shared" si="9"/>
        <v>0</v>
      </c>
      <c r="Y53" s="28">
        <f t="shared" si="10"/>
        <v>200</v>
      </c>
      <c r="Z53" s="28">
        <f t="shared" si="11"/>
        <v>0</v>
      </c>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row>
    <row r="54" ht="27" customHeight="1" spans="1:257">
      <c r="A54" s="17">
        <v>49</v>
      </c>
      <c r="B54" s="19" t="s">
        <v>57</v>
      </c>
      <c r="C54" s="19" t="s">
        <v>34</v>
      </c>
      <c r="D54" s="65" t="s">
        <v>32</v>
      </c>
      <c r="E54" s="65" t="s">
        <v>32</v>
      </c>
      <c r="F54" s="19" t="s">
        <v>241</v>
      </c>
      <c r="G54" s="23" t="s">
        <v>90</v>
      </c>
      <c r="H54" s="69" t="s">
        <v>59</v>
      </c>
      <c r="I54" s="19" t="s">
        <v>57</v>
      </c>
      <c r="J54" s="89" t="s">
        <v>242</v>
      </c>
      <c r="K54" s="75">
        <v>180</v>
      </c>
      <c r="L54" s="75">
        <v>180</v>
      </c>
      <c r="M54" s="21"/>
      <c r="N54" s="21"/>
      <c r="O54" s="43" t="s">
        <v>243</v>
      </c>
      <c r="P54" s="43" t="s">
        <v>138</v>
      </c>
      <c r="Q54" s="43" t="s">
        <v>100</v>
      </c>
      <c r="R54" s="50">
        <v>1</v>
      </c>
      <c r="S54" s="50">
        <v>838</v>
      </c>
      <c r="T54" s="91"/>
      <c r="U54" s="28">
        <f t="shared" si="6"/>
        <v>0</v>
      </c>
      <c r="V54" s="28">
        <f t="shared" si="7"/>
        <v>0</v>
      </c>
      <c r="W54" s="28">
        <f t="shared" si="8"/>
        <v>0</v>
      </c>
      <c r="X54" s="28">
        <f t="shared" si="9"/>
        <v>180</v>
      </c>
      <c r="Y54" s="28">
        <f t="shared" si="10"/>
        <v>0</v>
      </c>
      <c r="Z54" s="28">
        <f t="shared" si="11"/>
        <v>0</v>
      </c>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row>
    <row r="55" ht="27" customHeight="1" spans="1:257">
      <c r="A55" s="17">
        <v>50</v>
      </c>
      <c r="B55" s="20" t="s">
        <v>64</v>
      </c>
      <c r="C55" s="19" t="s">
        <v>34</v>
      </c>
      <c r="D55" s="65" t="s">
        <v>32</v>
      </c>
      <c r="E55" s="65" t="s">
        <v>32</v>
      </c>
      <c r="F55" s="19" t="s">
        <v>244</v>
      </c>
      <c r="G55" s="23" t="s">
        <v>90</v>
      </c>
      <c r="H55" s="69" t="s">
        <v>205</v>
      </c>
      <c r="I55" s="20" t="s">
        <v>64</v>
      </c>
      <c r="J55" s="19" t="s">
        <v>245</v>
      </c>
      <c r="K55" s="75">
        <v>150</v>
      </c>
      <c r="L55" s="75">
        <v>150</v>
      </c>
      <c r="M55" s="21"/>
      <c r="N55" s="21"/>
      <c r="O55" s="66" t="s">
        <v>187</v>
      </c>
      <c r="P55" s="66" t="s">
        <v>246</v>
      </c>
      <c r="Q55" s="19" t="s">
        <v>75</v>
      </c>
      <c r="R55" s="21">
        <v>0</v>
      </c>
      <c r="S55" s="21">
        <v>144</v>
      </c>
      <c r="T55" s="96"/>
      <c r="U55" s="28">
        <f t="shared" si="6"/>
        <v>0</v>
      </c>
      <c r="V55" s="28">
        <f t="shared" si="7"/>
        <v>0</v>
      </c>
      <c r="W55" s="28">
        <f t="shared" si="8"/>
        <v>0</v>
      </c>
      <c r="X55" s="28">
        <f t="shared" si="9"/>
        <v>0</v>
      </c>
      <c r="Y55" s="28">
        <f t="shared" si="10"/>
        <v>150</v>
      </c>
      <c r="Z55" s="28">
        <f t="shared" si="11"/>
        <v>0</v>
      </c>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row>
    <row r="56" s="54" customFormat="1" ht="27" customHeight="1" spans="1:257">
      <c r="A56" s="17">
        <v>51</v>
      </c>
      <c r="B56" s="20" t="s">
        <v>64</v>
      </c>
      <c r="C56" s="19" t="s">
        <v>34</v>
      </c>
      <c r="D56" s="65" t="s">
        <v>247</v>
      </c>
      <c r="E56" s="65" t="s">
        <v>247</v>
      </c>
      <c r="F56" s="19" t="s">
        <v>248</v>
      </c>
      <c r="G56" s="23" t="s">
        <v>90</v>
      </c>
      <c r="H56" s="69" t="s">
        <v>249</v>
      </c>
      <c r="I56" s="20" t="s">
        <v>64</v>
      </c>
      <c r="J56" s="19" t="s">
        <v>250</v>
      </c>
      <c r="K56" s="75">
        <v>100</v>
      </c>
      <c r="L56" s="75">
        <v>100</v>
      </c>
      <c r="M56" s="21"/>
      <c r="N56" s="21"/>
      <c r="O56" s="66" t="s">
        <v>251</v>
      </c>
      <c r="P56" s="66" t="s">
        <v>201</v>
      </c>
      <c r="Q56" s="19" t="s">
        <v>75</v>
      </c>
      <c r="R56" s="21">
        <v>1</v>
      </c>
      <c r="S56" s="21">
        <v>25</v>
      </c>
      <c r="T56" s="96"/>
      <c r="U56" s="28">
        <f t="shared" si="6"/>
        <v>0</v>
      </c>
      <c r="V56" s="28">
        <f t="shared" si="7"/>
        <v>0</v>
      </c>
      <c r="W56" s="28">
        <f t="shared" si="8"/>
        <v>0</v>
      </c>
      <c r="X56" s="28">
        <f t="shared" si="9"/>
        <v>0</v>
      </c>
      <c r="Y56" s="28">
        <f t="shared" si="10"/>
        <v>100</v>
      </c>
      <c r="Z56" s="28">
        <f t="shared" si="11"/>
        <v>0</v>
      </c>
      <c r="AI56" s="98"/>
      <c r="AJ56" s="98"/>
      <c r="AK56" s="98"/>
      <c r="AL56" s="98"/>
      <c r="AM56" s="98"/>
      <c r="AN56" s="98"/>
      <c r="AO56" s="98"/>
      <c r="AP56" s="98"/>
      <c r="AQ56" s="98"/>
      <c r="AR56" s="98"/>
      <c r="AS56" s="98"/>
      <c r="AT56" s="98"/>
      <c r="AU56" s="98"/>
      <c r="AV56" s="98"/>
      <c r="AW56" s="98"/>
      <c r="AX56" s="98"/>
      <c r="AY56" s="98"/>
      <c r="AZ56" s="98"/>
      <c r="BA56" s="98"/>
      <c r="BB56" s="98"/>
      <c r="BC56" s="98"/>
      <c r="BD56" s="98"/>
      <c r="BE56" s="98"/>
      <c r="BF56" s="98"/>
      <c r="BG56" s="98"/>
      <c r="BH56" s="98"/>
      <c r="BI56" s="98"/>
      <c r="BJ56" s="98"/>
      <c r="BK56" s="98"/>
      <c r="BL56" s="98"/>
      <c r="BM56" s="98"/>
      <c r="BN56" s="98"/>
      <c r="BO56" s="98"/>
      <c r="BP56" s="98"/>
      <c r="BQ56" s="98"/>
      <c r="BR56" s="98"/>
      <c r="BS56" s="98"/>
      <c r="BT56" s="98"/>
      <c r="BU56" s="98"/>
      <c r="BV56" s="98"/>
      <c r="BW56" s="98"/>
      <c r="BX56" s="98"/>
      <c r="BY56" s="98"/>
      <c r="BZ56" s="98"/>
      <c r="CA56" s="98"/>
      <c r="CB56" s="98"/>
      <c r="CC56" s="98"/>
      <c r="CD56" s="98"/>
      <c r="CE56" s="98"/>
      <c r="CF56" s="98"/>
      <c r="CG56" s="98"/>
      <c r="CH56" s="98"/>
      <c r="CI56" s="98"/>
      <c r="CJ56" s="98"/>
      <c r="CK56" s="98"/>
      <c r="CL56" s="98"/>
      <c r="CM56" s="98"/>
      <c r="CN56" s="98"/>
      <c r="CO56" s="98"/>
      <c r="CP56" s="98"/>
      <c r="CQ56" s="98"/>
      <c r="CR56" s="98"/>
      <c r="CS56" s="98"/>
      <c r="CT56" s="98"/>
      <c r="CU56" s="98"/>
      <c r="CV56" s="98"/>
      <c r="CW56" s="98"/>
      <c r="CX56" s="98"/>
      <c r="CY56" s="98"/>
      <c r="CZ56" s="98"/>
      <c r="DA56" s="98"/>
      <c r="DB56" s="98"/>
      <c r="DC56" s="98"/>
      <c r="DD56" s="98"/>
      <c r="DE56" s="98"/>
      <c r="DF56" s="98"/>
      <c r="DG56" s="98"/>
      <c r="DH56" s="98"/>
      <c r="DI56" s="98"/>
      <c r="DJ56" s="98"/>
      <c r="DK56" s="98"/>
      <c r="DL56" s="98"/>
      <c r="DM56" s="98"/>
      <c r="DN56" s="98"/>
      <c r="DO56" s="98"/>
      <c r="DP56" s="98"/>
      <c r="DQ56" s="98"/>
      <c r="DR56" s="98"/>
      <c r="DS56" s="98"/>
      <c r="DT56" s="98"/>
      <c r="DU56" s="98"/>
      <c r="DV56" s="98"/>
      <c r="DW56" s="98"/>
      <c r="DX56" s="98"/>
      <c r="DY56" s="98"/>
      <c r="DZ56" s="98"/>
      <c r="EA56" s="98"/>
      <c r="EB56" s="98"/>
      <c r="EC56" s="98"/>
      <c r="ED56" s="98"/>
      <c r="EE56" s="98"/>
      <c r="EF56" s="98"/>
      <c r="EG56" s="98"/>
      <c r="EH56" s="98"/>
      <c r="EI56" s="98"/>
      <c r="EJ56" s="98"/>
      <c r="EK56" s="98"/>
      <c r="EL56" s="98"/>
      <c r="EM56" s="98"/>
      <c r="EN56" s="98"/>
      <c r="EO56" s="98"/>
      <c r="EP56" s="98"/>
      <c r="EQ56" s="98"/>
      <c r="ER56" s="98"/>
      <c r="ES56" s="98"/>
      <c r="ET56" s="98"/>
      <c r="EU56" s="98"/>
      <c r="EV56" s="98"/>
      <c r="EW56" s="98"/>
      <c r="EX56" s="98"/>
      <c r="EY56" s="98"/>
      <c r="EZ56" s="98"/>
      <c r="FA56" s="98"/>
      <c r="FB56" s="98"/>
      <c r="FC56" s="98"/>
      <c r="FD56" s="98"/>
      <c r="FE56" s="98"/>
      <c r="FF56" s="98"/>
      <c r="FG56" s="98"/>
      <c r="FH56" s="98"/>
      <c r="FI56" s="98"/>
      <c r="FJ56" s="98"/>
      <c r="FK56" s="98"/>
      <c r="FL56" s="98"/>
      <c r="FM56" s="98"/>
      <c r="FN56" s="98"/>
      <c r="FO56" s="98"/>
      <c r="FP56" s="98"/>
      <c r="FQ56" s="98"/>
      <c r="FR56" s="98"/>
      <c r="FS56" s="98"/>
      <c r="FT56" s="98"/>
      <c r="FU56" s="98"/>
      <c r="FV56" s="98"/>
      <c r="FW56" s="98"/>
      <c r="FX56" s="98"/>
      <c r="FY56" s="98"/>
      <c r="FZ56" s="98"/>
      <c r="GA56" s="98"/>
      <c r="GB56" s="98"/>
      <c r="GC56" s="98"/>
      <c r="GD56" s="98"/>
      <c r="GE56" s="98"/>
      <c r="GF56" s="98"/>
      <c r="GG56" s="98"/>
      <c r="GH56" s="98"/>
      <c r="GI56" s="98"/>
      <c r="GJ56" s="98"/>
      <c r="GK56" s="98"/>
      <c r="GL56" s="98"/>
      <c r="GM56" s="98"/>
      <c r="GN56" s="98"/>
      <c r="GO56" s="98"/>
      <c r="GP56" s="98"/>
      <c r="GQ56" s="98"/>
      <c r="GR56" s="98"/>
      <c r="GS56" s="98"/>
      <c r="GT56" s="98"/>
      <c r="GU56" s="98"/>
      <c r="GV56" s="98"/>
      <c r="GW56" s="98"/>
      <c r="GX56" s="98"/>
      <c r="GY56" s="98"/>
      <c r="GZ56" s="98"/>
      <c r="HA56" s="98"/>
      <c r="HB56" s="98"/>
      <c r="HC56" s="98"/>
      <c r="HD56" s="98"/>
      <c r="HE56" s="98"/>
      <c r="HF56" s="98"/>
      <c r="HG56" s="98"/>
      <c r="HH56" s="98"/>
      <c r="HI56" s="98"/>
      <c r="HJ56" s="98"/>
      <c r="HK56" s="98"/>
      <c r="HL56" s="98"/>
      <c r="HM56" s="98"/>
      <c r="HN56" s="98"/>
      <c r="HO56" s="98"/>
      <c r="HP56" s="98"/>
      <c r="HQ56" s="98"/>
      <c r="HR56" s="98"/>
      <c r="HS56" s="98"/>
      <c r="HT56" s="98"/>
      <c r="HU56" s="98"/>
      <c r="HV56" s="98"/>
      <c r="HW56" s="98"/>
      <c r="HX56" s="98"/>
      <c r="HY56" s="98"/>
      <c r="HZ56" s="98"/>
      <c r="IA56" s="98"/>
      <c r="IB56" s="98"/>
      <c r="IC56" s="98"/>
      <c r="ID56" s="98"/>
      <c r="IE56" s="98"/>
      <c r="IF56" s="98"/>
      <c r="IG56" s="98"/>
      <c r="IH56" s="98"/>
      <c r="II56" s="98"/>
      <c r="IJ56" s="98"/>
      <c r="IK56" s="98"/>
      <c r="IL56" s="98"/>
      <c r="IM56" s="98"/>
      <c r="IN56" s="98"/>
      <c r="IO56" s="98"/>
      <c r="IP56" s="98"/>
      <c r="IQ56" s="98"/>
      <c r="IR56" s="98"/>
      <c r="IS56" s="98"/>
      <c r="IT56" s="98"/>
      <c r="IU56" s="98"/>
      <c r="IV56" s="98"/>
      <c r="IW56" s="98"/>
    </row>
    <row r="57" s="54" customFormat="1" ht="27" customHeight="1" spans="1:257">
      <c r="A57" s="17">
        <v>52</v>
      </c>
      <c r="B57" s="20" t="s">
        <v>64</v>
      </c>
      <c r="C57" s="19" t="s">
        <v>34</v>
      </c>
      <c r="D57" s="65" t="s">
        <v>247</v>
      </c>
      <c r="E57" s="65" t="s">
        <v>247</v>
      </c>
      <c r="F57" s="22" t="s">
        <v>252</v>
      </c>
      <c r="G57" s="23" t="s">
        <v>90</v>
      </c>
      <c r="H57" s="22" t="s">
        <v>249</v>
      </c>
      <c r="I57" s="20" t="s">
        <v>64</v>
      </c>
      <c r="J57" s="22" t="s">
        <v>253</v>
      </c>
      <c r="K57" s="75">
        <v>250</v>
      </c>
      <c r="L57" s="75">
        <v>250</v>
      </c>
      <c r="M57" s="21"/>
      <c r="N57" s="21"/>
      <c r="O57" s="66" t="s">
        <v>254</v>
      </c>
      <c r="P57" s="66" t="s">
        <v>192</v>
      </c>
      <c r="Q57" s="19" t="s">
        <v>75</v>
      </c>
      <c r="R57" s="21">
        <v>1</v>
      </c>
      <c r="S57" s="21">
        <v>25</v>
      </c>
      <c r="T57" s="96"/>
      <c r="U57" s="28">
        <f t="shared" si="6"/>
        <v>0</v>
      </c>
      <c r="V57" s="28">
        <f t="shared" si="7"/>
        <v>0</v>
      </c>
      <c r="W57" s="28">
        <f t="shared" si="8"/>
        <v>0</v>
      </c>
      <c r="X57" s="28">
        <f t="shared" si="9"/>
        <v>0</v>
      </c>
      <c r="Y57" s="28">
        <f t="shared" si="10"/>
        <v>250</v>
      </c>
      <c r="Z57" s="28">
        <f t="shared" si="11"/>
        <v>0</v>
      </c>
      <c r="AI57" s="98"/>
      <c r="AJ57" s="98"/>
      <c r="AK57" s="98"/>
      <c r="AL57" s="98"/>
      <c r="AM57" s="98"/>
      <c r="AN57" s="98"/>
      <c r="AO57" s="98"/>
      <c r="AP57" s="98"/>
      <c r="AQ57" s="98"/>
      <c r="AR57" s="98"/>
      <c r="AS57" s="98"/>
      <c r="AT57" s="98"/>
      <c r="AU57" s="98"/>
      <c r="AV57" s="98"/>
      <c r="AW57" s="98"/>
      <c r="AX57" s="98"/>
      <c r="AY57" s="98"/>
      <c r="AZ57" s="98"/>
      <c r="BA57" s="98"/>
      <c r="BB57" s="98"/>
      <c r="BC57" s="98"/>
      <c r="BD57" s="98"/>
      <c r="BE57" s="98"/>
      <c r="BF57" s="98"/>
      <c r="BG57" s="98"/>
      <c r="BH57" s="98"/>
      <c r="BI57" s="98"/>
      <c r="BJ57" s="98"/>
      <c r="BK57" s="98"/>
      <c r="BL57" s="98"/>
      <c r="BM57" s="98"/>
      <c r="BN57" s="98"/>
      <c r="BO57" s="98"/>
      <c r="BP57" s="98"/>
      <c r="BQ57" s="98"/>
      <c r="BR57" s="98"/>
      <c r="BS57" s="98"/>
      <c r="BT57" s="98"/>
      <c r="BU57" s="98"/>
      <c r="BV57" s="98"/>
      <c r="BW57" s="98"/>
      <c r="BX57" s="98"/>
      <c r="BY57" s="98"/>
      <c r="BZ57" s="98"/>
      <c r="CA57" s="98"/>
      <c r="CB57" s="98"/>
      <c r="CC57" s="98"/>
      <c r="CD57" s="98"/>
      <c r="CE57" s="98"/>
      <c r="CF57" s="98"/>
      <c r="CG57" s="98"/>
      <c r="CH57" s="98"/>
      <c r="CI57" s="98"/>
      <c r="CJ57" s="98"/>
      <c r="CK57" s="98"/>
      <c r="CL57" s="98"/>
      <c r="CM57" s="98"/>
      <c r="CN57" s="98"/>
      <c r="CO57" s="98"/>
      <c r="CP57" s="98"/>
      <c r="CQ57" s="98"/>
      <c r="CR57" s="98"/>
      <c r="CS57" s="98"/>
      <c r="CT57" s="98"/>
      <c r="CU57" s="98"/>
      <c r="CV57" s="98"/>
      <c r="CW57" s="98"/>
      <c r="CX57" s="98"/>
      <c r="CY57" s="98"/>
      <c r="CZ57" s="98"/>
      <c r="DA57" s="98"/>
      <c r="DB57" s="98"/>
      <c r="DC57" s="98"/>
      <c r="DD57" s="98"/>
      <c r="DE57" s="98"/>
      <c r="DF57" s="98"/>
      <c r="DG57" s="98"/>
      <c r="DH57" s="98"/>
      <c r="DI57" s="98"/>
      <c r="DJ57" s="98"/>
      <c r="DK57" s="98"/>
      <c r="DL57" s="98"/>
      <c r="DM57" s="98"/>
      <c r="DN57" s="98"/>
      <c r="DO57" s="98"/>
      <c r="DP57" s="98"/>
      <c r="DQ57" s="98"/>
      <c r="DR57" s="98"/>
      <c r="DS57" s="98"/>
      <c r="DT57" s="98"/>
      <c r="DU57" s="98"/>
      <c r="DV57" s="98"/>
      <c r="DW57" s="98"/>
      <c r="DX57" s="98"/>
      <c r="DY57" s="98"/>
      <c r="DZ57" s="98"/>
      <c r="EA57" s="98"/>
      <c r="EB57" s="98"/>
      <c r="EC57" s="98"/>
      <c r="ED57" s="98"/>
      <c r="EE57" s="98"/>
      <c r="EF57" s="98"/>
      <c r="EG57" s="98"/>
      <c r="EH57" s="98"/>
      <c r="EI57" s="98"/>
      <c r="EJ57" s="98"/>
      <c r="EK57" s="98"/>
      <c r="EL57" s="98"/>
      <c r="EM57" s="98"/>
      <c r="EN57" s="98"/>
      <c r="EO57" s="98"/>
      <c r="EP57" s="98"/>
      <c r="EQ57" s="98"/>
      <c r="ER57" s="98"/>
      <c r="ES57" s="98"/>
      <c r="ET57" s="98"/>
      <c r="EU57" s="98"/>
      <c r="EV57" s="98"/>
      <c r="EW57" s="98"/>
      <c r="EX57" s="98"/>
      <c r="EY57" s="98"/>
      <c r="EZ57" s="98"/>
      <c r="FA57" s="98"/>
      <c r="FB57" s="98"/>
      <c r="FC57" s="98"/>
      <c r="FD57" s="98"/>
      <c r="FE57" s="98"/>
      <c r="FF57" s="98"/>
      <c r="FG57" s="98"/>
      <c r="FH57" s="98"/>
      <c r="FI57" s="98"/>
      <c r="FJ57" s="98"/>
      <c r="FK57" s="98"/>
      <c r="FL57" s="98"/>
      <c r="FM57" s="98"/>
      <c r="FN57" s="98"/>
      <c r="FO57" s="98"/>
      <c r="FP57" s="98"/>
      <c r="FQ57" s="98"/>
      <c r="FR57" s="98"/>
      <c r="FS57" s="98"/>
      <c r="FT57" s="98"/>
      <c r="FU57" s="98"/>
      <c r="FV57" s="98"/>
      <c r="FW57" s="98"/>
      <c r="FX57" s="98"/>
      <c r="FY57" s="98"/>
      <c r="FZ57" s="98"/>
      <c r="GA57" s="98"/>
      <c r="GB57" s="98"/>
      <c r="GC57" s="98"/>
      <c r="GD57" s="98"/>
      <c r="GE57" s="98"/>
      <c r="GF57" s="98"/>
      <c r="GG57" s="98"/>
      <c r="GH57" s="98"/>
      <c r="GI57" s="98"/>
      <c r="GJ57" s="98"/>
      <c r="GK57" s="98"/>
      <c r="GL57" s="98"/>
      <c r="GM57" s="98"/>
      <c r="GN57" s="98"/>
      <c r="GO57" s="98"/>
      <c r="GP57" s="98"/>
      <c r="GQ57" s="98"/>
      <c r="GR57" s="98"/>
      <c r="GS57" s="98"/>
      <c r="GT57" s="98"/>
      <c r="GU57" s="98"/>
      <c r="GV57" s="98"/>
      <c r="GW57" s="98"/>
      <c r="GX57" s="98"/>
      <c r="GY57" s="98"/>
      <c r="GZ57" s="98"/>
      <c r="HA57" s="98"/>
      <c r="HB57" s="98"/>
      <c r="HC57" s="98"/>
      <c r="HD57" s="98"/>
      <c r="HE57" s="98"/>
      <c r="HF57" s="98"/>
      <c r="HG57" s="98"/>
      <c r="HH57" s="98"/>
      <c r="HI57" s="98"/>
      <c r="HJ57" s="98"/>
      <c r="HK57" s="98"/>
      <c r="HL57" s="98"/>
      <c r="HM57" s="98"/>
      <c r="HN57" s="98"/>
      <c r="HO57" s="98"/>
      <c r="HP57" s="98"/>
      <c r="HQ57" s="98"/>
      <c r="HR57" s="98"/>
      <c r="HS57" s="98"/>
      <c r="HT57" s="98"/>
      <c r="HU57" s="98"/>
      <c r="HV57" s="98"/>
      <c r="HW57" s="98"/>
      <c r="HX57" s="98"/>
      <c r="HY57" s="98"/>
      <c r="HZ57" s="98"/>
      <c r="IA57" s="98"/>
      <c r="IB57" s="98"/>
      <c r="IC57" s="98"/>
      <c r="ID57" s="98"/>
      <c r="IE57" s="98"/>
      <c r="IF57" s="98"/>
      <c r="IG57" s="98"/>
      <c r="IH57" s="98"/>
      <c r="II57" s="98"/>
      <c r="IJ57" s="98"/>
      <c r="IK57" s="98"/>
      <c r="IL57" s="98"/>
      <c r="IM57" s="98"/>
      <c r="IN57" s="98"/>
      <c r="IO57" s="98"/>
      <c r="IP57" s="98"/>
      <c r="IQ57" s="98"/>
      <c r="IR57" s="98"/>
      <c r="IS57" s="98"/>
      <c r="IT57" s="98"/>
      <c r="IU57" s="98"/>
      <c r="IV57" s="98"/>
      <c r="IW57" s="98"/>
    </row>
    <row r="58" ht="27" customHeight="1" spans="1:257">
      <c r="A58" s="17">
        <v>53</v>
      </c>
      <c r="B58" s="19" t="s">
        <v>122</v>
      </c>
      <c r="C58" s="19" t="s">
        <v>34</v>
      </c>
      <c r="D58" s="65" t="s">
        <v>35</v>
      </c>
      <c r="E58" s="65" t="s">
        <v>35</v>
      </c>
      <c r="F58" s="70" t="s">
        <v>255</v>
      </c>
      <c r="G58" s="23" t="s">
        <v>90</v>
      </c>
      <c r="H58" s="73" t="s">
        <v>145</v>
      </c>
      <c r="I58" s="19" t="s">
        <v>122</v>
      </c>
      <c r="J58" s="67" t="s">
        <v>256</v>
      </c>
      <c r="K58" s="75">
        <v>400</v>
      </c>
      <c r="L58" s="75">
        <v>400</v>
      </c>
      <c r="M58" s="21"/>
      <c r="N58" s="21"/>
      <c r="O58" s="20"/>
      <c r="P58" s="81" t="s">
        <v>147</v>
      </c>
      <c r="Q58" s="20" t="s">
        <v>257</v>
      </c>
      <c r="R58" s="20">
        <v>0</v>
      </c>
      <c r="S58" s="21">
        <v>76</v>
      </c>
      <c r="T58" s="96"/>
      <c r="U58" s="28">
        <f t="shared" si="6"/>
        <v>0</v>
      </c>
      <c r="V58" s="28">
        <f t="shared" si="7"/>
        <v>0</v>
      </c>
      <c r="W58" s="28">
        <f t="shared" si="8"/>
        <v>0</v>
      </c>
      <c r="X58" s="28">
        <f t="shared" si="9"/>
        <v>0</v>
      </c>
      <c r="Y58" s="28">
        <f t="shared" si="10"/>
        <v>0</v>
      </c>
      <c r="Z58" s="28">
        <f t="shared" si="11"/>
        <v>400</v>
      </c>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row>
    <row r="59" ht="27" customHeight="1" spans="1:257">
      <c r="A59" s="17">
        <v>54</v>
      </c>
      <c r="B59" s="19" t="s">
        <v>122</v>
      </c>
      <c r="C59" s="19" t="s">
        <v>34</v>
      </c>
      <c r="D59" s="65" t="s">
        <v>35</v>
      </c>
      <c r="E59" s="65" t="s">
        <v>35</v>
      </c>
      <c r="F59" s="70" t="s">
        <v>258</v>
      </c>
      <c r="G59" s="23" t="s">
        <v>90</v>
      </c>
      <c r="H59" s="73" t="s">
        <v>145</v>
      </c>
      <c r="I59" s="19" t="s">
        <v>122</v>
      </c>
      <c r="J59" s="67" t="s">
        <v>259</v>
      </c>
      <c r="K59" s="75">
        <v>130</v>
      </c>
      <c r="L59" s="75">
        <v>130</v>
      </c>
      <c r="M59" s="21"/>
      <c r="N59" s="21"/>
      <c r="O59" s="20"/>
      <c r="P59" s="81" t="s">
        <v>147</v>
      </c>
      <c r="Q59" s="20" t="s">
        <v>257</v>
      </c>
      <c r="R59" s="20">
        <v>0</v>
      </c>
      <c r="S59" s="21">
        <v>76</v>
      </c>
      <c r="T59" s="96"/>
      <c r="U59" s="28">
        <f t="shared" si="6"/>
        <v>0</v>
      </c>
      <c r="V59" s="28">
        <f t="shared" si="7"/>
        <v>0</v>
      </c>
      <c r="W59" s="28">
        <f t="shared" si="8"/>
        <v>0</v>
      </c>
      <c r="X59" s="28">
        <f t="shared" si="9"/>
        <v>0</v>
      </c>
      <c r="Y59" s="28">
        <f t="shared" si="10"/>
        <v>0</v>
      </c>
      <c r="Z59" s="28">
        <f t="shared" si="11"/>
        <v>130</v>
      </c>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row>
    <row r="60" ht="27" customHeight="1" spans="1:257">
      <c r="A60" s="17">
        <v>55</v>
      </c>
      <c r="B60" s="19" t="s">
        <v>122</v>
      </c>
      <c r="C60" s="19" t="s">
        <v>34</v>
      </c>
      <c r="D60" s="65" t="s">
        <v>35</v>
      </c>
      <c r="E60" s="65" t="s">
        <v>35</v>
      </c>
      <c r="F60" s="70" t="s">
        <v>260</v>
      </c>
      <c r="G60" s="23" t="s">
        <v>90</v>
      </c>
      <c r="H60" s="73" t="s">
        <v>261</v>
      </c>
      <c r="I60" s="19" t="s">
        <v>122</v>
      </c>
      <c r="J60" s="67" t="s">
        <v>262</v>
      </c>
      <c r="K60" s="75">
        <v>95</v>
      </c>
      <c r="L60" s="75">
        <v>95</v>
      </c>
      <c r="M60" s="21"/>
      <c r="N60" s="21"/>
      <c r="O60" s="20"/>
      <c r="P60" s="81" t="s">
        <v>147</v>
      </c>
      <c r="Q60" s="20" t="s">
        <v>257</v>
      </c>
      <c r="R60" s="20">
        <v>0</v>
      </c>
      <c r="S60" s="21">
        <v>76</v>
      </c>
      <c r="T60" s="96"/>
      <c r="U60" s="28">
        <f t="shared" si="6"/>
        <v>0</v>
      </c>
      <c r="V60" s="28">
        <f t="shared" si="7"/>
        <v>0</v>
      </c>
      <c r="W60" s="28">
        <f t="shared" si="8"/>
        <v>0</v>
      </c>
      <c r="X60" s="28">
        <f t="shared" si="9"/>
        <v>0</v>
      </c>
      <c r="Y60" s="28">
        <f t="shared" si="10"/>
        <v>0</v>
      </c>
      <c r="Z60" s="28">
        <f t="shared" si="11"/>
        <v>95</v>
      </c>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row>
    <row r="61" ht="27" customHeight="1" spans="1:257">
      <c r="A61" s="17">
        <v>56</v>
      </c>
      <c r="B61" s="22" t="s">
        <v>122</v>
      </c>
      <c r="C61" s="19" t="s">
        <v>34</v>
      </c>
      <c r="D61" s="65" t="s">
        <v>35</v>
      </c>
      <c r="E61" s="65" t="s">
        <v>35</v>
      </c>
      <c r="F61" s="19" t="s">
        <v>263</v>
      </c>
      <c r="G61" s="23" t="s">
        <v>90</v>
      </c>
      <c r="H61" s="73" t="s">
        <v>264</v>
      </c>
      <c r="I61" s="22" t="s">
        <v>122</v>
      </c>
      <c r="J61" s="88" t="s">
        <v>265</v>
      </c>
      <c r="K61" s="75">
        <v>80</v>
      </c>
      <c r="L61" s="75">
        <v>80</v>
      </c>
      <c r="M61" s="21"/>
      <c r="N61" s="21"/>
      <c r="O61" s="20"/>
      <c r="P61" s="81" t="s">
        <v>266</v>
      </c>
      <c r="Q61" s="20" t="s">
        <v>257</v>
      </c>
      <c r="R61" s="20">
        <v>1</v>
      </c>
      <c r="S61" s="21">
        <v>353</v>
      </c>
      <c r="T61" s="96"/>
      <c r="U61" s="28">
        <f t="shared" si="6"/>
        <v>0</v>
      </c>
      <c r="V61" s="28">
        <f t="shared" si="7"/>
        <v>0</v>
      </c>
      <c r="W61" s="28">
        <f t="shared" si="8"/>
        <v>0</v>
      </c>
      <c r="X61" s="28">
        <f t="shared" si="9"/>
        <v>0</v>
      </c>
      <c r="Y61" s="28">
        <f t="shared" si="10"/>
        <v>0</v>
      </c>
      <c r="Z61" s="28">
        <f t="shared" si="11"/>
        <v>80</v>
      </c>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row>
    <row r="62" ht="27" customHeight="1" spans="1:257">
      <c r="A62" s="17">
        <v>57</v>
      </c>
      <c r="B62" s="20" t="s">
        <v>64</v>
      </c>
      <c r="C62" s="19" t="s">
        <v>34</v>
      </c>
      <c r="D62" s="65" t="s">
        <v>35</v>
      </c>
      <c r="E62" s="65" t="s">
        <v>35</v>
      </c>
      <c r="F62" s="70" t="s">
        <v>267</v>
      </c>
      <c r="G62" s="23" t="s">
        <v>90</v>
      </c>
      <c r="H62" s="70" t="s">
        <v>190</v>
      </c>
      <c r="I62" s="20" t="s">
        <v>64</v>
      </c>
      <c r="J62" s="19" t="s">
        <v>268</v>
      </c>
      <c r="K62" s="75">
        <v>20</v>
      </c>
      <c r="L62" s="75">
        <v>20</v>
      </c>
      <c r="M62" s="21"/>
      <c r="N62" s="21"/>
      <c r="O62" s="66" t="s">
        <v>269</v>
      </c>
      <c r="P62" s="66" t="s">
        <v>270</v>
      </c>
      <c r="Q62" s="19" t="s">
        <v>75</v>
      </c>
      <c r="R62" s="21">
        <v>0</v>
      </c>
      <c r="S62" s="21">
        <v>33</v>
      </c>
      <c r="T62" s="96"/>
      <c r="U62" s="28">
        <f t="shared" si="6"/>
        <v>0</v>
      </c>
      <c r="V62" s="28">
        <f t="shared" si="7"/>
        <v>0</v>
      </c>
      <c r="W62" s="28">
        <f t="shared" si="8"/>
        <v>0</v>
      </c>
      <c r="X62" s="28">
        <f t="shared" si="9"/>
        <v>0</v>
      </c>
      <c r="Y62" s="28">
        <f t="shared" si="10"/>
        <v>20</v>
      </c>
      <c r="Z62" s="28">
        <f t="shared" si="11"/>
        <v>0</v>
      </c>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row>
    <row r="63" ht="27" customHeight="1" spans="1:257">
      <c r="A63" s="17">
        <v>58</v>
      </c>
      <c r="B63" s="20" t="s">
        <v>64</v>
      </c>
      <c r="C63" s="19" t="s">
        <v>34</v>
      </c>
      <c r="D63" s="65" t="s">
        <v>35</v>
      </c>
      <c r="E63" s="65" t="s">
        <v>35</v>
      </c>
      <c r="F63" s="70" t="s">
        <v>271</v>
      </c>
      <c r="G63" s="23" t="s">
        <v>90</v>
      </c>
      <c r="H63" s="70" t="s">
        <v>272</v>
      </c>
      <c r="I63" s="20" t="s">
        <v>64</v>
      </c>
      <c r="J63" s="19" t="s">
        <v>273</v>
      </c>
      <c r="K63" s="75">
        <v>25</v>
      </c>
      <c r="L63" s="75">
        <v>25</v>
      </c>
      <c r="M63" s="21"/>
      <c r="N63" s="21"/>
      <c r="O63" s="66" t="s">
        <v>269</v>
      </c>
      <c r="P63" s="66" t="s">
        <v>274</v>
      </c>
      <c r="Q63" s="19" t="s">
        <v>75</v>
      </c>
      <c r="R63" s="21">
        <v>0</v>
      </c>
      <c r="S63" s="21">
        <v>40</v>
      </c>
      <c r="T63" s="96"/>
      <c r="U63" s="28">
        <f t="shared" si="6"/>
        <v>0</v>
      </c>
      <c r="V63" s="28">
        <f t="shared" si="7"/>
        <v>0</v>
      </c>
      <c r="W63" s="28">
        <f t="shared" si="8"/>
        <v>0</v>
      </c>
      <c r="X63" s="28">
        <f t="shared" si="9"/>
        <v>0</v>
      </c>
      <c r="Y63" s="28">
        <f t="shared" si="10"/>
        <v>25</v>
      </c>
      <c r="Z63" s="28">
        <f t="shared" si="11"/>
        <v>0</v>
      </c>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row>
    <row r="64" ht="33" customHeight="1" spans="1:257">
      <c r="A64" s="17">
        <v>59</v>
      </c>
      <c r="B64" s="20" t="s">
        <v>64</v>
      </c>
      <c r="C64" s="19" t="s">
        <v>34</v>
      </c>
      <c r="D64" s="65" t="s">
        <v>35</v>
      </c>
      <c r="E64" s="65" t="s">
        <v>35</v>
      </c>
      <c r="F64" s="19" t="s">
        <v>275</v>
      </c>
      <c r="G64" s="23" t="s">
        <v>90</v>
      </c>
      <c r="H64" s="19" t="s">
        <v>205</v>
      </c>
      <c r="I64" s="20" t="s">
        <v>64</v>
      </c>
      <c r="J64" s="79" t="s">
        <v>276</v>
      </c>
      <c r="K64" s="75">
        <v>30</v>
      </c>
      <c r="L64" s="75">
        <v>30</v>
      </c>
      <c r="M64" s="21"/>
      <c r="N64" s="21"/>
      <c r="O64" s="66" t="s">
        <v>277</v>
      </c>
      <c r="P64" s="66" t="s">
        <v>192</v>
      </c>
      <c r="Q64" s="19" t="s">
        <v>75</v>
      </c>
      <c r="R64" s="21">
        <v>0</v>
      </c>
      <c r="S64" s="21">
        <v>15</v>
      </c>
      <c r="T64" s="96"/>
      <c r="U64" s="28">
        <f t="shared" si="6"/>
        <v>0</v>
      </c>
      <c r="V64" s="28">
        <f t="shared" si="7"/>
        <v>0</v>
      </c>
      <c r="W64" s="28">
        <f t="shared" si="8"/>
        <v>0</v>
      </c>
      <c r="X64" s="28">
        <f t="shared" si="9"/>
        <v>0</v>
      </c>
      <c r="Y64" s="28">
        <f t="shared" si="10"/>
        <v>30</v>
      </c>
      <c r="Z64" s="28">
        <f t="shared" si="11"/>
        <v>0</v>
      </c>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row>
    <row r="65" ht="27" customHeight="1" spans="1:257">
      <c r="A65" s="17">
        <v>60</v>
      </c>
      <c r="B65" s="20" t="s">
        <v>64</v>
      </c>
      <c r="C65" s="19" t="s">
        <v>34</v>
      </c>
      <c r="D65" s="65" t="s">
        <v>35</v>
      </c>
      <c r="E65" s="65" t="s">
        <v>35</v>
      </c>
      <c r="F65" s="72" t="s">
        <v>278</v>
      </c>
      <c r="G65" s="23" t="s">
        <v>90</v>
      </c>
      <c r="H65" s="19" t="s">
        <v>194</v>
      </c>
      <c r="I65" s="20" t="s">
        <v>64</v>
      </c>
      <c r="J65" s="103" t="s">
        <v>279</v>
      </c>
      <c r="K65" s="75">
        <v>200</v>
      </c>
      <c r="L65" s="75">
        <v>200</v>
      </c>
      <c r="M65" s="21"/>
      <c r="N65" s="21"/>
      <c r="O65" s="66" t="s">
        <v>277</v>
      </c>
      <c r="P65" s="66" t="s">
        <v>280</v>
      </c>
      <c r="Q65" s="19" t="s">
        <v>75</v>
      </c>
      <c r="R65" s="21">
        <v>0</v>
      </c>
      <c r="S65" s="21">
        <v>149</v>
      </c>
      <c r="T65" s="96"/>
      <c r="U65" s="28">
        <f t="shared" si="6"/>
        <v>0</v>
      </c>
      <c r="V65" s="28">
        <f t="shared" si="7"/>
        <v>0</v>
      </c>
      <c r="W65" s="28">
        <f t="shared" si="8"/>
        <v>0</v>
      </c>
      <c r="X65" s="28">
        <f t="shared" si="9"/>
        <v>0</v>
      </c>
      <c r="Y65" s="28">
        <f t="shared" si="10"/>
        <v>200</v>
      </c>
      <c r="Z65" s="28">
        <f t="shared" si="11"/>
        <v>0</v>
      </c>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row>
    <row r="66" ht="27" customHeight="1" spans="1:257">
      <c r="A66" s="17">
        <v>61</v>
      </c>
      <c r="B66" s="20" t="s">
        <v>64</v>
      </c>
      <c r="C66" s="19" t="s">
        <v>34</v>
      </c>
      <c r="D66" s="65" t="s">
        <v>35</v>
      </c>
      <c r="E66" s="65" t="s">
        <v>35</v>
      </c>
      <c r="F66" s="72" t="s">
        <v>281</v>
      </c>
      <c r="G66" s="23" t="s">
        <v>90</v>
      </c>
      <c r="H66" s="99" t="s">
        <v>194</v>
      </c>
      <c r="I66" s="20" t="s">
        <v>64</v>
      </c>
      <c r="J66" s="103" t="s">
        <v>282</v>
      </c>
      <c r="K66" s="72">
        <v>3</v>
      </c>
      <c r="L66" s="72">
        <v>3</v>
      </c>
      <c r="M66" s="21"/>
      <c r="N66" s="21"/>
      <c r="O66" s="66"/>
      <c r="P66" s="66" t="s">
        <v>192</v>
      </c>
      <c r="Q66" s="19" t="s">
        <v>75</v>
      </c>
      <c r="R66" s="21">
        <v>0</v>
      </c>
      <c r="S66" s="21">
        <v>17</v>
      </c>
      <c r="T66" s="96"/>
      <c r="U66" s="28">
        <f t="shared" si="6"/>
        <v>0</v>
      </c>
      <c r="V66" s="28">
        <f t="shared" si="7"/>
        <v>0</v>
      </c>
      <c r="W66" s="28">
        <f t="shared" si="8"/>
        <v>0</v>
      </c>
      <c r="X66" s="28">
        <f t="shared" si="9"/>
        <v>0</v>
      </c>
      <c r="Y66" s="28">
        <f t="shared" si="10"/>
        <v>3</v>
      </c>
      <c r="Z66" s="28">
        <f t="shared" si="11"/>
        <v>0</v>
      </c>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row>
    <row r="67" ht="27" customHeight="1" spans="1:257">
      <c r="A67" s="17">
        <v>62</v>
      </c>
      <c r="B67" s="69" t="s">
        <v>33</v>
      </c>
      <c r="C67" s="19" t="s">
        <v>34</v>
      </c>
      <c r="D67" s="65" t="s">
        <v>35</v>
      </c>
      <c r="E67" s="65" t="s">
        <v>35</v>
      </c>
      <c r="F67" s="69" t="s">
        <v>283</v>
      </c>
      <c r="G67" s="23" t="s">
        <v>90</v>
      </c>
      <c r="H67" s="69" t="s">
        <v>38</v>
      </c>
      <c r="I67" s="69" t="s">
        <v>33</v>
      </c>
      <c r="J67" s="89" t="s">
        <v>284</v>
      </c>
      <c r="K67" s="19">
        <v>96.3</v>
      </c>
      <c r="L67" s="19">
        <v>96.3</v>
      </c>
      <c r="M67" s="21"/>
      <c r="N67" s="21"/>
      <c r="O67" s="20"/>
      <c r="P67" s="20" t="s">
        <v>40</v>
      </c>
      <c r="Q67" s="20" t="s">
        <v>153</v>
      </c>
      <c r="R67" s="21">
        <v>1</v>
      </c>
      <c r="S67" s="21">
        <v>14</v>
      </c>
      <c r="T67" s="96"/>
      <c r="U67" s="28">
        <f t="shared" si="6"/>
        <v>0</v>
      </c>
      <c r="V67" s="28">
        <f t="shared" si="7"/>
        <v>96.3</v>
      </c>
      <c r="W67" s="28">
        <f t="shared" si="8"/>
        <v>0</v>
      </c>
      <c r="X67" s="28">
        <f t="shared" si="9"/>
        <v>0</v>
      </c>
      <c r="Y67" s="28">
        <f t="shared" si="10"/>
        <v>0</v>
      </c>
      <c r="Z67" s="28">
        <f t="shared" si="11"/>
        <v>0</v>
      </c>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row>
    <row r="68" ht="27" customHeight="1" spans="1:257">
      <c r="A68" s="17">
        <v>63</v>
      </c>
      <c r="B68" s="22" t="s">
        <v>122</v>
      </c>
      <c r="C68" s="19" t="s">
        <v>34</v>
      </c>
      <c r="D68" s="65" t="s">
        <v>35</v>
      </c>
      <c r="E68" s="65" t="s">
        <v>35</v>
      </c>
      <c r="F68" s="100" t="s">
        <v>285</v>
      </c>
      <c r="G68" s="23" t="s">
        <v>90</v>
      </c>
      <c r="H68" s="73" t="s">
        <v>264</v>
      </c>
      <c r="I68" s="22" t="s">
        <v>122</v>
      </c>
      <c r="J68" s="67" t="s">
        <v>286</v>
      </c>
      <c r="K68" s="19">
        <v>85.7</v>
      </c>
      <c r="L68" s="19">
        <v>85.7</v>
      </c>
      <c r="M68" s="21"/>
      <c r="N68" s="21"/>
      <c r="O68" s="20"/>
      <c r="P68" s="81" t="s">
        <v>287</v>
      </c>
      <c r="Q68" s="20" t="s">
        <v>257</v>
      </c>
      <c r="R68" s="21">
        <v>1</v>
      </c>
      <c r="S68" s="21">
        <v>54</v>
      </c>
      <c r="T68" s="96"/>
      <c r="U68" s="28">
        <f t="shared" si="6"/>
        <v>0</v>
      </c>
      <c r="V68" s="28">
        <f t="shared" si="7"/>
        <v>0</v>
      </c>
      <c r="W68" s="28">
        <f t="shared" si="8"/>
        <v>0</v>
      </c>
      <c r="X68" s="28">
        <f t="shared" si="9"/>
        <v>0</v>
      </c>
      <c r="Y68" s="28">
        <f t="shared" si="10"/>
        <v>0</v>
      </c>
      <c r="Z68" s="28">
        <f t="shared" si="11"/>
        <v>85.7</v>
      </c>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row>
    <row r="69" ht="27" customHeight="1" spans="1:257">
      <c r="A69" s="17">
        <v>64</v>
      </c>
      <c r="B69" s="19" t="s">
        <v>122</v>
      </c>
      <c r="C69" s="19" t="s">
        <v>34</v>
      </c>
      <c r="D69" s="65" t="s">
        <v>35</v>
      </c>
      <c r="E69" s="65" t="s">
        <v>35</v>
      </c>
      <c r="F69" s="19" t="s">
        <v>288</v>
      </c>
      <c r="G69" s="23" t="s">
        <v>90</v>
      </c>
      <c r="H69" s="19" t="s">
        <v>145</v>
      </c>
      <c r="I69" s="19" t="s">
        <v>122</v>
      </c>
      <c r="J69" s="88" t="s">
        <v>289</v>
      </c>
      <c r="K69" s="75">
        <v>25</v>
      </c>
      <c r="L69" s="75">
        <v>25</v>
      </c>
      <c r="M69" s="21"/>
      <c r="N69" s="21"/>
      <c r="O69" s="20"/>
      <c r="P69" s="81" t="s">
        <v>147</v>
      </c>
      <c r="Q69" s="20" t="s">
        <v>257</v>
      </c>
      <c r="R69" s="20">
        <v>0</v>
      </c>
      <c r="S69" s="21">
        <v>76</v>
      </c>
      <c r="T69" s="96"/>
      <c r="U69" s="28">
        <f t="shared" si="6"/>
        <v>0</v>
      </c>
      <c r="V69" s="28">
        <f t="shared" si="7"/>
        <v>0</v>
      </c>
      <c r="W69" s="28">
        <f t="shared" si="8"/>
        <v>0</v>
      </c>
      <c r="X69" s="28">
        <f t="shared" si="9"/>
        <v>0</v>
      </c>
      <c r="Y69" s="28">
        <f t="shared" si="10"/>
        <v>0</v>
      </c>
      <c r="Z69" s="28">
        <f t="shared" si="11"/>
        <v>25</v>
      </c>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row>
    <row r="70" ht="27" customHeight="1" spans="1:257">
      <c r="A70" s="17">
        <v>65</v>
      </c>
      <c r="B70" s="19" t="s">
        <v>290</v>
      </c>
      <c r="C70" s="19" t="s">
        <v>34</v>
      </c>
      <c r="D70" s="65" t="s">
        <v>35</v>
      </c>
      <c r="E70" s="65" t="s">
        <v>35</v>
      </c>
      <c r="F70" s="19" t="s">
        <v>291</v>
      </c>
      <c r="G70" s="23" t="s">
        <v>90</v>
      </c>
      <c r="H70" s="19" t="s">
        <v>292</v>
      </c>
      <c r="I70" s="19" t="s">
        <v>290</v>
      </c>
      <c r="J70" s="67" t="s">
        <v>293</v>
      </c>
      <c r="K70" s="75">
        <v>60</v>
      </c>
      <c r="L70" s="75">
        <v>60</v>
      </c>
      <c r="M70" s="21"/>
      <c r="N70" s="21"/>
      <c r="O70" s="20" t="s">
        <v>294</v>
      </c>
      <c r="P70" s="20" t="s">
        <v>295</v>
      </c>
      <c r="Q70" s="20"/>
      <c r="R70" s="21">
        <v>0</v>
      </c>
      <c r="S70" s="21">
        <v>21</v>
      </c>
      <c r="T70" s="96"/>
      <c r="U70" s="28">
        <f t="shared" si="6"/>
        <v>60</v>
      </c>
      <c r="V70" s="28">
        <f t="shared" si="7"/>
        <v>0</v>
      </c>
      <c r="W70" s="28">
        <f t="shared" si="8"/>
        <v>0</v>
      </c>
      <c r="X70" s="28">
        <f t="shared" si="9"/>
        <v>0</v>
      </c>
      <c r="Y70" s="28">
        <f t="shared" si="10"/>
        <v>0</v>
      </c>
      <c r="Z70" s="28">
        <f t="shared" si="11"/>
        <v>0</v>
      </c>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row>
    <row r="71" ht="27" customHeight="1" spans="1:257">
      <c r="A71" s="17">
        <v>66</v>
      </c>
      <c r="B71" s="20" t="s">
        <v>64</v>
      </c>
      <c r="C71" s="19" t="s">
        <v>34</v>
      </c>
      <c r="D71" s="65" t="s">
        <v>35</v>
      </c>
      <c r="E71" s="65" t="s">
        <v>35</v>
      </c>
      <c r="F71" s="71" t="s">
        <v>296</v>
      </c>
      <c r="G71" s="23" t="s">
        <v>90</v>
      </c>
      <c r="H71" s="19" t="s">
        <v>194</v>
      </c>
      <c r="I71" s="20" t="s">
        <v>64</v>
      </c>
      <c r="J71" s="86" t="s">
        <v>297</v>
      </c>
      <c r="K71" s="75">
        <v>60</v>
      </c>
      <c r="L71" s="75">
        <v>60</v>
      </c>
      <c r="M71" s="21"/>
      <c r="N71" s="21"/>
      <c r="O71" s="66" t="s">
        <v>298</v>
      </c>
      <c r="P71" s="66" t="s">
        <v>299</v>
      </c>
      <c r="Q71" s="19" t="s">
        <v>75</v>
      </c>
      <c r="R71" s="21">
        <v>0</v>
      </c>
      <c r="S71" s="21">
        <v>4</v>
      </c>
      <c r="T71" s="96"/>
      <c r="U71" s="28">
        <f t="shared" ref="U71:U113" si="12">IF(I71="凤麓街道办事处",L71,0)</f>
        <v>0</v>
      </c>
      <c r="V71" s="28">
        <f t="shared" ref="V71:V113" si="13">IF(I71="龙街街道办事处",L71,0)</f>
        <v>0</v>
      </c>
      <c r="W71" s="28">
        <f t="shared" ref="W71:W113" si="14">IF(I71="右所镇人民政府",L71,0)</f>
        <v>0</v>
      </c>
      <c r="X71" s="28">
        <f t="shared" ref="X71:X113" si="15">IF(I71="九村镇人民政府",L71,0)</f>
        <v>0</v>
      </c>
      <c r="Y71" s="28">
        <f t="shared" ref="Y71:Y113" si="16">IF(I71="海口镇人民政府",L71,0)</f>
        <v>60</v>
      </c>
      <c r="Z71" s="28">
        <f t="shared" ref="Z71:Z113" si="17">IF(I71="路居镇人民政府",L71,0)</f>
        <v>0</v>
      </c>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row>
    <row r="72" ht="27" customHeight="1" spans="1:257">
      <c r="A72" s="17">
        <v>67</v>
      </c>
      <c r="B72" s="20" t="s">
        <v>64</v>
      </c>
      <c r="C72" s="19" t="s">
        <v>34</v>
      </c>
      <c r="D72" s="65" t="s">
        <v>35</v>
      </c>
      <c r="E72" s="65" t="s">
        <v>35</v>
      </c>
      <c r="F72" s="19" t="s">
        <v>300</v>
      </c>
      <c r="G72" s="23" t="s">
        <v>90</v>
      </c>
      <c r="H72" s="19" t="s">
        <v>205</v>
      </c>
      <c r="I72" s="20" t="s">
        <v>64</v>
      </c>
      <c r="J72" s="79" t="s">
        <v>301</v>
      </c>
      <c r="K72" s="19">
        <v>30</v>
      </c>
      <c r="L72" s="19">
        <v>30</v>
      </c>
      <c r="M72" s="21"/>
      <c r="N72" s="21"/>
      <c r="O72" s="66" t="s">
        <v>187</v>
      </c>
      <c r="P72" s="66" t="s">
        <v>302</v>
      </c>
      <c r="Q72" s="19" t="s">
        <v>70</v>
      </c>
      <c r="R72" s="21">
        <v>0</v>
      </c>
      <c r="S72" s="21">
        <v>29</v>
      </c>
      <c r="T72" s="96"/>
      <c r="U72" s="28">
        <f t="shared" si="12"/>
        <v>0</v>
      </c>
      <c r="V72" s="28">
        <f t="shared" si="13"/>
        <v>0</v>
      </c>
      <c r="W72" s="28">
        <f t="shared" si="14"/>
        <v>0</v>
      </c>
      <c r="X72" s="28">
        <f t="shared" si="15"/>
        <v>0</v>
      </c>
      <c r="Y72" s="28">
        <f t="shared" si="16"/>
        <v>30</v>
      </c>
      <c r="Z72" s="28">
        <f t="shared" si="17"/>
        <v>0</v>
      </c>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row>
    <row r="73" ht="27" customHeight="1" spans="1:257">
      <c r="A73" s="17">
        <v>68</v>
      </c>
      <c r="B73" s="20" t="s">
        <v>64</v>
      </c>
      <c r="C73" s="19" t="s">
        <v>34</v>
      </c>
      <c r="D73" s="65" t="s">
        <v>35</v>
      </c>
      <c r="E73" s="65" t="s">
        <v>35</v>
      </c>
      <c r="F73" s="70" t="s">
        <v>303</v>
      </c>
      <c r="G73" s="23" t="s">
        <v>90</v>
      </c>
      <c r="H73" s="69" t="s">
        <v>205</v>
      </c>
      <c r="I73" s="20" t="s">
        <v>64</v>
      </c>
      <c r="J73" s="75" t="s">
        <v>304</v>
      </c>
      <c r="K73" s="75">
        <v>260</v>
      </c>
      <c r="L73" s="75">
        <v>260</v>
      </c>
      <c r="M73" s="21"/>
      <c r="N73" s="21"/>
      <c r="O73" s="66" t="s">
        <v>187</v>
      </c>
      <c r="P73" s="66" t="s">
        <v>246</v>
      </c>
      <c r="Q73" s="19" t="s">
        <v>70</v>
      </c>
      <c r="R73" s="21">
        <v>0</v>
      </c>
      <c r="S73" s="21">
        <v>144</v>
      </c>
      <c r="T73" s="96"/>
      <c r="U73" s="28">
        <f t="shared" si="12"/>
        <v>0</v>
      </c>
      <c r="V73" s="28">
        <f t="shared" si="13"/>
        <v>0</v>
      </c>
      <c r="W73" s="28">
        <f t="shared" si="14"/>
        <v>0</v>
      </c>
      <c r="X73" s="28">
        <f t="shared" si="15"/>
        <v>0</v>
      </c>
      <c r="Y73" s="28">
        <f t="shared" si="16"/>
        <v>260</v>
      </c>
      <c r="Z73" s="28">
        <f t="shared" si="17"/>
        <v>0</v>
      </c>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row>
    <row r="74" ht="27" customHeight="1" spans="1:257">
      <c r="A74" s="17">
        <v>69</v>
      </c>
      <c r="B74" s="19" t="s">
        <v>290</v>
      </c>
      <c r="C74" s="19" t="s">
        <v>34</v>
      </c>
      <c r="D74" s="65" t="s">
        <v>35</v>
      </c>
      <c r="E74" s="65" t="s">
        <v>35</v>
      </c>
      <c r="F74" s="101" t="s">
        <v>305</v>
      </c>
      <c r="G74" s="23" t="s">
        <v>37</v>
      </c>
      <c r="H74" s="19" t="s">
        <v>292</v>
      </c>
      <c r="I74" s="19" t="s">
        <v>290</v>
      </c>
      <c r="J74" s="76" t="s">
        <v>306</v>
      </c>
      <c r="K74" s="75">
        <v>5</v>
      </c>
      <c r="L74" s="75">
        <v>5</v>
      </c>
      <c r="M74" s="21"/>
      <c r="N74" s="21"/>
      <c r="O74" s="20" t="s">
        <v>307</v>
      </c>
      <c r="P74" s="20" t="s">
        <v>308</v>
      </c>
      <c r="Q74" s="20"/>
      <c r="R74" s="21">
        <v>0</v>
      </c>
      <c r="S74" s="21">
        <v>21</v>
      </c>
      <c r="T74" s="96"/>
      <c r="U74" s="28">
        <f t="shared" si="12"/>
        <v>5</v>
      </c>
      <c r="V74" s="28">
        <f t="shared" si="13"/>
        <v>0</v>
      </c>
      <c r="W74" s="28">
        <f t="shared" si="14"/>
        <v>0</v>
      </c>
      <c r="X74" s="28">
        <f t="shared" si="15"/>
        <v>0</v>
      </c>
      <c r="Y74" s="28">
        <f t="shared" si="16"/>
        <v>0</v>
      </c>
      <c r="Z74" s="28">
        <f t="shared" si="17"/>
        <v>0</v>
      </c>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row>
    <row r="75" ht="27" customHeight="1" spans="1:257">
      <c r="A75" s="17">
        <v>70</v>
      </c>
      <c r="B75" s="19" t="s">
        <v>290</v>
      </c>
      <c r="C75" s="19" t="s">
        <v>34</v>
      </c>
      <c r="D75" s="65" t="s">
        <v>35</v>
      </c>
      <c r="E75" s="65" t="s">
        <v>35</v>
      </c>
      <c r="F75" s="101" t="s">
        <v>309</v>
      </c>
      <c r="G75" s="23" t="s">
        <v>37</v>
      </c>
      <c r="H75" s="19" t="s">
        <v>292</v>
      </c>
      <c r="I75" s="19" t="s">
        <v>290</v>
      </c>
      <c r="J75" s="76" t="s">
        <v>310</v>
      </c>
      <c r="K75" s="75">
        <v>20</v>
      </c>
      <c r="L75" s="75">
        <v>20</v>
      </c>
      <c r="M75" s="21"/>
      <c r="N75" s="21"/>
      <c r="O75" s="20" t="s">
        <v>311</v>
      </c>
      <c r="P75" s="20" t="s">
        <v>308</v>
      </c>
      <c r="Q75" s="20" t="s">
        <v>312</v>
      </c>
      <c r="R75" s="21">
        <v>0</v>
      </c>
      <c r="S75" s="21">
        <v>21</v>
      </c>
      <c r="T75" s="96"/>
      <c r="U75" s="28">
        <f t="shared" si="12"/>
        <v>20</v>
      </c>
      <c r="V75" s="28">
        <f t="shared" si="13"/>
        <v>0</v>
      </c>
      <c r="W75" s="28">
        <f t="shared" si="14"/>
        <v>0</v>
      </c>
      <c r="X75" s="28">
        <f t="shared" si="15"/>
        <v>0</v>
      </c>
      <c r="Y75" s="28">
        <f t="shared" si="16"/>
        <v>0</v>
      </c>
      <c r="Z75" s="28">
        <f t="shared" si="17"/>
        <v>0</v>
      </c>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row>
    <row r="76" ht="27" customHeight="1" spans="1:257">
      <c r="A76" s="17">
        <v>71</v>
      </c>
      <c r="B76" s="69" t="s">
        <v>122</v>
      </c>
      <c r="C76" s="21" t="s">
        <v>313</v>
      </c>
      <c r="D76" s="65" t="s">
        <v>35</v>
      </c>
      <c r="E76" s="65" t="s">
        <v>35</v>
      </c>
      <c r="F76" s="69" t="s">
        <v>314</v>
      </c>
      <c r="G76" s="23" t="s">
        <v>37</v>
      </c>
      <c r="H76" s="69" t="s">
        <v>315</v>
      </c>
      <c r="I76" s="69" t="s">
        <v>122</v>
      </c>
      <c r="J76" s="88" t="s">
        <v>316</v>
      </c>
      <c r="K76" s="75">
        <v>22.42</v>
      </c>
      <c r="L76" s="75">
        <v>22.42</v>
      </c>
      <c r="M76" s="21"/>
      <c r="N76" s="75"/>
      <c r="O76" s="20" t="s">
        <v>317</v>
      </c>
      <c r="P76" s="81" t="s">
        <v>133</v>
      </c>
      <c r="Q76" s="20" t="s">
        <v>127</v>
      </c>
      <c r="R76" s="20">
        <v>1</v>
      </c>
      <c r="S76" s="21">
        <v>298</v>
      </c>
      <c r="T76" s="96"/>
      <c r="U76" s="28">
        <f t="shared" si="12"/>
        <v>0</v>
      </c>
      <c r="V76" s="28">
        <f t="shared" si="13"/>
        <v>0</v>
      </c>
      <c r="W76" s="28">
        <f t="shared" si="14"/>
        <v>0</v>
      </c>
      <c r="X76" s="28">
        <f t="shared" si="15"/>
        <v>0</v>
      </c>
      <c r="Y76" s="28">
        <f t="shared" si="16"/>
        <v>0</v>
      </c>
      <c r="Z76" s="28">
        <f t="shared" si="17"/>
        <v>22.42</v>
      </c>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row>
    <row r="77" ht="27" customHeight="1" spans="1:257">
      <c r="A77" s="17">
        <v>72</v>
      </c>
      <c r="B77" s="69" t="s">
        <v>122</v>
      </c>
      <c r="C77" s="21" t="s">
        <v>313</v>
      </c>
      <c r="D77" s="65" t="s">
        <v>35</v>
      </c>
      <c r="E77" s="65" t="s">
        <v>35</v>
      </c>
      <c r="F77" s="69" t="s">
        <v>318</v>
      </c>
      <c r="G77" s="23" t="s">
        <v>37</v>
      </c>
      <c r="H77" s="69" t="s">
        <v>319</v>
      </c>
      <c r="I77" s="69" t="s">
        <v>122</v>
      </c>
      <c r="J77" s="88" t="s">
        <v>320</v>
      </c>
      <c r="K77" s="75">
        <v>350</v>
      </c>
      <c r="L77" s="75">
        <v>350</v>
      </c>
      <c r="M77" s="21"/>
      <c r="N77" s="75"/>
      <c r="O77" s="20" t="s">
        <v>317</v>
      </c>
      <c r="P77" s="81" t="s">
        <v>147</v>
      </c>
      <c r="Q77" s="20" t="s">
        <v>127</v>
      </c>
      <c r="R77" s="20">
        <v>0</v>
      </c>
      <c r="S77" s="21">
        <v>76</v>
      </c>
      <c r="T77" s="96"/>
      <c r="U77" s="28">
        <f t="shared" si="12"/>
        <v>0</v>
      </c>
      <c r="V77" s="28">
        <f t="shared" si="13"/>
        <v>0</v>
      </c>
      <c r="W77" s="28">
        <f t="shared" si="14"/>
        <v>0</v>
      </c>
      <c r="X77" s="28">
        <f t="shared" si="15"/>
        <v>0</v>
      </c>
      <c r="Y77" s="28">
        <f t="shared" si="16"/>
        <v>0</v>
      </c>
      <c r="Z77" s="28">
        <f t="shared" si="17"/>
        <v>350</v>
      </c>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row>
    <row r="78" ht="27" customHeight="1" spans="1:257">
      <c r="A78" s="17">
        <v>73</v>
      </c>
      <c r="B78" s="19" t="s">
        <v>57</v>
      </c>
      <c r="C78" s="21" t="s">
        <v>313</v>
      </c>
      <c r="D78" s="65" t="s">
        <v>35</v>
      </c>
      <c r="E78" s="65" t="s">
        <v>35</v>
      </c>
      <c r="F78" s="69" t="s">
        <v>321</v>
      </c>
      <c r="G78" s="23" t="s">
        <v>37</v>
      </c>
      <c r="H78" s="69" t="s">
        <v>59</v>
      </c>
      <c r="I78" s="19" t="s">
        <v>57</v>
      </c>
      <c r="J78" s="67" t="s">
        <v>322</v>
      </c>
      <c r="K78" s="75">
        <v>180</v>
      </c>
      <c r="L78" s="75">
        <v>180</v>
      </c>
      <c r="M78" s="21"/>
      <c r="N78" s="75"/>
      <c r="O78" s="43"/>
      <c r="P78" s="43" t="s">
        <v>323</v>
      </c>
      <c r="Q78" s="43" t="s">
        <v>51</v>
      </c>
      <c r="R78" s="50">
        <v>1</v>
      </c>
      <c r="S78" s="50">
        <v>80</v>
      </c>
      <c r="T78" s="91"/>
      <c r="U78" s="28">
        <f t="shared" si="12"/>
        <v>0</v>
      </c>
      <c r="V78" s="28">
        <f t="shared" si="13"/>
        <v>0</v>
      </c>
      <c r="W78" s="28">
        <f t="shared" si="14"/>
        <v>0</v>
      </c>
      <c r="X78" s="28">
        <f t="shared" si="15"/>
        <v>180</v>
      </c>
      <c r="Y78" s="28">
        <f t="shared" si="16"/>
        <v>0</v>
      </c>
      <c r="Z78" s="28">
        <f t="shared" si="17"/>
        <v>0</v>
      </c>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row>
    <row r="79" ht="27" customHeight="1" spans="1:257">
      <c r="A79" s="17">
        <v>74</v>
      </c>
      <c r="B79" s="69" t="s">
        <v>57</v>
      </c>
      <c r="C79" s="21" t="s">
        <v>313</v>
      </c>
      <c r="D79" s="65" t="s">
        <v>35</v>
      </c>
      <c r="E79" s="65" t="s">
        <v>35</v>
      </c>
      <c r="F79" s="69" t="s">
        <v>324</v>
      </c>
      <c r="G79" s="23" t="s">
        <v>37</v>
      </c>
      <c r="H79" s="69" t="s">
        <v>325</v>
      </c>
      <c r="I79" s="69" t="s">
        <v>57</v>
      </c>
      <c r="J79" s="67" t="s">
        <v>326</v>
      </c>
      <c r="K79" s="75">
        <v>40</v>
      </c>
      <c r="L79" s="75">
        <v>40</v>
      </c>
      <c r="M79" s="21"/>
      <c r="N79" s="75"/>
      <c r="O79" s="43"/>
      <c r="P79" s="43" t="s">
        <v>327</v>
      </c>
      <c r="Q79" s="43" t="s">
        <v>51</v>
      </c>
      <c r="R79" s="50">
        <v>1</v>
      </c>
      <c r="S79" s="50">
        <v>33</v>
      </c>
      <c r="T79" s="91"/>
      <c r="U79" s="28">
        <f t="shared" si="12"/>
        <v>0</v>
      </c>
      <c r="V79" s="28">
        <f t="shared" si="13"/>
        <v>0</v>
      </c>
      <c r="W79" s="28">
        <f t="shared" si="14"/>
        <v>0</v>
      </c>
      <c r="X79" s="28">
        <f t="shared" si="15"/>
        <v>40</v>
      </c>
      <c r="Y79" s="28">
        <f t="shared" si="16"/>
        <v>0</v>
      </c>
      <c r="Z79" s="28">
        <f t="shared" si="17"/>
        <v>0</v>
      </c>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row>
    <row r="80" ht="27" customHeight="1" spans="1:257">
      <c r="A80" s="17">
        <v>75</v>
      </c>
      <c r="B80" s="19" t="s">
        <v>57</v>
      </c>
      <c r="C80" s="21" t="s">
        <v>313</v>
      </c>
      <c r="D80" s="65" t="s">
        <v>35</v>
      </c>
      <c r="E80" s="65" t="s">
        <v>35</v>
      </c>
      <c r="F80" s="19" t="s">
        <v>328</v>
      </c>
      <c r="G80" s="23" t="s">
        <v>37</v>
      </c>
      <c r="H80" s="69" t="s">
        <v>325</v>
      </c>
      <c r="I80" s="19" t="s">
        <v>57</v>
      </c>
      <c r="J80" s="67" t="s">
        <v>329</v>
      </c>
      <c r="K80" s="75">
        <v>240</v>
      </c>
      <c r="L80" s="75">
        <v>240</v>
      </c>
      <c r="M80" s="21"/>
      <c r="N80" s="75"/>
      <c r="O80" s="43" t="s">
        <v>317</v>
      </c>
      <c r="P80" s="43" t="s">
        <v>330</v>
      </c>
      <c r="Q80" s="43" t="s">
        <v>51</v>
      </c>
      <c r="R80" s="50">
        <v>1</v>
      </c>
      <c r="S80" s="50">
        <v>36</v>
      </c>
      <c r="T80" s="91"/>
      <c r="U80" s="28">
        <f t="shared" si="12"/>
        <v>0</v>
      </c>
      <c r="V80" s="28">
        <f t="shared" si="13"/>
        <v>0</v>
      </c>
      <c r="W80" s="28">
        <f t="shared" si="14"/>
        <v>0</v>
      </c>
      <c r="X80" s="28">
        <f t="shared" si="15"/>
        <v>240</v>
      </c>
      <c r="Y80" s="28">
        <f t="shared" si="16"/>
        <v>0</v>
      </c>
      <c r="Z80" s="28">
        <f t="shared" si="17"/>
        <v>0</v>
      </c>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row>
    <row r="81" ht="27" customHeight="1" spans="1:257">
      <c r="A81" s="17">
        <v>76</v>
      </c>
      <c r="B81" s="19" t="s">
        <v>57</v>
      </c>
      <c r="C81" s="21" t="s">
        <v>313</v>
      </c>
      <c r="D81" s="65" t="s">
        <v>35</v>
      </c>
      <c r="E81" s="65" t="s">
        <v>35</v>
      </c>
      <c r="F81" s="19" t="s">
        <v>331</v>
      </c>
      <c r="G81" s="23" t="s">
        <v>37</v>
      </c>
      <c r="H81" s="69" t="s">
        <v>325</v>
      </c>
      <c r="I81" s="19" t="s">
        <v>57</v>
      </c>
      <c r="J81" s="88" t="s">
        <v>332</v>
      </c>
      <c r="K81" s="75">
        <v>70</v>
      </c>
      <c r="L81" s="75">
        <v>70</v>
      </c>
      <c r="M81" s="21"/>
      <c r="N81" s="75"/>
      <c r="O81" s="43"/>
      <c r="P81" s="43" t="s">
        <v>333</v>
      </c>
      <c r="Q81" s="43" t="s">
        <v>100</v>
      </c>
      <c r="R81" s="50">
        <v>1</v>
      </c>
      <c r="S81" s="50">
        <v>204</v>
      </c>
      <c r="T81" s="91"/>
      <c r="U81" s="28">
        <f t="shared" si="12"/>
        <v>0</v>
      </c>
      <c r="V81" s="28">
        <f t="shared" si="13"/>
        <v>0</v>
      </c>
      <c r="W81" s="28">
        <f t="shared" si="14"/>
        <v>0</v>
      </c>
      <c r="X81" s="28">
        <f t="shared" si="15"/>
        <v>70</v>
      </c>
      <c r="Y81" s="28">
        <f t="shared" si="16"/>
        <v>0</v>
      </c>
      <c r="Z81" s="28">
        <f t="shared" si="17"/>
        <v>0</v>
      </c>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row>
    <row r="82" ht="27" customHeight="1" spans="1:257">
      <c r="A82" s="17">
        <v>77</v>
      </c>
      <c r="B82" s="19" t="s">
        <v>290</v>
      </c>
      <c r="C82" s="21" t="s">
        <v>313</v>
      </c>
      <c r="D82" s="65" t="s">
        <v>35</v>
      </c>
      <c r="E82" s="65" t="s">
        <v>35</v>
      </c>
      <c r="F82" s="101" t="s">
        <v>334</v>
      </c>
      <c r="G82" s="23" t="s">
        <v>37</v>
      </c>
      <c r="H82" s="19" t="s">
        <v>292</v>
      </c>
      <c r="I82" s="19" t="s">
        <v>290</v>
      </c>
      <c r="J82" s="76" t="s">
        <v>335</v>
      </c>
      <c r="K82" s="75">
        <v>5</v>
      </c>
      <c r="L82" s="75">
        <v>5</v>
      </c>
      <c r="M82" s="21"/>
      <c r="N82" s="75"/>
      <c r="O82" s="20"/>
      <c r="P82" s="20" t="s">
        <v>336</v>
      </c>
      <c r="Q82" s="20" t="s">
        <v>337</v>
      </c>
      <c r="R82" s="21">
        <v>0</v>
      </c>
      <c r="S82" s="21">
        <v>21</v>
      </c>
      <c r="T82" s="96"/>
      <c r="U82" s="28">
        <f t="shared" si="12"/>
        <v>5</v>
      </c>
      <c r="V82" s="28">
        <f t="shared" si="13"/>
        <v>0</v>
      </c>
      <c r="W82" s="28">
        <f t="shared" si="14"/>
        <v>0</v>
      </c>
      <c r="X82" s="28">
        <f t="shared" si="15"/>
        <v>0</v>
      </c>
      <c r="Y82" s="28">
        <f t="shared" si="16"/>
        <v>0</v>
      </c>
      <c r="Z82" s="28">
        <f t="shared" si="17"/>
        <v>0</v>
      </c>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row>
    <row r="83" ht="27" customHeight="1" spans="1:257">
      <c r="A83" s="17">
        <v>78</v>
      </c>
      <c r="B83" s="19" t="s">
        <v>290</v>
      </c>
      <c r="C83" s="21" t="s">
        <v>313</v>
      </c>
      <c r="D83" s="65" t="s">
        <v>35</v>
      </c>
      <c r="E83" s="65" t="s">
        <v>35</v>
      </c>
      <c r="F83" s="101" t="s">
        <v>338</v>
      </c>
      <c r="G83" s="23" t="s">
        <v>37</v>
      </c>
      <c r="H83" s="19" t="s">
        <v>292</v>
      </c>
      <c r="I83" s="19" t="s">
        <v>290</v>
      </c>
      <c r="J83" s="76" t="s">
        <v>339</v>
      </c>
      <c r="K83" s="75">
        <v>20</v>
      </c>
      <c r="L83" s="75">
        <v>20</v>
      </c>
      <c r="M83" s="21"/>
      <c r="N83" s="75"/>
      <c r="O83" s="20"/>
      <c r="P83" s="20" t="s">
        <v>336</v>
      </c>
      <c r="Q83" s="20" t="s">
        <v>337</v>
      </c>
      <c r="R83" s="21">
        <v>0</v>
      </c>
      <c r="S83" s="21">
        <v>21</v>
      </c>
      <c r="T83" s="96"/>
      <c r="U83" s="28">
        <f t="shared" si="12"/>
        <v>20</v>
      </c>
      <c r="V83" s="28">
        <f t="shared" si="13"/>
        <v>0</v>
      </c>
      <c r="W83" s="28">
        <f t="shared" si="14"/>
        <v>0</v>
      </c>
      <c r="X83" s="28">
        <f t="shared" si="15"/>
        <v>0</v>
      </c>
      <c r="Y83" s="28">
        <f t="shared" si="16"/>
        <v>0</v>
      </c>
      <c r="Z83" s="28">
        <f t="shared" si="17"/>
        <v>0</v>
      </c>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row>
    <row r="84" s="1" customFormat="1" ht="27" customHeight="1" spans="1:257">
      <c r="A84" s="17">
        <v>79</v>
      </c>
      <c r="B84" s="20" t="s">
        <v>64</v>
      </c>
      <c r="C84" s="21" t="s">
        <v>313</v>
      </c>
      <c r="D84" s="65" t="s">
        <v>35</v>
      </c>
      <c r="E84" s="65" t="s">
        <v>35</v>
      </c>
      <c r="F84" s="69" t="s">
        <v>340</v>
      </c>
      <c r="G84" s="23" t="s">
        <v>37</v>
      </c>
      <c r="H84" s="69" t="s">
        <v>341</v>
      </c>
      <c r="I84" s="20" t="s">
        <v>64</v>
      </c>
      <c r="J84" s="19" t="s">
        <v>342</v>
      </c>
      <c r="K84" s="75">
        <v>192.65</v>
      </c>
      <c r="L84" s="75">
        <v>192.65</v>
      </c>
      <c r="M84" s="21"/>
      <c r="N84" s="75"/>
      <c r="O84" s="21"/>
      <c r="P84" s="20" t="s">
        <v>343</v>
      </c>
      <c r="Q84" s="20" t="s">
        <v>337</v>
      </c>
      <c r="R84" s="21"/>
      <c r="S84" s="21">
        <v>149</v>
      </c>
      <c r="T84" s="96"/>
      <c r="U84" s="28">
        <f t="shared" si="12"/>
        <v>0</v>
      </c>
      <c r="V84" s="28">
        <f t="shared" si="13"/>
        <v>0</v>
      </c>
      <c r="W84" s="28">
        <f t="shared" si="14"/>
        <v>0</v>
      </c>
      <c r="X84" s="28">
        <f t="shared" si="15"/>
        <v>0</v>
      </c>
      <c r="Y84" s="28">
        <f t="shared" si="16"/>
        <v>192.65</v>
      </c>
      <c r="Z84" s="28">
        <f t="shared" si="17"/>
        <v>0</v>
      </c>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c r="BL84" s="97"/>
      <c r="BM84" s="97"/>
      <c r="BN84" s="97"/>
      <c r="BO84" s="97"/>
      <c r="BP84" s="97"/>
      <c r="BQ84" s="97"/>
      <c r="BR84" s="97"/>
      <c r="BS84" s="97"/>
      <c r="BT84" s="97"/>
      <c r="BU84" s="97"/>
      <c r="BV84" s="97"/>
      <c r="BW84" s="97"/>
      <c r="BX84" s="97"/>
      <c r="BY84" s="97"/>
      <c r="BZ84" s="97"/>
      <c r="CA84" s="97"/>
      <c r="CB84" s="97"/>
      <c r="CC84" s="97"/>
      <c r="CD84" s="97"/>
      <c r="CE84" s="97"/>
      <c r="CF84" s="97"/>
      <c r="CG84" s="97"/>
      <c r="CH84" s="97"/>
      <c r="CI84" s="97"/>
      <c r="CJ84" s="97"/>
      <c r="CK84" s="97"/>
      <c r="CL84" s="97"/>
      <c r="CM84" s="97"/>
      <c r="CN84" s="97"/>
      <c r="CO84" s="97"/>
      <c r="CP84" s="97"/>
      <c r="CQ84" s="97"/>
      <c r="CR84" s="97"/>
      <c r="CS84" s="97"/>
      <c r="CT84" s="97"/>
      <c r="CU84" s="97"/>
      <c r="CV84" s="97"/>
      <c r="CW84" s="97"/>
      <c r="CX84" s="97"/>
      <c r="CY84" s="97"/>
      <c r="CZ84" s="97"/>
      <c r="DA84" s="97"/>
      <c r="DB84" s="97"/>
      <c r="DC84" s="97"/>
      <c r="DD84" s="97"/>
      <c r="DE84" s="97"/>
      <c r="DF84" s="97"/>
      <c r="DG84" s="97"/>
      <c r="DH84" s="97"/>
      <c r="DI84" s="97"/>
      <c r="DJ84" s="97"/>
      <c r="DK84" s="97"/>
      <c r="DL84" s="97"/>
      <c r="DM84" s="97"/>
      <c r="DN84" s="97"/>
      <c r="DO84" s="97"/>
      <c r="DP84" s="97"/>
      <c r="DQ84" s="97"/>
      <c r="DR84" s="97"/>
      <c r="DS84" s="97"/>
      <c r="DT84" s="97"/>
      <c r="DU84" s="97"/>
      <c r="DV84" s="97"/>
      <c r="DW84" s="97"/>
      <c r="DX84" s="97"/>
      <c r="DY84" s="97"/>
      <c r="DZ84" s="97"/>
      <c r="EA84" s="97"/>
      <c r="EB84" s="97"/>
      <c r="EC84" s="97"/>
      <c r="ED84" s="97"/>
      <c r="EE84" s="97"/>
      <c r="EF84" s="97"/>
      <c r="EG84" s="97"/>
      <c r="EH84" s="97"/>
      <c r="EI84" s="97"/>
      <c r="EJ84" s="97"/>
      <c r="EK84" s="97"/>
      <c r="EL84" s="97"/>
      <c r="EM84" s="97"/>
      <c r="EN84" s="97"/>
      <c r="EO84" s="97"/>
      <c r="EP84" s="97"/>
      <c r="EQ84" s="97"/>
      <c r="ER84" s="97"/>
      <c r="ES84" s="97"/>
      <c r="ET84" s="97"/>
      <c r="EU84" s="97"/>
      <c r="EV84" s="97"/>
      <c r="EW84" s="97"/>
      <c r="EX84" s="97"/>
      <c r="EY84" s="97"/>
      <c r="EZ84" s="97"/>
      <c r="FA84" s="97"/>
      <c r="FB84" s="97"/>
      <c r="FC84" s="97"/>
      <c r="FD84" s="97"/>
      <c r="FE84" s="97"/>
      <c r="FF84" s="97"/>
      <c r="FG84" s="97"/>
      <c r="FH84" s="97"/>
      <c r="FI84" s="97"/>
      <c r="FJ84" s="97"/>
      <c r="FK84" s="97"/>
      <c r="FL84" s="97"/>
      <c r="FM84" s="97"/>
      <c r="FN84" s="97"/>
      <c r="FO84" s="97"/>
      <c r="FP84" s="97"/>
      <c r="FQ84" s="97"/>
      <c r="FR84" s="97"/>
      <c r="FS84" s="97"/>
      <c r="FT84" s="97"/>
      <c r="FU84" s="97"/>
      <c r="FV84" s="97"/>
      <c r="FW84" s="97"/>
      <c r="FX84" s="97"/>
      <c r="FY84" s="97"/>
      <c r="FZ84" s="97"/>
      <c r="GA84" s="97"/>
      <c r="GB84" s="97"/>
      <c r="GC84" s="97"/>
      <c r="GD84" s="97"/>
      <c r="GE84" s="97"/>
      <c r="GF84" s="97"/>
      <c r="GG84" s="97"/>
      <c r="GH84" s="97"/>
      <c r="GI84" s="97"/>
      <c r="GJ84" s="97"/>
      <c r="GK84" s="97"/>
      <c r="GL84" s="97"/>
      <c r="GM84" s="97"/>
      <c r="GN84" s="97"/>
      <c r="GO84" s="97"/>
      <c r="GP84" s="97"/>
      <c r="GQ84" s="97"/>
      <c r="GR84" s="97"/>
      <c r="GS84" s="97"/>
      <c r="GT84" s="97"/>
      <c r="GU84" s="97"/>
      <c r="GV84" s="97"/>
      <c r="GW84" s="97"/>
      <c r="GX84" s="97"/>
      <c r="GY84" s="97"/>
      <c r="GZ84" s="97"/>
      <c r="HA84" s="97"/>
      <c r="HB84" s="97"/>
      <c r="HC84" s="97"/>
      <c r="HD84" s="97"/>
      <c r="HE84" s="97"/>
      <c r="HF84" s="97"/>
      <c r="HG84" s="97"/>
      <c r="HH84" s="97"/>
      <c r="HI84" s="97"/>
      <c r="HJ84" s="97"/>
      <c r="HK84" s="97"/>
      <c r="HL84" s="97"/>
      <c r="HM84" s="97"/>
      <c r="HN84" s="97"/>
      <c r="HO84" s="97"/>
      <c r="HP84" s="97"/>
      <c r="HQ84" s="97"/>
      <c r="HR84" s="97"/>
      <c r="HS84" s="97"/>
      <c r="HT84" s="97"/>
      <c r="HU84" s="97"/>
      <c r="HV84" s="97"/>
      <c r="HW84" s="97"/>
      <c r="HX84" s="97"/>
      <c r="HY84" s="97"/>
      <c r="HZ84" s="97"/>
      <c r="IA84" s="97"/>
      <c r="IB84" s="97"/>
      <c r="IC84" s="97"/>
      <c r="ID84" s="97"/>
      <c r="IE84" s="97"/>
      <c r="IF84" s="97"/>
      <c r="IG84" s="97"/>
      <c r="IH84" s="97"/>
      <c r="II84" s="97"/>
      <c r="IJ84" s="97"/>
      <c r="IK84" s="97"/>
      <c r="IL84" s="97"/>
      <c r="IM84" s="97"/>
      <c r="IN84" s="97"/>
      <c r="IO84" s="97"/>
      <c r="IP84" s="97"/>
      <c r="IQ84" s="97"/>
      <c r="IR84" s="97"/>
      <c r="IS84" s="97"/>
      <c r="IT84" s="97"/>
      <c r="IU84" s="97"/>
      <c r="IV84" s="97"/>
      <c r="IW84" s="97"/>
    </row>
    <row r="85" s="1" customFormat="1" ht="27" customHeight="1" spans="1:257">
      <c r="A85" s="17">
        <v>80</v>
      </c>
      <c r="B85" s="20" t="s">
        <v>64</v>
      </c>
      <c r="C85" s="21" t="s">
        <v>313</v>
      </c>
      <c r="D85" s="65" t="s">
        <v>35</v>
      </c>
      <c r="E85" s="65" t="s">
        <v>35</v>
      </c>
      <c r="F85" s="69" t="s">
        <v>344</v>
      </c>
      <c r="G85" s="23" t="s">
        <v>37</v>
      </c>
      <c r="H85" s="69" t="s">
        <v>205</v>
      </c>
      <c r="I85" s="20" t="s">
        <v>64</v>
      </c>
      <c r="J85" s="19" t="s">
        <v>345</v>
      </c>
      <c r="K85" s="75">
        <v>130.62</v>
      </c>
      <c r="L85" s="75">
        <v>130.62</v>
      </c>
      <c r="M85" s="21"/>
      <c r="N85" s="75"/>
      <c r="O85" s="21"/>
      <c r="P85" s="20" t="s">
        <v>346</v>
      </c>
      <c r="Q85" s="20" t="s">
        <v>337</v>
      </c>
      <c r="R85" s="21"/>
      <c r="S85" s="21">
        <v>110</v>
      </c>
      <c r="T85" s="96"/>
      <c r="U85" s="28">
        <f t="shared" si="12"/>
        <v>0</v>
      </c>
      <c r="V85" s="28">
        <f t="shared" si="13"/>
        <v>0</v>
      </c>
      <c r="W85" s="28">
        <f t="shared" si="14"/>
        <v>0</v>
      </c>
      <c r="X85" s="28">
        <f t="shared" si="15"/>
        <v>0</v>
      </c>
      <c r="Y85" s="28">
        <f t="shared" si="16"/>
        <v>130.62</v>
      </c>
      <c r="Z85" s="28">
        <f t="shared" si="17"/>
        <v>0</v>
      </c>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7"/>
      <c r="CH85" s="97"/>
      <c r="CI85" s="97"/>
      <c r="CJ85" s="97"/>
      <c r="CK85" s="97"/>
      <c r="CL85" s="97"/>
      <c r="CM85" s="97"/>
      <c r="CN85" s="97"/>
      <c r="CO85" s="97"/>
      <c r="CP85" s="97"/>
      <c r="CQ85" s="97"/>
      <c r="CR85" s="97"/>
      <c r="CS85" s="97"/>
      <c r="CT85" s="97"/>
      <c r="CU85" s="97"/>
      <c r="CV85" s="97"/>
      <c r="CW85" s="97"/>
      <c r="CX85" s="97"/>
      <c r="CY85" s="97"/>
      <c r="CZ85" s="97"/>
      <c r="DA85" s="97"/>
      <c r="DB85" s="97"/>
      <c r="DC85" s="97"/>
      <c r="DD85" s="97"/>
      <c r="DE85" s="97"/>
      <c r="DF85" s="97"/>
      <c r="DG85" s="97"/>
      <c r="DH85" s="97"/>
      <c r="DI85" s="97"/>
      <c r="DJ85" s="97"/>
      <c r="DK85" s="97"/>
      <c r="DL85" s="97"/>
      <c r="DM85" s="97"/>
      <c r="DN85" s="97"/>
      <c r="DO85" s="97"/>
      <c r="DP85" s="97"/>
      <c r="DQ85" s="97"/>
      <c r="DR85" s="97"/>
      <c r="DS85" s="97"/>
      <c r="DT85" s="97"/>
      <c r="DU85" s="97"/>
      <c r="DV85" s="97"/>
      <c r="DW85" s="97"/>
      <c r="DX85" s="97"/>
      <c r="DY85" s="97"/>
      <c r="DZ85" s="97"/>
      <c r="EA85" s="97"/>
      <c r="EB85" s="97"/>
      <c r="EC85" s="97"/>
      <c r="ED85" s="97"/>
      <c r="EE85" s="97"/>
      <c r="EF85" s="97"/>
      <c r="EG85" s="97"/>
      <c r="EH85" s="97"/>
      <c r="EI85" s="97"/>
      <c r="EJ85" s="97"/>
      <c r="EK85" s="97"/>
      <c r="EL85" s="97"/>
      <c r="EM85" s="97"/>
      <c r="EN85" s="97"/>
      <c r="EO85" s="97"/>
      <c r="EP85" s="97"/>
      <c r="EQ85" s="97"/>
      <c r="ER85" s="97"/>
      <c r="ES85" s="97"/>
      <c r="ET85" s="97"/>
      <c r="EU85" s="97"/>
      <c r="EV85" s="97"/>
      <c r="EW85" s="97"/>
      <c r="EX85" s="97"/>
      <c r="EY85" s="97"/>
      <c r="EZ85" s="97"/>
      <c r="FA85" s="97"/>
      <c r="FB85" s="97"/>
      <c r="FC85" s="97"/>
      <c r="FD85" s="97"/>
      <c r="FE85" s="97"/>
      <c r="FF85" s="97"/>
      <c r="FG85" s="97"/>
      <c r="FH85" s="97"/>
      <c r="FI85" s="97"/>
      <c r="FJ85" s="97"/>
      <c r="FK85" s="97"/>
      <c r="FL85" s="97"/>
      <c r="FM85" s="97"/>
      <c r="FN85" s="97"/>
      <c r="FO85" s="97"/>
      <c r="FP85" s="97"/>
      <c r="FQ85" s="97"/>
      <c r="FR85" s="97"/>
      <c r="FS85" s="97"/>
      <c r="FT85" s="97"/>
      <c r="FU85" s="97"/>
      <c r="FV85" s="97"/>
      <c r="FW85" s="97"/>
      <c r="FX85" s="97"/>
      <c r="FY85" s="97"/>
      <c r="FZ85" s="97"/>
      <c r="GA85" s="97"/>
      <c r="GB85" s="97"/>
      <c r="GC85" s="97"/>
      <c r="GD85" s="97"/>
      <c r="GE85" s="97"/>
      <c r="GF85" s="97"/>
      <c r="GG85" s="97"/>
      <c r="GH85" s="97"/>
      <c r="GI85" s="97"/>
      <c r="GJ85" s="97"/>
      <c r="GK85" s="97"/>
      <c r="GL85" s="97"/>
      <c r="GM85" s="97"/>
      <c r="GN85" s="97"/>
      <c r="GO85" s="97"/>
      <c r="GP85" s="97"/>
      <c r="GQ85" s="97"/>
      <c r="GR85" s="97"/>
      <c r="GS85" s="97"/>
      <c r="GT85" s="97"/>
      <c r="GU85" s="97"/>
      <c r="GV85" s="97"/>
      <c r="GW85" s="97"/>
      <c r="GX85" s="97"/>
      <c r="GY85" s="97"/>
      <c r="GZ85" s="97"/>
      <c r="HA85" s="97"/>
      <c r="HB85" s="97"/>
      <c r="HC85" s="97"/>
      <c r="HD85" s="97"/>
      <c r="HE85" s="97"/>
      <c r="HF85" s="97"/>
      <c r="HG85" s="97"/>
      <c r="HH85" s="97"/>
      <c r="HI85" s="97"/>
      <c r="HJ85" s="97"/>
      <c r="HK85" s="97"/>
      <c r="HL85" s="97"/>
      <c r="HM85" s="97"/>
      <c r="HN85" s="97"/>
      <c r="HO85" s="97"/>
      <c r="HP85" s="97"/>
      <c r="HQ85" s="97"/>
      <c r="HR85" s="97"/>
      <c r="HS85" s="97"/>
      <c r="HT85" s="97"/>
      <c r="HU85" s="97"/>
      <c r="HV85" s="97"/>
      <c r="HW85" s="97"/>
      <c r="HX85" s="97"/>
      <c r="HY85" s="97"/>
      <c r="HZ85" s="97"/>
      <c r="IA85" s="97"/>
      <c r="IB85" s="97"/>
      <c r="IC85" s="97"/>
      <c r="ID85" s="97"/>
      <c r="IE85" s="97"/>
      <c r="IF85" s="97"/>
      <c r="IG85" s="97"/>
      <c r="IH85" s="97"/>
      <c r="II85" s="97"/>
      <c r="IJ85" s="97"/>
      <c r="IK85" s="97"/>
      <c r="IL85" s="97"/>
      <c r="IM85" s="97"/>
      <c r="IN85" s="97"/>
      <c r="IO85" s="97"/>
      <c r="IP85" s="97"/>
      <c r="IQ85" s="97"/>
      <c r="IR85" s="97"/>
      <c r="IS85" s="97"/>
      <c r="IT85" s="97"/>
      <c r="IU85" s="97"/>
      <c r="IV85" s="97"/>
      <c r="IW85" s="97"/>
    </row>
    <row r="86" s="1" customFormat="1" ht="27" customHeight="1" spans="1:257">
      <c r="A86" s="17">
        <v>81</v>
      </c>
      <c r="B86" s="20" t="s">
        <v>64</v>
      </c>
      <c r="C86" s="21" t="s">
        <v>313</v>
      </c>
      <c r="D86" s="65" t="s">
        <v>35</v>
      </c>
      <c r="E86" s="65" t="s">
        <v>35</v>
      </c>
      <c r="F86" s="69" t="s">
        <v>347</v>
      </c>
      <c r="G86" s="23" t="s">
        <v>37</v>
      </c>
      <c r="H86" s="69" t="s">
        <v>272</v>
      </c>
      <c r="I86" s="20" t="s">
        <v>64</v>
      </c>
      <c r="J86" s="19" t="s">
        <v>348</v>
      </c>
      <c r="K86" s="75">
        <v>88.82</v>
      </c>
      <c r="L86" s="75">
        <v>88.82</v>
      </c>
      <c r="M86" s="21"/>
      <c r="N86" s="75"/>
      <c r="O86" s="21"/>
      <c r="P86" s="20" t="s">
        <v>349</v>
      </c>
      <c r="Q86" s="20" t="s">
        <v>337</v>
      </c>
      <c r="R86" s="21"/>
      <c r="S86" s="21">
        <v>27</v>
      </c>
      <c r="T86" s="96"/>
      <c r="U86" s="28">
        <f t="shared" si="12"/>
        <v>0</v>
      </c>
      <c r="V86" s="28">
        <f t="shared" si="13"/>
        <v>0</v>
      </c>
      <c r="W86" s="28">
        <f t="shared" si="14"/>
        <v>0</v>
      </c>
      <c r="X86" s="28">
        <f t="shared" si="15"/>
        <v>0</v>
      </c>
      <c r="Y86" s="28">
        <f t="shared" si="16"/>
        <v>88.82</v>
      </c>
      <c r="Z86" s="28">
        <f t="shared" si="17"/>
        <v>0</v>
      </c>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c r="BL86" s="97"/>
      <c r="BM86" s="97"/>
      <c r="BN86" s="97"/>
      <c r="BO86" s="97"/>
      <c r="BP86" s="97"/>
      <c r="BQ86" s="97"/>
      <c r="BR86" s="97"/>
      <c r="BS86" s="97"/>
      <c r="BT86" s="97"/>
      <c r="BU86" s="97"/>
      <c r="BV86" s="97"/>
      <c r="BW86" s="97"/>
      <c r="BX86" s="97"/>
      <c r="BY86" s="97"/>
      <c r="BZ86" s="97"/>
      <c r="CA86" s="97"/>
      <c r="CB86" s="97"/>
      <c r="CC86" s="97"/>
      <c r="CD86" s="97"/>
      <c r="CE86" s="97"/>
      <c r="CF86" s="97"/>
      <c r="CG86" s="97"/>
      <c r="CH86" s="97"/>
      <c r="CI86" s="97"/>
      <c r="CJ86" s="97"/>
      <c r="CK86" s="97"/>
      <c r="CL86" s="97"/>
      <c r="CM86" s="97"/>
      <c r="CN86" s="97"/>
      <c r="CO86" s="97"/>
      <c r="CP86" s="97"/>
      <c r="CQ86" s="97"/>
      <c r="CR86" s="97"/>
      <c r="CS86" s="97"/>
      <c r="CT86" s="97"/>
      <c r="CU86" s="97"/>
      <c r="CV86" s="97"/>
      <c r="CW86" s="97"/>
      <c r="CX86" s="97"/>
      <c r="CY86" s="97"/>
      <c r="CZ86" s="97"/>
      <c r="DA86" s="97"/>
      <c r="DB86" s="97"/>
      <c r="DC86" s="97"/>
      <c r="DD86" s="97"/>
      <c r="DE86" s="97"/>
      <c r="DF86" s="97"/>
      <c r="DG86" s="97"/>
      <c r="DH86" s="97"/>
      <c r="DI86" s="97"/>
      <c r="DJ86" s="97"/>
      <c r="DK86" s="97"/>
      <c r="DL86" s="97"/>
      <c r="DM86" s="97"/>
      <c r="DN86" s="97"/>
      <c r="DO86" s="97"/>
      <c r="DP86" s="97"/>
      <c r="DQ86" s="97"/>
      <c r="DR86" s="97"/>
      <c r="DS86" s="97"/>
      <c r="DT86" s="97"/>
      <c r="DU86" s="97"/>
      <c r="DV86" s="97"/>
      <c r="DW86" s="97"/>
      <c r="DX86" s="97"/>
      <c r="DY86" s="97"/>
      <c r="DZ86" s="97"/>
      <c r="EA86" s="97"/>
      <c r="EB86" s="97"/>
      <c r="EC86" s="97"/>
      <c r="ED86" s="97"/>
      <c r="EE86" s="97"/>
      <c r="EF86" s="97"/>
      <c r="EG86" s="97"/>
      <c r="EH86" s="97"/>
      <c r="EI86" s="97"/>
      <c r="EJ86" s="97"/>
      <c r="EK86" s="97"/>
      <c r="EL86" s="97"/>
      <c r="EM86" s="97"/>
      <c r="EN86" s="97"/>
      <c r="EO86" s="97"/>
      <c r="EP86" s="97"/>
      <c r="EQ86" s="97"/>
      <c r="ER86" s="97"/>
      <c r="ES86" s="97"/>
      <c r="ET86" s="97"/>
      <c r="EU86" s="97"/>
      <c r="EV86" s="97"/>
      <c r="EW86" s="97"/>
      <c r="EX86" s="97"/>
      <c r="EY86" s="97"/>
      <c r="EZ86" s="97"/>
      <c r="FA86" s="97"/>
      <c r="FB86" s="97"/>
      <c r="FC86" s="97"/>
      <c r="FD86" s="97"/>
      <c r="FE86" s="97"/>
      <c r="FF86" s="97"/>
      <c r="FG86" s="97"/>
      <c r="FH86" s="97"/>
      <c r="FI86" s="97"/>
      <c r="FJ86" s="97"/>
      <c r="FK86" s="97"/>
      <c r="FL86" s="97"/>
      <c r="FM86" s="97"/>
      <c r="FN86" s="97"/>
      <c r="FO86" s="97"/>
      <c r="FP86" s="97"/>
      <c r="FQ86" s="97"/>
      <c r="FR86" s="97"/>
      <c r="FS86" s="97"/>
      <c r="FT86" s="97"/>
      <c r="FU86" s="97"/>
      <c r="FV86" s="97"/>
      <c r="FW86" s="97"/>
      <c r="FX86" s="97"/>
      <c r="FY86" s="97"/>
      <c r="FZ86" s="97"/>
      <c r="GA86" s="97"/>
      <c r="GB86" s="97"/>
      <c r="GC86" s="97"/>
      <c r="GD86" s="97"/>
      <c r="GE86" s="97"/>
      <c r="GF86" s="97"/>
      <c r="GG86" s="97"/>
      <c r="GH86" s="97"/>
      <c r="GI86" s="97"/>
      <c r="GJ86" s="97"/>
      <c r="GK86" s="97"/>
      <c r="GL86" s="97"/>
      <c r="GM86" s="97"/>
      <c r="GN86" s="97"/>
      <c r="GO86" s="97"/>
      <c r="GP86" s="97"/>
      <c r="GQ86" s="97"/>
      <c r="GR86" s="97"/>
      <c r="GS86" s="97"/>
      <c r="GT86" s="97"/>
      <c r="GU86" s="97"/>
      <c r="GV86" s="97"/>
      <c r="GW86" s="97"/>
      <c r="GX86" s="97"/>
      <c r="GY86" s="97"/>
      <c r="GZ86" s="97"/>
      <c r="HA86" s="97"/>
      <c r="HB86" s="97"/>
      <c r="HC86" s="97"/>
      <c r="HD86" s="97"/>
      <c r="HE86" s="97"/>
      <c r="HF86" s="97"/>
      <c r="HG86" s="97"/>
      <c r="HH86" s="97"/>
      <c r="HI86" s="97"/>
      <c r="HJ86" s="97"/>
      <c r="HK86" s="97"/>
      <c r="HL86" s="97"/>
      <c r="HM86" s="97"/>
      <c r="HN86" s="97"/>
      <c r="HO86" s="97"/>
      <c r="HP86" s="97"/>
      <c r="HQ86" s="97"/>
      <c r="HR86" s="97"/>
      <c r="HS86" s="97"/>
      <c r="HT86" s="97"/>
      <c r="HU86" s="97"/>
      <c r="HV86" s="97"/>
      <c r="HW86" s="97"/>
      <c r="HX86" s="97"/>
      <c r="HY86" s="97"/>
      <c r="HZ86" s="97"/>
      <c r="IA86" s="97"/>
      <c r="IB86" s="97"/>
      <c r="IC86" s="97"/>
      <c r="ID86" s="97"/>
      <c r="IE86" s="97"/>
      <c r="IF86" s="97"/>
      <c r="IG86" s="97"/>
      <c r="IH86" s="97"/>
      <c r="II86" s="97"/>
      <c r="IJ86" s="97"/>
      <c r="IK86" s="97"/>
      <c r="IL86" s="97"/>
      <c r="IM86" s="97"/>
      <c r="IN86" s="97"/>
      <c r="IO86" s="97"/>
      <c r="IP86" s="97"/>
      <c r="IQ86" s="97"/>
      <c r="IR86" s="97"/>
      <c r="IS86" s="97"/>
      <c r="IT86" s="97"/>
      <c r="IU86" s="97"/>
      <c r="IV86" s="97"/>
      <c r="IW86" s="97"/>
    </row>
    <row r="87" s="1" customFormat="1" ht="27" customHeight="1" spans="1:257">
      <c r="A87" s="17">
        <v>82</v>
      </c>
      <c r="B87" s="20" t="s">
        <v>64</v>
      </c>
      <c r="C87" s="21" t="s">
        <v>313</v>
      </c>
      <c r="D87" s="65" t="s">
        <v>35</v>
      </c>
      <c r="E87" s="65" t="s">
        <v>35</v>
      </c>
      <c r="F87" s="69" t="s">
        <v>350</v>
      </c>
      <c r="G87" s="23" t="s">
        <v>37</v>
      </c>
      <c r="H87" s="69" t="s">
        <v>72</v>
      </c>
      <c r="I87" s="20" t="s">
        <v>64</v>
      </c>
      <c r="J87" s="19" t="s">
        <v>351</v>
      </c>
      <c r="K87" s="75">
        <v>60.62</v>
      </c>
      <c r="L87" s="75">
        <v>60.62</v>
      </c>
      <c r="M87" s="21"/>
      <c r="N87" s="75"/>
      <c r="O87" s="21"/>
      <c r="P87" s="20" t="s">
        <v>352</v>
      </c>
      <c r="Q87" s="20" t="s">
        <v>337</v>
      </c>
      <c r="R87" s="21">
        <v>1</v>
      </c>
      <c r="S87" s="21">
        <v>116</v>
      </c>
      <c r="T87" s="96"/>
      <c r="U87" s="28">
        <f t="shared" si="12"/>
        <v>0</v>
      </c>
      <c r="V87" s="28">
        <f t="shared" si="13"/>
        <v>0</v>
      </c>
      <c r="W87" s="28">
        <f t="shared" si="14"/>
        <v>0</v>
      </c>
      <c r="X87" s="28">
        <f t="shared" si="15"/>
        <v>0</v>
      </c>
      <c r="Y87" s="28">
        <f t="shared" si="16"/>
        <v>60.62</v>
      </c>
      <c r="Z87" s="28">
        <f t="shared" si="17"/>
        <v>0</v>
      </c>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c r="BL87" s="97"/>
      <c r="BM87" s="97"/>
      <c r="BN87" s="97"/>
      <c r="BO87" s="97"/>
      <c r="BP87" s="97"/>
      <c r="BQ87" s="97"/>
      <c r="BR87" s="97"/>
      <c r="BS87" s="97"/>
      <c r="BT87" s="97"/>
      <c r="BU87" s="97"/>
      <c r="BV87" s="97"/>
      <c r="BW87" s="97"/>
      <c r="BX87" s="97"/>
      <c r="BY87" s="97"/>
      <c r="BZ87" s="97"/>
      <c r="CA87" s="97"/>
      <c r="CB87" s="97"/>
      <c r="CC87" s="97"/>
      <c r="CD87" s="97"/>
      <c r="CE87" s="97"/>
      <c r="CF87" s="97"/>
      <c r="CG87" s="97"/>
      <c r="CH87" s="97"/>
      <c r="CI87" s="97"/>
      <c r="CJ87" s="97"/>
      <c r="CK87" s="97"/>
      <c r="CL87" s="97"/>
      <c r="CM87" s="97"/>
      <c r="CN87" s="97"/>
      <c r="CO87" s="97"/>
      <c r="CP87" s="97"/>
      <c r="CQ87" s="97"/>
      <c r="CR87" s="97"/>
      <c r="CS87" s="97"/>
      <c r="CT87" s="97"/>
      <c r="CU87" s="97"/>
      <c r="CV87" s="97"/>
      <c r="CW87" s="97"/>
      <c r="CX87" s="97"/>
      <c r="CY87" s="97"/>
      <c r="CZ87" s="97"/>
      <c r="DA87" s="97"/>
      <c r="DB87" s="97"/>
      <c r="DC87" s="97"/>
      <c r="DD87" s="97"/>
      <c r="DE87" s="97"/>
      <c r="DF87" s="97"/>
      <c r="DG87" s="97"/>
      <c r="DH87" s="97"/>
      <c r="DI87" s="97"/>
      <c r="DJ87" s="97"/>
      <c r="DK87" s="97"/>
      <c r="DL87" s="97"/>
      <c r="DM87" s="97"/>
      <c r="DN87" s="97"/>
      <c r="DO87" s="97"/>
      <c r="DP87" s="97"/>
      <c r="DQ87" s="97"/>
      <c r="DR87" s="97"/>
      <c r="DS87" s="97"/>
      <c r="DT87" s="97"/>
      <c r="DU87" s="97"/>
      <c r="DV87" s="97"/>
      <c r="DW87" s="97"/>
      <c r="DX87" s="97"/>
      <c r="DY87" s="97"/>
      <c r="DZ87" s="97"/>
      <c r="EA87" s="97"/>
      <c r="EB87" s="97"/>
      <c r="EC87" s="97"/>
      <c r="ED87" s="97"/>
      <c r="EE87" s="97"/>
      <c r="EF87" s="97"/>
      <c r="EG87" s="97"/>
      <c r="EH87" s="97"/>
      <c r="EI87" s="97"/>
      <c r="EJ87" s="97"/>
      <c r="EK87" s="97"/>
      <c r="EL87" s="97"/>
      <c r="EM87" s="97"/>
      <c r="EN87" s="97"/>
      <c r="EO87" s="97"/>
      <c r="EP87" s="97"/>
      <c r="EQ87" s="97"/>
      <c r="ER87" s="97"/>
      <c r="ES87" s="97"/>
      <c r="ET87" s="97"/>
      <c r="EU87" s="97"/>
      <c r="EV87" s="97"/>
      <c r="EW87" s="97"/>
      <c r="EX87" s="97"/>
      <c r="EY87" s="97"/>
      <c r="EZ87" s="97"/>
      <c r="FA87" s="97"/>
      <c r="FB87" s="97"/>
      <c r="FC87" s="97"/>
      <c r="FD87" s="97"/>
      <c r="FE87" s="97"/>
      <c r="FF87" s="97"/>
      <c r="FG87" s="97"/>
      <c r="FH87" s="97"/>
      <c r="FI87" s="97"/>
      <c r="FJ87" s="97"/>
      <c r="FK87" s="97"/>
      <c r="FL87" s="97"/>
      <c r="FM87" s="97"/>
      <c r="FN87" s="97"/>
      <c r="FO87" s="97"/>
      <c r="FP87" s="97"/>
      <c r="FQ87" s="97"/>
      <c r="FR87" s="97"/>
      <c r="FS87" s="97"/>
      <c r="FT87" s="97"/>
      <c r="FU87" s="97"/>
      <c r="FV87" s="97"/>
      <c r="FW87" s="97"/>
      <c r="FX87" s="97"/>
      <c r="FY87" s="97"/>
      <c r="FZ87" s="97"/>
      <c r="GA87" s="97"/>
      <c r="GB87" s="97"/>
      <c r="GC87" s="97"/>
      <c r="GD87" s="97"/>
      <c r="GE87" s="97"/>
      <c r="GF87" s="97"/>
      <c r="GG87" s="97"/>
      <c r="GH87" s="97"/>
      <c r="GI87" s="97"/>
      <c r="GJ87" s="97"/>
      <c r="GK87" s="97"/>
      <c r="GL87" s="97"/>
      <c r="GM87" s="97"/>
      <c r="GN87" s="97"/>
      <c r="GO87" s="97"/>
      <c r="GP87" s="97"/>
      <c r="GQ87" s="97"/>
      <c r="GR87" s="97"/>
      <c r="GS87" s="97"/>
      <c r="GT87" s="97"/>
      <c r="GU87" s="97"/>
      <c r="GV87" s="97"/>
      <c r="GW87" s="97"/>
      <c r="GX87" s="97"/>
      <c r="GY87" s="97"/>
      <c r="GZ87" s="97"/>
      <c r="HA87" s="97"/>
      <c r="HB87" s="97"/>
      <c r="HC87" s="97"/>
      <c r="HD87" s="97"/>
      <c r="HE87" s="97"/>
      <c r="HF87" s="97"/>
      <c r="HG87" s="97"/>
      <c r="HH87" s="97"/>
      <c r="HI87" s="97"/>
      <c r="HJ87" s="97"/>
      <c r="HK87" s="97"/>
      <c r="HL87" s="97"/>
      <c r="HM87" s="97"/>
      <c r="HN87" s="97"/>
      <c r="HO87" s="97"/>
      <c r="HP87" s="97"/>
      <c r="HQ87" s="97"/>
      <c r="HR87" s="97"/>
      <c r="HS87" s="97"/>
      <c r="HT87" s="97"/>
      <c r="HU87" s="97"/>
      <c r="HV87" s="97"/>
      <c r="HW87" s="97"/>
      <c r="HX87" s="97"/>
      <c r="HY87" s="97"/>
      <c r="HZ87" s="97"/>
      <c r="IA87" s="97"/>
      <c r="IB87" s="97"/>
      <c r="IC87" s="97"/>
      <c r="ID87" s="97"/>
      <c r="IE87" s="97"/>
      <c r="IF87" s="97"/>
      <c r="IG87" s="97"/>
      <c r="IH87" s="97"/>
      <c r="II87" s="97"/>
      <c r="IJ87" s="97"/>
      <c r="IK87" s="97"/>
      <c r="IL87" s="97"/>
      <c r="IM87" s="97"/>
      <c r="IN87" s="97"/>
      <c r="IO87" s="97"/>
      <c r="IP87" s="97"/>
      <c r="IQ87" s="97"/>
      <c r="IR87" s="97"/>
      <c r="IS87" s="97"/>
      <c r="IT87" s="97"/>
      <c r="IU87" s="97"/>
      <c r="IV87" s="97"/>
      <c r="IW87" s="97"/>
    </row>
    <row r="88" s="1" customFormat="1" ht="27" customHeight="1" spans="1:257">
      <c r="A88" s="17">
        <v>83</v>
      </c>
      <c r="B88" s="20" t="s">
        <v>64</v>
      </c>
      <c r="C88" s="21" t="s">
        <v>313</v>
      </c>
      <c r="D88" s="65" t="s">
        <v>35</v>
      </c>
      <c r="E88" s="65" t="s">
        <v>35</v>
      </c>
      <c r="F88" s="69" t="s">
        <v>353</v>
      </c>
      <c r="G88" s="23" t="s">
        <v>37</v>
      </c>
      <c r="H88" s="69" t="s">
        <v>66</v>
      </c>
      <c r="I88" s="20" t="s">
        <v>64</v>
      </c>
      <c r="J88" s="19" t="s">
        <v>354</v>
      </c>
      <c r="K88" s="75">
        <v>43.38</v>
      </c>
      <c r="L88" s="75">
        <v>43.38</v>
      </c>
      <c r="M88" s="21"/>
      <c r="N88" s="75"/>
      <c r="O88" s="21"/>
      <c r="P88" s="20" t="s">
        <v>355</v>
      </c>
      <c r="Q88" s="20" t="s">
        <v>337</v>
      </c>
      <c r="R88" s="21"/>
      <c r="S88" s="21">
        <v>87</v>
      </c>
      <c r="T88" s="96"/>
      <c r="U88" s="28">
        <f t="shared" si="12"/>
        <v>0</v>
      </c>
      <c r="V88" s="28">
        <f t="shared" si="13"/>
        <v>0</v>
      </c>
      <c r="W88" s="28">
        <f t="shared" si="14"/>
        <v>0</v>
      </c>
      <c r="X88" s="28">
        <f t="shared" si="15"/>
        <v>0</v>
      </c>
      <c r="Y88" s="28">
        <f t="shared" si="16"/>
        <v>43.38</v>
      </c>
      <c r="Z88" s="28">
        <f t="shared" si="17"/>
        <v>0</v>
      </c>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7"/>
      <c r="CE88" s="97"/>
      <c r="CF88" s="97"/>
      <c r="CG88" s="97"/>
      <c r="CH88" s="97"/>
      <c r="CI88" s="97"/>
      <c r="CJ88" s="97"/>
      <c r="CK88" s="97"/>
      <c r="CL88" s="97"/>
      <c r="CM88" s="97"/>
      <c r="CN88" s="97"/>
      <c r="CO88" s="97"/>
      <c r="CP88" s="97"/>
      <c r="CQ88" s="97"/>
      <c r="CR88" s="97"/>
      <c r="CS88" s="97"/>
      <c r="CT88" s="97"/>
      <c r="CU88" s="97"/>
      <c r="CV88" s="97"/>
      <c r="CW88" s="97"/>
      <c r="CX88" s="97"/>
      <c r="CY88" s="97"/>
      <c r="CZ88" s="97"/>
      <c r="DA88" s="97"/>
      <c r="DB88" s="97"/>
      <c r="DC88" s="97"/>
      <c r="DD88" s="97"/>
      <c r="DE88" s="97"/>
      <c r="DF88" s="97"/>
      <c r="DG88" s="97"/>
      <c r="DH88" s="97"/>
      <c r="DI88" s="97"/>
      <c r="DJ88" s="97"/>
      <c r="DK88" s="97"/>
      <c r="DL88" s="97"/>
      <c r="DM88" s="97"/>
      <c r="DN88" s="97"/>
      <c r="DO88" s="97"/>
      <c r="DP88" s="97"/>
      <c r="DQ88" s="97"/>
      <c r="DR88" s="97"/>
      <c r="DS88" s="97"/>
      <c r="DT88" s="97"/>
      <c r="DU88" s="97"/>
      <c r="DV88" s="97"/>
      <c r="DW88" s="97"/>
      <c r="DX88" s="97"/>
      <c r="DY88" s="97"/>
      <c r="DZ88" s="97"/>
      <c r="EA88" s="97"/>
      <c r="EB88" s="97"/>
      <c r="EC88" s="97"/>
      <c r="ED88" s="97"/>
      <c r="EE88" s="97"/>
      <c r="EF88" s="97"/>
      <c r="EG88" s="97"/>
      <c r="EH88" s="97"/>
      <c r="EI88" s="97"/>
      <c r="EJ88" s="97"/>
      <c r="EK88" s="97"/>
      <c r="EL88" s="97"/>
      <c r="EM88" s="97"/>
      <c r="EN88" s="97"/>
      <c r="EO88" s="97"/>
      <c r="EP88" s="97"/>
      <c r="EQ88" s="97"/>
      <c r="ER88" s="97"/>
      <c r="ES88" s="97"/>
      <c r="ET88" s="97"/>
      <c r="EU88" s="97"/>
      <c r="EV88" s="97"/>
      <c r="EW88" s="97"/>
      <c r="EX88" s="97"/>
      <c r="EY88" s="97"/>
      <c r="EZ88" s="97"/>
      <c r="FA88" s="97"/>
      <c r="FB88" s="97"/>
      <c r="FC88" s="97"/>
      <c r="FD88" s="97"/>
      <c r="FE88" s="97"/>
      <c r="FF88" s="97"/>
      <c r="FG88" s="97"/>
      <c r="FH88" s="97"/>
      <c r="FI88" s="97"/>
      <c r="FJ88" s="97"/>
      <c r="FK88" s="97"/>
      <c r="FL88" s="97"/>
      <c r="FM88" s="97"/>
      <c r="FN88" s="97"/>
      <c r="FO88" s="97"/>
      <c r="FP88" s="97"/>
      <c r="FQ88" s="97"/>
      <c r="FR88" s="97"/>
      <c r="FS88" s="97"/>
      <c r="FT88" s="97"/>
      <c r="FU88" s="97"/>
      <c r="FV88" s="97"/>
      <c r="FW88" s="97"/>
      <c r="FX88" s="97"/>
      <c r="FY88" s="97"/>
      <c r="FZ88" s="97"/>
      <c r="GA88" s="97"/>
      <c r="GB88" s="97"/>
      <c r="GC88" s="97"/>
      <c r="GD88" s="97"/>
      <c r="GE88" s="97"/>
      <c r="GF88" s="97"/>
      <c r="GG88" s="97"/>
      <c r="GH88" s="97"/>
      <c r="GI88" s="97"/>
      <c r="GJ88" s="97"/>
      <c r="GK88" s="97"/>
      <c r="GL88" s="97"/>
      <c r="GM88" s="97"/>
      <c r="GN88" s="97"/>
      <c r="GO88" s="97"/>
      <c r="GP88" s="97"/>
      <c r="GQ88" s="97"/>
      <c r="GR88" s="97"/>
      <c r="GS88" s="97"/>
      <c r="GT88" s="97"/>
      <c r="GU88" s="97"/>
      <c r="GV88" s="97"/>
      <c r="GW88" s="97"/>
      <c r="GX88" s="97"/>
      <c r="GY88" s="97"/>
      <c r="GZ88" s="97"/>
      <c r="HA88" s="97"/>
      <c r="HB88" s="97"/>
      <c r="HC88" s="97"/>
      <c r="HD88" s="97"/>
      <c r="HE88" s="97"/>
      <c r="HF88" s="97"/>
      <c r="HG88" s="97"/>
      <c r="HH88" s="97"/>
      <c r="HI88" s="97"/>
      <c r="HJ88" s="97"/>
      <c r="HK88" s="97"/>
      <c r="HL88" s="97"/>
      <c r="HM88" s="97"/>
      <c r="HN88" s="97"/>
      <c r="HO88" s="97"/>
      <c r="HP88" s="97"/>
      <c r="HQ88" s="97"/>
      <c r="HR88" s="97"/>
      <c r="HS88" s="97"/>
      <c r="HT88" s="97"/>
      <c r="HU88" s="97"/>
      <c r="HV88" s="97"/>
      <c r="HW88" s="97"/>
      <c r="HX88" s="97"/>
      <c r="HY88" s="97"/>
      <c r="HZ88" s="97"/>
      <c r="IA88" s="97"/>
      <c r="IB88" s="97"/>
      <c r="IC88" s="97"/>
      <c r="ID88" s="97"/>
      <c r="IE88" s="97"/>
      <c r="IF88" s="97"/>
      <c r="IG88" s="97"/>
      <c r="IH88" s="97"/>
      <c r="II88" s="97"/>
      <c r="IJ88" s="97"/>
      <c r="IK88" s="97"/>
      <c r="IL88" s="97"/>
      <c r="IM88" s="97"/>
      <c r="IN88" s="97"/>
      <c r="IO88" s="97"/>
      <c r="IP88" s="97"/>
      <c r="IQ88" s="97"/>
      <c r="IR88" s="97"/>
      <c r="IS88" s="97"/>
      <c r="IT88" s="97"/>
      <c r="IU88" s="97"/>
      <c r="IV88" s="97"/>
      <c r="IW88" s="97"/>
    </row>
    <row r="89" s="1" customFormat="1" ht="27" customHeight="1" spans="1:257">
      <c r="A89" s="17">
        <v>84</v>
      </c>
      <c r="B89" s="20" t="s">
        <v>64</v>
      </c>
      <c r="C89" s="21" t="s">
        <v>313</v>
      </c>
      <c r="D89" s="65" t="s">
        <v>35</v>
      </c>
      <c r="E89" s="65" t="s">
        <v>35</v>
      </c>
      <c r="F89" s="69" t="s">
        <v>356</v>
      </c>
      <c r="G89" s="23" t="s">
        <v>37</v>
      </c>
      <c r="H89" s="69" t="s">
        <v>190</v>
      </c>
      <c r="I89" s="20" t="s">
        <v>64</v>
      </c>
      <c r="J89" s="19" t="s">
        <v>357</v>
      </c>
      <c r="K89" s="75">
        <v>63.73</v>
      </c>
      <c r="L89" s="75">
        <v>63.73</v>
      </c>
      <c r="M89" s="21"/>
      <c r="N89" s="75"/>
      <c r="O89" s="21"/>
      <c r="P89" s="20" t="s">
        <v>358</v>
      </c>
      <c r="Q89" s="20" t="s">
        <v>337</v>
      </c>
      <c r="R89" s="21"/>
      <c r="S89" s="21">
        <v>34</v>
      </c>
      <c r="T89" s="96"/>
      <c r="U89" s="28">
        <f t="shared" si="12"/>
        <v>0</v>
      </c>
      <c r="V89" s="28">
        <f t="shared" si="13"/>
        <v>0</v>
      </c>
      <c r="W89" s="28">
        <f t="shared" si="14"/>
        <v>0</v>
      </c>
      <c r="X89" s="28">
        <f t="shared" si="15"/>
        <v>0</v>
      </c>
      <c r="Y89" s="28">
        <f t="shared" si="16"/>
        <v>63.73</v>
      </c>
      <c r="Z89" s="28">
        <f t="shared" si="17"/>
        <v>0</v>
      </c>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c r="BL89" s="97"/>
      <c r="BM89" s="97"/>
      <c r="BN89" s="97"/>
      <c r="BO89" s="97"/>
      <c r="BP89" s="97"/>
      <c r="BQ89" s="97"/>
      <c r="BR89" s="97"/>
      <c r="BS89" s="97"/>
      <c r="BT89" s="97"/>
      <c r="BU89" s="97"/>
      <c r="BV89" s="97"/>
      <c r="BW89" s="97"/>
      <c r="BX89" s="97"/>
      <c r="BY89" s="97"/>
      <c r="BZ89" s="97"/>
      <c r="CA89" s="97"/>
      <c r="CB89" s="97"/>
      <c r="CC89" s="97"/>
      <c r="CD89" s="97"/>
      <c r="CE89" s="97"/>
      <c r="CF89" s="97"/>
      <c r="CG89" s="97"/>
      <c r="CH89" s="97"/>
      <c r="CI89" s="97"/>
      <c r="CJ89" s="97"/>
      <c r="CK89" s="97"/>
      <c r="CL89" s="97"/>
      <c r="CM89" s="97"/>
      <c r="CN89" s="97"/>
      <c r="CO89" s="97"/>
      <c r="CP89" s="97"/>
      <c r="CQ89" s="97"/>
      <c r="CR89" s="97"/>
      <c r="CS89" s="97"/>
      <c r="CT89" s="97"/>
      <c r="CU89" s="97"/>
      <c r="CV89" s="97"/>
      <c r="CW89" s="97"/>
      <c r="CX89" s="97"/>
      <c r="CY89" s="97"/>
      <c r="CZ89" s="97"/>
      <c r="DA89" s="97"/>
      <c r="DB89" s="97"/>
      <c r="DC89" s="97"/>
      <c r="DD89" s="97"/>
      <c r="DE89" s="97"/>
      <c r="DF89" s="97"/>
      <c r="DG89" s="97"/>
      <c r="DH89" s="97"/>
      <c r="DI89" s="97"/>
      <c r="DJ89" s="97"/>
      <c r="DK89" s="97"/>
      <c r="DL89" s="97"/>
      <c r="DM89" s="97"/>
      <c r="DN89" s="97"/>
      <c r="DO89" s="97"/>
      <c r="DP89" s="97"/>
      <c r="DQ89" s="97"/>
      <c r="DR89" s="97"/>
      <c r="DS89" s="97"/>
      <c r="DT89" s="97"/>
      <c r="DU89" s="97"/>
      <c r="DV89" s="97"/>
      <c r="DW89" s="97"/>
      <c r="DX89" s="97"/>
      <c r="DY89" s="97"/>
      <c r="DZ89" s="97"/>
      <c r="EA89" s="97"/>
      <c r="EB89" s="97"/>
      <c r="EC89" s="97"/>
      <c r="ED89" s="97"/>
      <c r="EE89" s="97"/>
      <c r="EF89" s="97"/>
      <c r="EG89" s="97"/>
      <c r="EH89" s="97"/>
      <c r="EI89" s="97"/>
      <c r="EJ89" s="97"/>
      <c r="EK89" s="97"/>
      <c r="EL89" s="97"/>
      <c r="EM89" s="97"/>
      <c r="EN89" s="97"/>
      <c r="EO89" s="97"/>
      <c r="EP89" s="97"/>
      <c r="EQ89" s="97"/>
      <c r="ER89" s="97"/>
      <c r="ES89" s="97"/>
      <c r="ET89" s="97"/>
      <c r="EU89" s="97"/>
      <c r="EV89" s="97"/>
      <c r="EW89" s="97"/>
      <c r="EX89" s="97"/>
      <c r="EY89" s="97"/>
      <c r="EZ89" s="97"/>
      <c r="FA89" s="97"/>
      <c r="FB89" s="97"/>
      <c r="FC89" s="97"/>
      <c r="FD89" s="97"/>
      <c r="FE89" s="97"/>
      <c r="FF89" s="97"/>
      <c r="FG89" s="97"/>
      <c r="FH89" s="97"/>
      <c r="FI89" s="97"/>
      <c r="FJ89" s="97"/>
      <c r="FK89" s="97"/>
      <c r="FL89" s="97"/>
      <c r="FM89" s="97"/>
      <c r="FN89" s="97"/>
      <c r="FO89" s="97"/>
      <c r="FP89" s="97"/>
      <c r="FQ89" s="97"/>
      <c r="FR89" s="97"/>
      <c r="FS89" s="97"/>
      <c r="FT89" s="97"/>
      <c r="FU89" s="97"/>
      <c r="FV89" s="97"/>
      <c r="FW89" s="97"/>
      <c r="FX89" s="97"/>
      <c r="FY89" s="97"/>
      <c r="FZ89" s="97"/>
      <c r="GA89" s="97"/>
      <c r="GB89" s="97"/>
      <c r="GC89" s="97"/>
      <c r="GD89" s="97"/>
      <c r="GE89" s="97"/>
      <c r="GF89" s="97"/>
      <c r="GG89" s="97"/>
      <c r="GH89" s="97"/>
      <c r="GI89" s="97"/>
      <c r="GJ89" s="97"/>
      <c r="GK89" s="97"/>
      <c r="GL89" s="97"/>
      <c r="GM89" s="97"/>
      <c r="GN89" s="97"/>
      <c r="GO89" s="97"/>
      <c r="GP89" s="97"/>
      <c r="GQ89" s="97"/>
      <c r="GR89" s="97"/>
      <c r="GS89" s="97"/>
      <c r="GT89" s="97"/>
      <c r="GU89" s="97"/>
      <c r="GV89" s="97"/>
      <c r="GW89" s="97"/>
      <c r="GX89" s="97"/>
      <c r="GY89" s="97"/>
      <c r="GZ89" s="97"/>
      <c r="HA89" s="97"/>
      <c r="HB89" s="97"/>
      <c r="HC89" s="97"/>
      <c r="HD89" s="97"/>
      <c r="HE89" s="97"/>
      <c r="HF89" s="97"/>
      <c r="HG89" s="97"/>
      <c r="HH89" s="97"/>
      <c r="HI89" s="97"/>
      <c r="HJ89" s="97"/>
      <c r="HK89" s="97"/>
      <c r="HL89" s="97"/>
      <c r="HM89" s="97"/>
      <c r="HN89" s="97"/>
      <c r="HO89" s="97"/>
      <c r="HP89" s="97"/>
      <c r="HQ89" s="97"/>
      <c r="HR89" s="97"/>
      <c r="HS89" s="97"/>
      <c r="HT89" s="97"/>
      <c r="HU89" s="97"/>
      <c r="HV89" s="97"/>
      <c r="HW89" s="97"/>
      <c r="HX89" s="97"/>
      <c r="HY89" s="97"/>
      <c r="HZ89" s="97"/>
      <c r="IA89" s="97"/>
      <c r="IB89" s="97"/>
      <c r="IC89" s="97"/>
      <c r="ID89" s="97"/>
      <c r="IE89" s="97"/>
      <c r="IF89" s="97"/>
      <c r="IG89" s="97"/>
      <c r="IH89" s="97"/>
      <c r="II89" s="97"/>
      <c r="IJ89" s="97"/>
      <c r="IK89" s="97"/>
      <c r="IL89" s="97"/>
      <c r="IM89" s="97"/>
      <c r="IN89" s="97"/>
      <c r="IO89" s="97"/>
      <c r="IP89" s="97"/>
      <c r="IQ89" s="97"/>
      <c r="IR89" s="97"/>
      <c r="IS89" s="97"/>
      <c r="IT89" s="97"/>
      <c r="IU89" s="97"/>
      <c r="IV89" s="97"/>
      <c r="IW89" s="97"/>
    </row>
    <row r="90" s="1" customFormat="1" ht="27" customHeight="1" spans="1:257">
      <c r="A90" s="17">
        <v>85</v>
      </c>
      <c r="B90" s="20" t="s">
        <v>64</v>
      </c>
      <c r="C90" s="21" t="s">
        <v>313</v>
      </c>
      <c r="D90" s="65" t="s">
        <v>35</v>
      </c>
      <c r="E90" s="65" t="s">
        <v>35</v>
      </c>
      <c r="F90" s="69" t="s">
        <v>350</v>
      </c>
      <c r="G90" s="23" t="s">
        <v>37</v>
      </c>
      <c r="H90" s="69" t="s">
        <v>72</v>
      </c>
      <c r="I90" s="20" t="s">
        <v>64</v>
      </c>
      <c r="J90" s="19" t="s">
        <v>359</v>
      </c>
      <c r="K90" s="75">
        <v>19.66</v>
      </c>
      <c r="L90" s="75">
        <v>19.66</v>
      </c>
      <c r="M90" s="21"/>
      <c r="N90" s="75"/>
      <c r="O90" s="21"/>
      <c r="P90" s="20" t="s">
        <v>360</v>
      </c>
      <c r="Q90" s="20" t="s">
        <v>337</v>
      </c>
      <c r="R90" s="21">
        <v>1</v>
      </c>
      <c r="S90" s="21">
        <v>118</v>
      </c>
      <c r="T90" s="96"/>
      <c r="U90" s="28">
        <f t="shared" si="12"/>
        <v>0</v>
      </c>
      <c r="V90" s="28">
        <f t="shared" si="13"/>
        <v>0</v>
      </c>
      <c r="W90" s="28">
        <f t="shared" si="14"/>
        <v>0</v>
      </c>
      <c r="X90" s="28">
        <f t="shared" si="15"/>
        <v>0</v>
      </c>
      <c r="Y90" s="28">
        <f t="shared" si="16"/>
        <v>19.66</v>
      </c>
      <c r="Z90" s="28">
        <f t="shared" si="17"/>
        <v>0</v>
      </c>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c r="BL90" s="97"/>
      <c r="BM90" s="97"/>
      <c r="BN90" s="97"/>
      <c r="BO90" s="97"/>
      <c r="BP90" s="97"/>
      <c r="BQ90" s="97"/>
      <c r="BR90" s="97"/>
      <c r="BS90" s="97"/>
      <c r="BT90" s="97"/>
      <c r="BU90" s="97"/>
      <c r="BV90" s="97"/>
      <c r="BW90" s="97"/>
      <c r="BX90" s="97"/>
      <c r="BY90" s="97"/>
      <c r="BZ90" s="97"/>
      <c r="CA90" s="97"/>
      <c r="CB90" s="97"/>
      <c r="CC90" s="97"/>
      <c r="CD90" s="97"/>
      <c r="CE90" s="97"/>
      <c r="CF90" s="97"/>
      <c r="CG90" s="97"/>
      <c r="CH90" s="97"/>
      <c r="CI90" s="97"/>
      <c r="CJ90" s="97"/>
      <c r="CK90" s="97"/>
      <c r="CL90" s="97"/>
      <c r="CM90" s="97"/>
      <c r="CN90" s="97"/>
      <c r="CO90" s="97"/>
      <c r="CP90" s="97"/>
      <c r="CQ90" s="97"/>
      <c r="CR90" s="97"/>
      <c r="CS90" s="97"/>
      <c r="CT90" s="97"/>
      <c r="CU90" s="97"/>
      <c r="CV90" s="97"/>
      <c r="CW90" s="97"/>
      <c r="CX90" s="97"/>
      <c r="CY90" s="97"/>
      <c r="CZ90" s="97"/>
      <c r="DA90" s="97"/>
      <c r="DB90" s="97"/>
      <c r="DC90" s="97"/>
      <c r="DD90" s="97"/>
      <c r="DE90" s="97"/>
      <c r="DF90" s="97"/>
      <c r="DG90" s="97"/>
      <c r="DH90" s="97"/>
      <c r="DI90" s="97"/>
      <c r="DJ90" s="97"/>
      <c r="DK90" s="97"/>
      <c r="DL90" s="97"/>
      <c r="DM90" s="97"/>
      <c r="DN90" s="97"/>
      <c r="DO90" s="97"/>
      <c r="DP90" s="97"/>
      <c r="DQ90" s="97"/>
      <c r="DR90" s="97"/>
      <c r="DS90" s="97"/>
      <c r="DT90" s="97"/>
      <c r="DU90" s="97"/>
      <c r="DV90" s="97"/>
      <c r="DW90" s="97"/>
      <c r="DX90" s="97"/>
      <c r="DY90" s="97"/>
      <c r="DZ90" s="97"/>
      <c r="EA90" s="97"/>
      <c r="EB90" s="97"/>
      <c r="EC90" s="97"/>
      <c r="ED90" s="97"/>
      <c r="EE90" s="97"/>
      <c r="EF90" s="97"/>
      <c r="EG90" s="97"/>
      <c r="EH90" s="97"/>
      <c r="EI90" s="97"/>
      <c r="EJ90" s="97"/>
      <c r="EK90" s="97"/>
      <c r="EL90" s="97"/>
      <c r="EM90" s="97"/>
      <c r="EN90" s="97"/>
      <c r="EO90" s="97"/>
      <c r="EP90" s="97"/>
      <c r="EQ90" s="97"/>
      <c r="ER90" s="97"/>
      <c r="ES90" s="97"/>
      <c r="ET90" s="97"/>
      <c r="EU90" s="97"/>
      <c r="EV90" s="97"/>
      <c r="EW90" s="97"/>
      <c r="EX90" s="97"/>
      <c r="EY90" s="97"/>
      <c r="EZ90" s="97"/>
      <c r="FA90" s="97"/>
      <c r="FB90" s="97"/>
      <c r="FC90" s="97"/>
      <c r="FD90" s="97"/>
      <c r="FE90" s="97"/>
      <c r="FF90" s="97"/>
      <c r="FG90" s="97"/>
      <c r="FH90" s="97"/>
      <c r="FI90" s="97"/>
      <c r="FJ90" s="97"/>
      <c r="FK90" s="97"/>
      <c r="FL90" s="97"/>
      <c r="FM90" s="97"/>
      <c r="FN90" s="97"/>
      <c r="FO90" s="97"/>
      <c r="FP90" s="97"/>
      <c r="FQ90" s="97"/>
      <c r="FR90" s="97"/>
      <c r="FS90" s="97"/>
      <c r="FT90" s="97"/>
      <c r="FU90" s="97"/>
      <c r="FV90" s="97"/>
      <c r="FW90" s="97"/>
      <c r="FX90" s="97"/>
      <c r="FY90" s="97"/>
      <c r="FZ90" s="97"/>
      <c r="GA90" s="97"/>
      <c r="GB90" s="97"/>
      <c r="GC90" s="97"/>
      <c r="GD90" s="97"/>
      <c r="GE90" s="97"/>
      <c r="GF90" s="97"/>
      <c r="GG90" s="97"/>
      <c r="GH90" s="97"/>
      <c r="GI90" s="97"/>
      <c r="GJ90" s="97"/>
      <c r="GK90" s="97"/>
      <c r="GL90" s="97"/>
      <c r="GM90" s="97"/>
      <c r="GN90" s="97"/>
      <c r="GO90" s="97"/>
      <c r="GP90" s="97"/>
      <c r="GQ90" s="97"/>
      <c r="GR90" s="97"/>
      <c r="GS90" s="97"/>
      <c r="GT90" s="97"/>
      <c r="GU90" s="97"/>
      <c r="GV90" s="97"/>
      <c r="GW90" s="97"/>
      <c r="GX90" s="97"/>
      <c r="GY90" s="97"/>
      <c r="GZ90" s="97"/>
      <c r="HA90" s="97"/>
      <c r="HB90" s="97"/>
      <c r="HC90" s="97"/>
      <c r="HD90" s="97"/>
      <c r="HE90" s="97"/>
      <c r="HF90" s="97"/>
      <c r="HG90" s="97"/>
      <c r="HH90" s="97"/>
      <c r="HI90" s="97"/>
      <c r="HJ90" s="97"/>
      <c r="HK90" s="97"/>
      <c r="HL90" s="97"/>
      <c r="HM90" s="97"/>
      <c r="HN90" s="97"/>
      <c r="HO90" s="97"/>
      <c r="HP90" s="97"/>
      <c r="HQ90" s="97"/>
      <c r="HR90" s="97"/>
      <c r="HS90" s="97"/>
      <c r="HT90" s="97"/>
      <c r="HU90" s="97"/>
      <c r="HV90" s="97"/>
      <c r="HW90" s="97"/>
      <c r="HX90" s="97"/>
      <c r="HY90" s="97"/>
      <c r="HZ90" s="97"/>
      <c r="IA90" s="97"/>
      <c r="IB90" s="97"/>
      <c r="IC90" s="97"/>
      <c r="ID90" s="97"/>
      <c r="IE90" s="97"/>
      <c r="IF90" s="97"/>
      <c r="IG90" s="97"/>
      <c r="IH90" s="97"/>
      <c r="II90" s="97"/>
      <c r="IJ90" s="97"/>
      <c r="IK90" s="97"/>
      <c r="IL90" s="97"/>
      <c r="IM90" s="97"/>
      <c r="IN90" s="97"/>
      <c r="IO90" s="97"/>
      <c r="IP90" s="97"/>
      <c r="IQ90" s="97"/>
      <c r="IR90" s="97"/>
      <c r="IS90" s="97"/>
      <c r="IT90" s="97"/>
      <c r="IU90" s="97"/>
      <c r="IV90" s="97"/>
      <c r="IW90" s="97"/>
    </row>
    <row r="91" s="1" customFormat="1" ht="27" customHeight="1" spans="1:257">
      <c r="A91" s="17">
        <v>86</v>
      </c>
      <c r="B91" s="20" t="s">
        <v>64</v>
      </c>
      <c r="C91" s="21" t="s">
        <v>313</v>
      </c>
      <c r="D91" s="65" t="s">
        <v>35</v>
      </c>
      <c r="E91" s="65" t="s">
        <v>35</v>
      </c>
      <c r="F91" s="69" t="s">
        <v>361</v>
      </c>
      <c r="G91" s="23" t="s">
        <v>37</v>
      </c>
      <c r="H91" s="69" t="s">
        <v>66</v>
      </c>
      <c r="I91" s="20" t="s">
        <v>64</v>
      </c>
      <c r="J91" s="19" t="s">
        <v>362</v>
      </c>
      <c r="K91" s="75">
        <v>38.3</v>
      </c>
      <c r="L91" s="75">
        <v>38.3</v>
      </c>
      <c r="M91" s="21"/>
      <c r="N91" s="75"/>
      <c r="O91" s="21"/>
      <c r="P91" s="20" t="s">
        <v>363</v>
      </c>
      <c r="Q91" s="20" t="s">
        <v>337</v>
      </c>
      <c r="R91" s="21"/>
      <c r="S91" s="21">
        <v>57</v>
      </c>
      <c r="T91" s="96"/>
      <c r="U91" s="28">
        <f t="shared" si="12"/>
        <v>0</v>
      </c>
      <c r="V91" s="28">
        <f t="shared" si="13"/>
        <v>0</v>
      </c>
      <c r="W91" s="28">
        <f t="shared" si="14"/>
        <v>0</v>
      </c>
      <c r="X91" s="28">
        <f t="shared" si="15"/>
        <v>0</v>
      </c>
      <c r="Y91" s="28">
        <f t="shared" si="16"/>
        <v>38.3</v>
      </c>
      <c r="Z91" s="28">
        <f t="shared" si="17"/>
        <v>0</v>
      </c>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7"/>
      <c r="CE91" s="97"/>
      <c r="CF91" s="97"/>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97"/>
      <c r="DR91" s="97"/>
      <c r="DS91" s="97"/>
      <c r="DT91" s="97"/>
      <c r="DU91" s="97"/>
      <c r="DV91" s="97"/>
      <c r="DW91" s="97"/>
      <c r="DX91" s="97"/>
      <c r="DY91" s="97"/>
      <c r="DZ91" s="97"/>
      <c r="EA91" s="97"/>
      <c r="EB91" s="97"/>
      <c r="EC91" s="97"/>
      <c r="ED91" s="97"/>
      <c r="EE91" s="97"/>
      <c r="EF91" s="97"/>
      <c r="EG91" s="97"/>
      <c r="EH91" s="97"/>
      <c r="EI91" s="97"/>
      <c r="EJ91" s="97"/>
      <c r="EK91" s="97"/>
      <c r="EL91" s="97"/>
      <c r="EM91" s="97"/>
      <c r="EN91" s="97"/>
      <c r="EO91" s="97"/>
      <c r="EP91" s="97"/>
      <c r="EQ91" s="97"/>
      <c r="ER91" s="97"/>
      <c r="ES91" s="97"/>
      <c r="ET91" s="97"/>
      <c r="EU91" s="97"/>
      <c r="EV91" s="97"/>
      <c r="EW91" s="97"/>
      <c r="EX91" s="97"/>
      <c r="EY91" s="97"/>
      <c r="EZ91" s="97"/>
      <c r="FA91" s="97"/>
      <c r="FB91" s="97"/>
      <c r="FC91" s="97"/>
      <c r="FD91" s="97"/>
      <c r="FE91" s="97"/>
      <c r="FF91" s="97"/>
      <c r="FG91" s="97"/>
      <c r="FH91" s="97"/>
      <c r="FI91" s="97"/>
      <c r="FJ91" s="97"/>
      <c r="FK91" s="97"/>
      <c r="FL91" s="97"/>
      <c r="FM91" s="97"/>
      <c r="FN91" s="97"/>
      <c r="FO91" s="97"/>
      <c r="FP91" s="97"/>
      <c r="FQ91" s="97"/>
      <c r="FR91" s="97"/>
      <c r="FS91" s="97"/>
      <c r="FT91" s="97"/>
      <c r="FU91" s="97"/>
      <c r="FV91" s="97"/>
      <c r="FW91" s="97"/>
      <c r="FX91" s="97"/>
      <c r="FY91" s="97"/>
      <c r="FZ91" s="97"/>
      <c r="GA91" s="97"/>
      <c r="GB91" s="97"/>
      <c r="GC91" s="97"/>
      <c r="GD91" s="97"/>
      <c r="GE91" s="97"/>
      <c r="GF91" s="97"/>
      <c r="GG91" s="97"/>
      <c r="GH91" s="97"/>
      <c r="GI91" s="97"/>
      <c r="GJ91" s="97"/>
      <c r="GK91" s="97"/>
      <c r="GL91" s="97"/>
      <c r="GM91" s="97"/>
      <c r="GN91" s="97"/>
      <c r="GO91" s="97"/>
      <c r="GP91" s="97"/>
      <c r="GQ91" s="97"/>
      <c r="GR91" s="97"/>
      <c r="GS91" s="97"/>
      <c r="GT91" s="97"/>
      <c r="GU91" s="97"/>
      <c r="GV91" s="97"/>
      <c r="GW91" s="97"/>
      <c r="GX91" s="97"/>
      <c r="GY91" s="97"/>
      <c r="GZ91" s="97"/>
      <c r="HA91" s="97"/>
      <c r="HB91" s="97"/>
      <c r="HC91" s="97"/>
      <c r="HD91" s="97"/>
      <c r="HE91" s="97"/>
      <c r="HF91" s="97"/>
      <c r="HG91" s="97"/>
      <c r="HH91" s="97"/>
      <c r="HI91" s="97"/>
      <c r="HJ91" s="97"/>
      <c r="HK91" s="97"/>
      <c r="HL91" s="97"/>
      <c r="HM91" s="97"/>
      <c r="HN91" s="97"/>
      <c r="HO91" s="97"/>
      <c r="HP91" s="97"/>
      <c r="HQ91" s="97"/>
      <c r="HR91" s="97"/>
      <c r="HS91" s="97"/>
      <c r="HT91" s="97"/>
      <c r="HU91" s="97"/>
      <c r="HV91" s="97"/>
      <c r="HW91" s="97"/>
      <c r="HX91" s="97"/>
      <c r="HY91" s="97"/>
      <c r="HZ91" s="97"/>
      <c r="IA91" s="97"/>
      <c r="IB91" s="97"/>
      <c r="IC91" s="97"/>
      <c r="ID91" s="97"/>
      <c r="IE91" s="97"/>
      <c r="IF91" s="97"/>
      <c r="IG91" s="97"/>
      <c r="IH91" s="97"/>
      <c r="II91" s="97"/>
      <c r="IJ91" s="97"/>
      <c r="IK91" s="97"/>
      <c r="IL91" s="97"/>
      <c r="IM91" s="97"/>
      <c r="IN91" s="97"/>
      <c r="IO91" s="97"/>
      <c r="IP91" s="97"/>
      <c r="IQ91" s="97"/>
      <c r="IR91" s="97"/>
      <c r="IS91" s="97"/>
      <c r="IT91" s="97"/>
      <c r="IU91" s="97"/>
      <c r="IV91" s="97"/>
      <c r="IW91" s="97"/>
    </row>
    <row r="92" s="1" customFormat="1" ht="27" customHeight="1" spans="1:257">
      <c r="A92" s="17">
        <v>87</v>
      </c>
      <c r="B92" s="20" t="s">
        <v>64</v>
      </c>
      <c r="C92" s="21" t="s">
        <v>313</v>
      </c>
      <c r="D92" s="65" t="s">
        <v>35</v>
      </c>
      <c r="E92" s="65" t="s">
        <v>35</v>
      </c>
      <c r="F92" s="69" t="s">
        <v>364</v>
      </c>
      <c r="G92" s="23" t="s">
        <v>37</v>
      </c>
      <c r="H92" s="69" t="s">
        <v>272</v>
      </c>
      <c r="I92" s="20" t="s">
        <v>64</v>
      </c>
      <c r="J92" s="19" t="s">
        <v>365</v>
      </c>
      <c r="K92" s="75">
        <v>42.71</v>
      </c>
      <c r="L92" s="75">
        <v>42.71</v>
      </c>
      <c r="M92" s="21"/>
      <c r="N92" s="75"/>
      <c r="O92" s="21"/>
      <c r="P92" s="20" t="s">
        <v>366</v>
      </c>
      <c r="Q92" s="20" t="s">
        <v>337</v>
      </c>
      <c r="R92" s="21"/>
      <c r="S92" s="21">
        <v>9</v>
      </c>
      <c r="T92" s="96"/>
      <c r="U92" s="28">
        <f t="shared" si="12"/>
        <v>0</v>
      </c>
      <c r="V92" s="28">
        <f t="shared" si="13"/>
        <v>0</v>
      </c>
      <c r="W92" s="28">
        <f t="shared" si="14"/>
        <v>0</v>
      </c>
      <c r="X92" s="28">
        <f t="shared" si="15"/>
        <v>0</v>
      </c>
      <c r="Y92" s="28">
        <f t="shared" si="16"/>
        <v>42.71</v>
      </c>
      <c r="Z92" s="28">
        <f t="shared" si="17"/>
        <v>0</v>
      </c>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c r="BL92" s="97"/>
      <c r="BM92" s="97"/>
      <c r="BN92" s="97"/>
      <c r="BO92" s="97"/>
      <c r="BP92" s="97"/>
      <c r="BQ92" s="97"/>
      <c r="BR92" s="97"/>
      <c r="BS92" s="97"/>
      <c r="BT92" s="97"/>
      <c r="BU92" s="97"/>
      <c r="BV92" s="97"/>
      <c r="BW92" s="97"/>
      <c r="BX92" s="97"/>
      <c r="BY92" s="97"/>
      <c r="BZ92" s="97"/>
      <c r="CA92" s="97"/>
      <c r="CB92" s="97"/>
      <c r="CC92" s="97"/>
      <c r="CD92" s="97"/>
      <c r="CE92" s="97"/>
      <c r="CF92" s="97"/>
      <c r="CG92" s="97"/>
      <c r="CH92" s="97"/>
      <c r="CI92" s="97"/>
      <c r="CJ92" s="97"/>
      <c r="CK92" s="97"/>
      <c r="CL92" s="97"/>
      <c r="CM92" s="97"/>
      <c r="CN92" s="97"/>
      <c r="CO92" s="97"/>
      <c r="CP92" s="97"/>
      <c r="CQ92" s="97"/>
      <c r="CR92" s="97"/>
      <c r="CS92" s="97"/>
      <c r="CT92" s="97"/>
      <c r="CU92" s="97"/>
      <c r="CV92" s="97"/>
      <c r="CW92" s="97"/>
      <c r="CX92" s="97"/>
      <c r="CY92" s="97"/>
      <c r="CZ92" s="97"/>
      <c r="DA92" s="97"/>
      <c r="DB92" s="97"/>
      <c r="DC92" s="97"/>
      <c r="DD92" s="97"/>
      <c r="DE92" s="97"/>
      <c r="DF92" s="97"/>
      <c r="DG92" s="97"/>
      <c r="DH92" s="97"/>
      <c r="DI92" s="97"/>
      <c r="DJ92" s="97"/>
      <c r="DK92" s="97"/>
      <c r="DL92" s="97"/>
      <c r="DM92" s="97"/>
      <c r="DN92" s="97"/>
      <c r="DO92" s="97"/>
      <c r="DP92" s="97"/>
      <c r="DQ92" s="97"/>
      <c r="DR92" s="97"/>
      <c r="DS92" s="97"/>
      <c r="DT92" s="97"/>
      <c r="DU92" s="97"/>
      <c r="DV92" s="97"/>
      <c r="DW92" s="97"/>
      <c r="DX92" s="97"/>
      <c r="DY92" s="97"/>
      <c r="DZ92" s="97"/>
      <c r="EA92" s="97"/>
      <c r="EB92" s="97"/>
      <c r="EC92" s="97"/>
      <c r="ED92" s="97"/>
      <c r="EE92" s="97"/>
      <c r="EF92" s="97"/>
      <c r="EG92" s="97"/>
      <c r="EH92" s="97"/>
      <c r="EI92" s="97"/>
      <c r="EJ92" s="97"/>
      <c r="EK92" s="97"/>
      <c r="EL92" s="97"/>
      <c r="EM92" s="97"/>
      <c r="EN92" s="97"/>
      <c r="EO92" s="97"/>
      <c r="EP92" s="97"/>
      <c r="EQ92" s="97"/>
      <c r="ER92" s="97"/>
      <c r="ES92" s="97"/>
      <c r="ET92" s="97"/>
      <c r="EU92" s="97"/>
      <c r="EV92" s="97"/>
      <c r="EW92" s="97"/>
      <c r="EX92" s="97"/>
      <c r="EY92" s="97"/>
      <c r="EZ92" s="97"/>
      <c r="FA92" s="97"/>
      <c r="FB92" s="97"/>
      <c r="FC92" s="97"/>
      <c r="FD92" s="97"/>
      <c r="FE92" s="97"/>
      <c r="FF92" s="97"/>
      <c r="FG92" s="97"/>
      <c r="FH92" s="97"/>
      <c r="FI92" s="97"/>
      <c r="FJ92" s="97"/>
      <c r="FK92" s="97"/>
      <c r="FL92" s="97"/>
      <c r="FM92" s="97"/>
      <c r="FN92" s="97"/>
      <c r="FO92" s="97"/>
      <c r="FP92" s="97"/>
      <c r="FQ92" s="97"/>
      <c r="FR92" s="97"/>
      <c r="FS92" s="97"/>
      <c r="FT92" s="97"/>
      <c r="FU92" s="97"/>
      <c r="FV92" s="97"/>
      <c r="FW92" s="97"/>
      <c r="FX92" s="97"/>
      <c r="FY92" s="97"/>
      <c r="FZ92" s="97"/>
      <c r="GA92" s="97"/>
      <c r="GB92" s="97"/>
      <c r="GC92" s="97"/>
      <c r="GD92" s="97"/>
      <c r="GE92" s="97"/>
      <c r="GF92" s="97"/>
      <c r="GG92" s="97"/>
      <c r="GH92" s="97"/>
      <c r="GI92" s="97"/>
      <c r="GJ92" s="97"/>
      <c r="GK92" s="97"/>
      <c r="GL92" s="97"/>
      <c r="GM92" s="97"/>
      <c r="GN92" s="97"/>
      <c r="GO92" s="97"/>
      <c r="GP92" s="97"/>
      <c r="GQ92" s="97"/>
      <c r="GR92" s="97"/>
      <c r="GS92" s="97"/>
      <c r="GT92" s="97"/>
      <c r="GU92" s="97"/>
      <c r="GV92" s="97"/>
      <c r="GW92" s="97"/>
      <c r="GX92" s="97"/>
      <c r="GY92" s="97"/>
      <c r="GZ92" s="97"/>
      <c r="HA92" s="97"/>
      <c r="HB92" s="97"/>
      <c r="HC92" s="97"/>
      <c r="HD92" s="97"/>
      <c r="HE92" s="97"/>
      <c r="HF92" s="97"/>
      <c r="HG92" s="97"/>
      <c r="HH92" s="97"/>
      <c r="HI92" s="97"/>
      <c r="HJ92" s="97"/>
      <c r="HK92" s="97"/>
      <c r="HL92" s="97"/>
      <c r="HM92" s="97"/>
      <c r="HN92" s="97"/>
      <c r="HO92" s="97"/>
      <c r="HP92" s="97"/>
      <c r="HQ92" s="97"/>
      <c r="HR92" s="97"/>
      <c r="HS92" s="97"/>
      <c r="HT92" s="97"/>
      <c r="HU92" s="97"/>
      <c r="HV92" s="97"/>
      <c r="HW92" s="97"/>
      <c r="HX92" s="97"/>
      <c r="HY92" s="97"/>
      <c r="HZ92" s="97"/>
      <c r="IA92" s="97"/>
      <c r="IB92" s="97"/>
      <c r="IC92" s="97"/>
      <c r="ID92" s="97"/>
      <c r="IE92" s="97"/>
      <c r="IF92" s="97"/>
      <c r="IG92" s="97"/>
      <c r="IH92" s="97"/>
      <c r="II92" s="97"/>
      <c r="IJ92" s="97"/>
      <c r="IK92" s="97"/>
      <c r="IL92" s="97"/>
      <c r="IM92" s="97"/>
      <c r="IN92" s="97"/>
      <c r="IO92" s="97"/>
      <c r="IP92" s="97"/>
      <c r="IQ92" s="97"/>
      <c r="IR92" s="97"/>
      <c r="IS92" s="97"/>
      <c r="IT92" s="97"/>
      <c r="IU92" s="97"/>
      <c r="IV92" s="97"/>
      <c r="IW92" s="97"/>
    </row>
    <row r="93" s="1" customFormat="1" ht="27" customHeight="1" spans="1:257">
      <c r="A93" s="17">
        <v>88</v>
      </c>
      <c r="B93" s="20" t="s">
        <v>64</v>
      </c>
      <c r="C93" s="21" t="s">
        <v>313</v>
      </c>
      <c r="D93" s="65" t="s">
        <v>35</v>
      </c>
      <c r="E93" s="65" t="s">
        <v>35</v>
      </c>
      <c r="F93" s="69" t="s">
        <v>367</v>
      </c>
      <c r="G93" s="23" t="s">
        <v>37</v>
      </c>
      <c r="H93" s="69" t="s">
        <v>190</v>
      </c>
      <c r="I93" s="20" t="s">
        <v>64</v>
      </c>
      <c r="J93" s="75" t="s">
        <v>368</v>
      </c>
      <c r="K93" s="75">
        <v>50</v>
      </c>
      <c r="L93" s="75">
        <v>50</v>
      </c>
      <c r="M93" s="21"/>
      <c r="N93" s="75"/>
      <c r="O93" s="21"/>
      <c r="P93" s="20" t="s">
        <v>369</v>
      </c>
      <c r="Q93" s="20" t="s">
        <v>337</v>
      </c>
      <c r="R93" s="21"/>
      <c r="S93" s="21">
        <v>3</v>
      </c>
      <c r="T93" s="96"/>
      <c r="U93" s="28">
        <f t="shared" si="12"/>
        <v>0</v>
      </c>
      <c r="V93" s="28">
        <f t="shared" si="13"/>
        <v>0</v>
      </c>
      <c r="W93" s="28">
        <f t="shared" si="14"/>
        <v>0</v>
      </c>
      <c r="X93" s="28">
        <f t="shared" si="15"/>
        <v>0</v>
      </c>
      <c r="Y93" s="28">
        <f t="shared" si="16"/>
        <v>50</v>
      </c>
      <c r="Z93" s="28">
        <f t="shared" si="17"/>
        <v>0</v>
      </c>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c r="BL93" s="97"/>
      <c r="BM93" s="97"/>
      <c r="BN93" s="97"/>
      <c r="BO93" s="97"/>
      <c r="BP93" s="97"/>
      <c r="BQ93" s="97"/>
      <c r="BR93" s="97"/>
      <c r="BS93" s="97"/>
      <c r="BT93" s="97"/>
      <c r="BU93" s="97"/>
      <c r="BV93" s="97"/>
      <c r="BW93" s="97"/>
      <c r="BX93" s="97"/>
      <c r="BY93" s="97"/>
      <c r="BZ93" s="97"/>
      <c r="CA93" s="97"/>
      <c r="CB93" s="97"/>
      <c r="CC93" s="97"/>
      <c r="CD93" s="97"/>
      <c r="CE93" s="97"/>
      <c r="CF93" s="97"/>
      <c r="CG93" s="97"/>
      <c r="CH93" s="97"/>
      <c r="CI93" s="97"/>
      <c r="CJ93" s="97"/>
      <c r="CK93" s="97"/>
      <c r="CL93" s="97"/>
      <c r="CM93" s="97"/>
      <c r="CN93" s="97"/>
      <c r="CO93" s="97"/>
      <c r="CP93" s="97"/>
      <c r="CQ93" s="97"/>
      <c r="CR93" s="97"/>
      <c r="CS93" s="97"/>
      <c r="CT93" s="97"/>
      <c r="CU93" s="97"/>
      <c r="CV93" s="97"/>
      <c r="CW93" s="97"/>
      <c r="CX93" s="97"/>
      <c r="CY93" s="97"/>
      <c r="CZ93" s="97"/>
      <c r="DA93" s="97"/>
      <c r="DB93" s="97"/>
      <c r="DC93" s="97"/>
      <c r="DD93" s="97"/>
      <c r="DE93" s="97"/>
      <c r="DF93" s="97"/>
      <c r="DG93" s="97"/>
      <c r="DH93" s="97"/>
      <c r="DI93" s="97"/>
      <c r="DJ93" s="97"/>
      <c r="DK93" s="97"/>
      <c r="DL93" s="97"/>
      <c r="DM93" s="97"/>
      <c r="DN93" s="97"/>
      <c r="DO93" s="97"/>
      <c r="DP93" s="97"/>
      <c r="DQ93" s="97"/>
      <c r="DR93" s="97"/>
      <c r="DS93" s="97"/>
      <c r="DT93" s="97"/>
      <c r="DU93" s="97"/>
      <c r="DV93" s="97"/>
      <c r="DW93" s="97"/>
      <c r="DX93" s="97"/>
      <c r="DY93" s="97"/>
      <c r="DZ93" s="97"/>
      <c r="EA93" s="97"/>
      <c r="EB93" s="97"/>
      <c r="EC93" s="97"/>
      <c r="ED93" s="97"/>
      <c r="EE93" s="97"/>
      <c r="EF93" s="97"/>
      <c r="EG93" s="97"/>
      <c r="EH93" s="97"/>
      <c r="EI93" s="97"/>
      <c r="EJ93" s="97"/>
      <c r="EK93" s="97"/>
      <c r="EL93" s="97"/>
      <c r="EM93" s="97"/>
      <c r="EN93" s="97"/>
      <c r="EO93" s="97"/>
      <c r="EP93" s="97"/>
      <c r="EQ93" s="97"/>
      <c r="ER93" s="97"/>
      <c r="ES93" s="97"/>
      <c r="ET93" s="97"/>
      <c r="EU93" s="97"/>
      <c r="EV93" s="97"/>
      <c r="EW93" s="97"/>
      <c r="EX93" s="97"/>
      <c r="EY93" s="97"/>
      <c r="EZ93" s="97"/>
      <c r="FA93" s="97"/>
      <c r="FB93" s="97"/>
      <c r="FC93" s="97"/>
      <c r="FD93" s="97"/>
      <c r="FE93" s="97"/>
      <c r="FF93" s="97"/>
      <c r="FG93" s="97"/>
      <c r="FH93" s="97"/>
      <c r="FI93" s="97"/>
      <c r="FJ93" s="97"/>
      <c r="FK93" s="97"/>
      <c r="FL93" s="97"/>
      <c r="FM93" s="97"/>
      <c r="FN93" s="97"/>
      <c r="FO93" s="97"/>
      <c r="FP93" s="97"/>
      <c r="FQ93" s="97"/>
      <c r="FR93" s="97"/>
      <c r="FS93" s="97"/>
      <c r="FT93" s="97"/>
      <c r="FU93" s="97"/>
      <c r="FV93" s="97"/>
      <c r="FW93" s="97"/>
      <c r="FX93" s="97"/>
      <c r="FY93" s="97"/>
      <c r="FZ93" s="97"/>
      <c r="GA93" s="97"/>
      <c r="GB93" s="97"/>
      <c r="GC93" s="97"/>
      <c r="GD93" s="97"/>
      <c r="GE93" s="97"/>
      <c r="GF93" s="97"/>
      <c r="GG93" s="97"/>
      <c r="GH93" s="97"/>
      <c r="GI93" s="97"/>
      <c r="GJ93" s="97"/>
      <c r="GK93" s="97"/>
      <c r="GL93" s="97"/>
      <c r="GM93" s="97"/>
      <c r="GN93" s="97"/>
      <c r="GO93" s="97"/>
      <c r="GP93" s="97"/>
      <c r="GQ93" s="97"/>
      <c r="GR93" s="97"/>
      <c r="GS93" s="97"/>
      <c r="GT93" s="97"/>
      <c r="GU93" s="97"/>
      <c r="GV93" s="97"/>
      <c r="GW93" s="97"/>
      <c r="GX93" s="97"/>
      <c r="GY93" s="97"/>
      <c r="GZ93" s="97"/>
      <c r="HA93" s="97"/>
      <c r="HB93" s="97"/>
      <c r="HC93" s="97"/>
      <c r="HD93" s="97"/>
      <c r="HE93" s="97"/>
      <c r="HF93" s="97"/>
      <c r="HG93" s="97"/>
      <c r="HH93" s="97"/>
      <c r="HI93" s="97"/>
      <c r="HJ93" s="97"/>
      <c r="HK93" s="97"/>
      <c r="HL93" s="97"/>
      <c r="HM93" s="97"/>
      <c r="HN93" s="97"/>
      <c r="HO93" s="97"/>
      <c r="HP93" s="97"/>
      <c r="HQ93" s="97"/>
      <c r="HR93" s="97"/>
      <c r="HS93" s="97"/>
      <c r="HT93" s="97"/>
      <c r="HU93" s="97"/>
      <c r="HV93" s="97"/>
      <c r="HW93" s="97"/>
      <c r="HX93" s="97"/>
      <c r="HY93" s="97"/>
      <c r="HZ93" s="97"/>
      <c r="IA93" s="97"/>
      <c r="IB93" s="97"/>
      <c r="IC93" s="97"/>
      <c r="ID93" s="97"/>
      <c r="IE93" s="97"/>
      <c r="IF93" s="97"/>
      <c r="IG93" s="97"/>
      <c r="IH93" s="97"/>
      <c r="II93" s="97"/>
      <c r="IJ93" s="97"/>
      <c r="IK93" s="97"/>
      <c r="IL93" s="97"/>
      <c r="IM93" s="97"/>
      <c r="IN93" s="97"/>
      <c r="IO93" s="97"/>
      <c r="IP93" s="97"/>
      <c r="IQ93" s="97"/>
      <c r="IR93" s="97"/>
      <c r="IS93" s="97"/>
      <c r="IT93" s="97"/>
      <c r="IU93" s="97"/>
      <c r="IV93" s="97"/>
      <c r="IW93" s="97"/>
    </row>
    <row r="94" s="1" customFormat="1" ht="27" customHeight="1" spans="1:257">
      <c r="A94" s="17">
        <v>89</v>
      </c>
      <c r="B94" s="20" t="s">
        <v>64</v>
      </c>
      <c r="C94" s="21" t="s">
        <v>313</v>
      </c>
      <c r="D94" s="65" t="s">
        <v>35</v>
      </c>
      <c r="E94" s="65" t="s">
        <v>35</v>
      </c>
      <c r="F94" s="69" t="s">
        <v>370</v>
      </c>
      <c r="G94" s="23" t="s">
        <v>37</v>
      </c>
      <c r="H94" s="69" t="s">
        <v>66</v>
      </c>
      <c r="I94" s="20" t="s">
        <v>64</v>
      </c>
      <c r="J94" s="75" t="s">
        <v>371</v>
      </c>
      <c r="K94" s="75">
        <v>160</v>
      </c>
      <c r="L94" s="75">
        <v>160</v>
      </c>
      <c r="M94" s="21"/>
      <c r="N94" s="75"/>
      <c r="O94" s="21"/>
      <c r="P94" s="20" t="s">
        <v>372</v>
      </c>
      <c r="Q94" s="20" t="s">
        <v>337</v>
      </c>
      <c r="R94" s="21"/>
      <c r="S94" s="21">
        <v>29</v>
      </c>
      <c r="T94" s="96"/>
      <c r="U94" s="28">
        <f t="shared" si="12"/>
        <v>0</v>
      </c>
      <c r="V94" s="28">
        <f t="shared" si="13"/>
        <v>0</v>
      </c>
      <c r="W94" s="28">
        <f t="shared" si="14"/>
        <v>0</v>
      </c>
      <c r="X94" s="28">
        <f t="shared" si="15"/>
        <v>0</v>
      </c>
      <c r="Y94" s="28">
        <f t="shared" si="16"/>
        <v>160</v>
      </c>
      <c r="Z94" s="28">
        <f t="shared" si="17"/>
        <v>0</v>
      </c>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7"/>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97"/>
      <c r="DJ94" s="97"/>
      <c r="DK94" s="97"/>
      <c r="DL94" s="97"/>
      <c r="DM94" s="97"/>
      <c r="DN94" s="97"/>
      <c r="DO94" s="97"/>
      <c r="DP94" s="97"/>
      <c r="DQ94" s="97"/>
      <c r="DR94" s="97"/>
      <c r="DS94" s="97"/>
      <c r="DT94" s="97"/>
      <c r="DU94" s="97"/>
      <c r="DV94" s="97"/>
      <c r="DW94" s="97"/>
      <c r="DX94" s="97"/>
      <c r="DY94" s="97"/>
      <c r="DZ94" s="97"/>
      <c r="EA94" s="97"/>
      <c r="EB94" s="97"/>
      <c r="EC94" s="97"/>
      <c r="ED94" s="97"/>
      <c r="EE94" s="97"/>
      <c r="EF94" s="97"/>
      <c r="EG94" s="97"/>
      <c r="EH94" s="97"/>
      <c r="EI94" s="97"/>
      <c r="EJ94" s="97"/>
      <c r="EK94" s="97"/>
      <c r="EL94" s="97"/>
      <c r="EM94" s="97"/>
      <c r="EN94" s="97"/>
      <c r="EO94" s="97"/>
      <c r="EP94" s="97"/>
      <c r="EQ94" s="97"/>
      <c r="ER94" s="97"/>
      <c r="ES94" s="97"/>
      <c r="ET94" s="97"/>
      <c r="EU94" s="97"/>
      <c r="EV94" s="97"/>
      <c r="EW94" s="97"/>
      <c r="EX94" s="97"/>
      <c r="EY94" s="97"/>
      <c r="EZ94" s="97"/>
      <c r="FA94" s="97"/>
      <c r="FB94" s="97"/>
      <c r="FC94" s="97"/>
      <c r="FD94" s="97"/>
      <c r="FE94" s="97"/>
      <c r="FF94" s="97"/>
      <c r="FG94" s="97"/>
      <c r="FH94" s="97"/>
      <c r="FI94" s="97"/>
      <c r="FJ94" s="97"/>
      <c r="FK94" s="97"/>
      <c r="FL94" s="97"/>
      <c r="FM94" s="97"/>
      <c r="FN94" s="97"/>
      <c r="FO94" s="97"/>
      <c r="FP94" s="97"/>
      <c r="FQ94" s="97"/>
      <c r="FR94" s="97"/>
      <c r="FS94" s="97"/>
      <c r="FT94" s="97"/>
      <c r="FU94" s="97"/>
      <c r="FV94" s="97"/>
      <c r="FW94" s="97"/>
      <c r="FX94" s="97"/>
      <c r="FY94" s="97"/>
      <c r="FZ94" s="97"/>
      <c r="GA94" s="97"/>
      <c r="GB94" s="97"/>
      <c r="GC94" s="97"/>
      <c r="GD94" s="97"/>
      <c r="GE94" s="97"/>
      <c r="GF94" s="97"/>
      <c r="GG94" s="97"/>
      <c r="GH94" s="97"/>
      <c r="GI94" s="97"/>
      <c r="GJ94" s="97"/>
      <c r="GK94" s="97"/>
      <c r="GL94" s="97"/>
      <c r="GM94" s="97"/>
      <c r="GN94" s="97"/>
      <c r="GO94" s="97"/>
      <c r="GP94" s="97"/>
      <c r="GQ94" s="97"/>
      <c r="GR94" s="97"/>
      <c r="GS94" s="97"/>
      <c r="GT94" s="97"/>
      <c r="GU94" s="97"/>
      <c r="GV94" s="97"/>
      <c r="GW94" s="97"/>
      <c r="GX94" s="97"/>
      <c r="GY94" s="97"/>
      <c r="GZ94" s="97"/>
      <c r="HA94" s="97"/>
      <c r="HB94" s="97"/>
      <c r="HC94" s="97"/>
      <c r="HD94" s="97"/>
      <c r="HE94" s="97"/>
      <c r="HF94" s="97"/>
      <c r="HG94" s="97"/>
      <c r="HH94" s="97"/>
      <c r="HI94" s="97"/>
      <c r="HJ94" s="97"/>
      <c r="HK94" s="97"/>
      <c r="HL94" s="97"/>
      <c r="HM94" s="97"/>
      <c r="HN94" s="97"/>
      <c r="HO94" s="97"/>
      <c r="HP94" s="97"/>
      <c r="HQ94" s="97"/>
      <c r="HR94" s="97"/>
      <c r="HS94" s="97"/>
      <c r="HT94" s="97"/>
      <c r="HU94" s="97"/>
      <c r="HV94" s="97"/>
      <c r="HW94" s="97"/>
      <c r="HX94" s="97"/>
      <c r="HY94" s="97"/>
      <c r="HZ94" s="97"/>
      <c r="IA94" s="97"/>
      <c r="IB94" s="97"/>
      <c r="IC94" s="97"/>
      <c r="ID94" s="97"/>
      <c r="IE94" s="97"/>
      <c r="IF94" s="97"/>
      <c r="IG94" s="97"/>
      <c r="IH94" s="97"/>
      <c r="II94" s="97"/>
      <c r="IJ94" s="97"/>
      <c r="IK94" s="97"/>
      <c r="IL94" s="97"/>
      <c r="IM94" s="97"/>
      <c r="IN94" s="97"/>
      <c r="IO94" s="97"/>
      <c r="IP94" s="97"/>
      <c r="IQ94" s="97"/>
      <c r="IR94" s="97"/>
      <c r="IS94" s="97"/>
      <c r="IT94" s="97"/>
      <c r="IU94" s="97"/>
      <c r="IV94" s="97"/>
      <c r="IW94" s="97"/>
    </row>
    <row r="95" s="1" customFormat="1" ht="27" customHeight="1" spans="1:257">
      <c r="A95" s="17">
        <v>90</v>
      </c>
      <c r="B95" s="20" t="s">
        <v>64</v>
      </c>
      <c r="C95" s="21" t="s">
        <v>313</v>
      </c>
      <c r="D95" s="65" t="s">
        <v>35</v>
      </c>
      <c r="E95" s="65" t="s">
        <v>35</v>
      </c>
      <c r="F95" s="69" t="s">
        <v>373</v>
      </c>
      <c r="G95" s="23" t="s">
        <v>37</v>
      </c>
      <c r="H95" s="19" t="s">
        <v>66</v>
      </c>
      <c r="I95" s="20" t="s">
        <v>64</v>
      </c>
      <c r="J95" s="19" t="s">
        <v>374</v>
      </c>
      <c r="K95" s="75">
        <v>50</v>
      </c>
      <c r="L95" s="75">
        <v>50</v>
      </c>
      <c r="M95" s="21"/>
      <c r="N95" s="75"/>
      <c r="O95" s="21"/>
      <c r="P95" s="20" t="s">
        <v>375</v>
      </c>
      <c r="Q95" s="20" t="s">
        <v>337</v>
      </c>
      <c r="R95" s="21"/>
      <c r="S95" s="21"/>
      <c r="T95" s="96"/>
      <c r="U95" s="28">
        <f t="shared" si="12"/>
        <v>0</v>
      </c>
      <c r="V95" s="28">
        <f t="shared" si="13"/>
        <v>0</v>
      </c>
      <c r="W95" s="28">
        <f t="shared" si="14"/>
        <v>0</v>
      </c>
      <c r="X95" s="28">
        <f t="shared" si="15"/>
        <v>0</v>
      </c>
      <c r="Y95" s="28">
        <f t="shared" si="16"/>
        <v>50</v>
      </c>
      <c r="Z95" s="28">
        <f t="shared" si="17"/>
        <v>0</v>
      </c>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7"/>
      <c r="BR95" s="97"/>
      <c r="BS95" s="97"/>
      <c r="BT95" s="97"/>
      <c r="BU95" s="97"/>
      <c r="BV95" s="97"/>
      <c r="BW95" s="97"/>
      <c r="BX95" s="97"/>
      <c r="BY95" s="97"/>
      <c r="BZ95" s="97"/>
      <c r="CA95" s="97"/>
      <c r="CB95" s="97"/>
      <c r="CC95" s="97"/>
      <c r="CD95" s="97"/>
      <c r="CE95" s="97"/>
      <c r="CF95" s="97"/>
      <c r="CG95" s="97"/>
      <c r="CH95" s="97"/>
      <c r="CI95" s="97"/>
      <c r="CJ95" s="97"/>
      <c r="CK95" s="97"/>
      <c r="CL95" s="97"/>
      <c r="CM95" s="97"/>
      <c r="CN95" s="97"/>
      <c r="CO95" s="97"/>
      <c r="CP95" s="97"/>
      <c r="CQ95" s="97"/>
      <c r="CR95" s="97"/>
      <c r="CS95" s="97"/>
      <c r="CT95" s="97"/>
      <c r="CU95" s="97"/>
      <c r="CV95" s="97"/>
      <c r="CW95" s="97"/>
      <c r="CX95" s="97"/>
      <c r="CY95" s="97"/>
      <c r="CZ95" s="97"/>
      <c r="DA95" s="97"/>
      <c r="DB95" s="97"/>
      <c r="DC95" s="97"/>
      <c r="DD95" s="97"/>
      <c r="DE95" s="97"/>
      <c r="DF95" s="97"/>
      <c r="DG95" s="97"/>
      <c r="DH95" s="97"/>
      <c r="DI95" s="97"/>
      <c r="DJ95" s="97"/>
      <c r="DK95" s="97"/>
      <c r="DL95" s="97"/>
      <c r="DM95" s="97"/>
      <c r="DN95" s="97"/>
      <c r="DO95" s="97"/>
      <c r="DP95" s="97"/>
      <c r="DQ95" s="97"/>
      <c r="DR95" s="97"/>
      <c r="DS95" s="97"/>
      <c r="DT95" s="97"/>
      <c r="DU95" s="97"/>
      <c r="DV95" s="97"/>
      <c r="DW95" s="97"/>
      <c r="DX95" s="97"/>
      <c r="DY95" s="97"/>
      <c r="DZ95" s="97"/>
      <c r="EA95" s="97"/>
      <c r="EB95" s="97"/>
      <c r="EC95" s="97"/>
      <c r="ED95" s="97"/>
      <c r="EE95" s="97"/>
      <c r="EF95" s="97"/>
      <c r="EG95" s="97"/>
      <c r="EH95" s="97"/>
      <c r="EI95" s="97"/>
      <c r="EJ95" s="97"/>
      <c r="EK95" s="97"/>
      <c r="EL95" s="97"/>
      <c r="EM95" s="97"/>
      <c r="EN95" s="97"/>
      <c r="EO95" s="97"/>
      <c r="EP95" s="97"/>
      <c r="EQ95" s="97"/>
      <c r="ER95" s="97"/>
      <c r="ES95" s="97"/>
      <c r="ET95" s="97"/>
      <c r="EU95" s="97"/>
      <c r="EV95" s="97"/>
      <c r="EW95" s="97"/>
      <c r="EX95" s="97"/>
      <c r="EY95" s="97"/>
      <c r="EZ95" s="97"/>
      <c r="FA95" s="97"/>
      <c r="FB95" s="97"/>
      <c r="FC95" s="97"/>
      <c r="FD95" s="97"/>
      <c r="FE95" s="97"/>
      <c r="FF95" s="97"/>
      <c r="FG95" s="97"/>
      <c r="FH95" s="97"/>
      <c r="FI95" s="97"/>
      <c r="FJ95" s="97"/>
      <c r="FK95" s="97"/>
      <c r="FL95" s="97"/>
      <c r="FM95" s="97"/>
      <c r="FN95" s="97"/>
      <c r="FO95" s="97"/>
      <c r="FP95" s="97"/>
      <c r="FQ95" s="97"/>
      <c r="FR95" s="97"/>
      <c r="FS95" s="97"/>
      <c r="FT95" s="97"/>
      <c r="FU95" s="97"/>
      <c r="FV95" s="97"/>
      <c r="FW95" s="97"/>
      <c r="FX95" s="97"/>
      <c r="FY95" s="97"/>
      <c r="FZ95" s="97"/>
      <c r="GA95" s="97"/>
      <c r="GB95" s="97"/>
      <c r="GC95" s="97"/>
      <c r="GD95" s="97"/>
      <c r="GE95" s="97"/>
      <c r="GF95" s="97"/>
      <c r="GG95" s="97"/>
      <c r="GH95" s="97"/>
      <c r="GI95" s="97"/>
      <c r="GJ95" s="97"/>
      <c r="GK95" s="97"/>
      <c r="GL95" s="97"/>
      <c r="GM95" s="97"/>
      <c r="GN95" s="97"/>
      <c r="GO95" s="97"/>
      <c r="GP95" s="97"/>
      <c r="GQ95" s="97"/>
      <c r="GR95" s="97"/>
      <c r="GS95" s="97"/>
      <c r="GT95" s="97"/>
      <c r="GU95" s="97"/>
      <c r="GV95" s="97"/>
      <c r="GW95" s="97"/>
      <c r="GX95" s="97"/>
      <c r="GY95" s="97"/>
      <c r="GZ95" s="97"/>
      <c r="HA95" s="97"/>
      <c r="HB95" s="97"/>
      <c r="HC95" s="97"/>
      <c r="HD95" s="97"/>
      <c r="HE95" s="97"/>
      <c r="HF95" s="97"/>
      <c r="HG95" s="97"/>
      <c r="HH95" s="97"/>
      <c r="HI95" s="97"/>
      <c r="HJ95" s="97"/>
      <c r="HK95" s="97"/>
      <c r="HL95" s="97"/>
      <c r="HM95" s="97"/>
      <c r="HN95" s="97"/>
      <c r="HO95" s="97"/>
      <c r="HP95" s="97"/>
      <c r="HQ95" s="97"/>
      <c r="HR95" s="97"/>
      <c r="HS95" s="97"/>
      <c r="HT95" s="97"/>
      <c r="HU95" s="97"/>
      <c r="HV95" s="97"/>
      <c r="HW95" s="97"/>
      <c r="HX95" s="97"/>
      <c r="HY95" s="97"/>
      <c r="HZ95" s="97"/>
      <c r="IA95" s="97"/>
      <c r="IB95" s="97"/>
      <c r="IC95" s="97"/>
      <c r="ID95" s="97"/>
      <c r="IE95" s="97"/>
      <c r="IF95" s="97"/>
      <c r="IG95" s="97"/>
      <c r="IH95" s="97"/>
      <c r="II95" s="97"/>
      <c r="IJ95" s="97"/>
      <c r="IK95" s="97"/>
      <c r="IL95" s="97"/>
      <c r="IM95" s="97"/>
      <c r="IN95" s="97"/>
      <c r="IO95" s="97"/>
      <c r="IP95" s="97"/>
      <c r="IQ95" s="97"/>
      <c r="IR95" s="97"/>
      <c r="IS95" s="97"/>
      <c r="IT95" s="97"/>
      <c r="IU95" s="97"/>
      <c r="IV95" s="97"/>
      <c r="IW95" s="97"/>
    </row>
    <row r="96" s="1" customFormat="1" ht="27" customHeight="1" spans="1:257">
      <c r="A96" s="17">
        <v>91</v>
      </c>
      <c r="B96" s="20" t="s">
        <v>64</v>
      </c>
      <c r="C96" s="21" t="s">
        <v>313</v>
      </c>
      <c r="D96" s="65" t="s">
        <v>35</v>
      </c>
      <c r="E96" s="65" t="s">
        <v>35</v>
      </c>
      <c r="F96" s="69" t="s">
        <v>376</v>
      </c>
      <c r="G96" s="23" t="s">
        <v>37</v>
      </c>
      <c r="H96" s="19" t="s">
        <v>194</v>
      </c>
      <c r="I96" s="20" t="s">
        <v>64</v>
      </c>
      <c r="J96" s="19" t="s">
        <v>377</v>
      </c>
      <c r="K96" s="75">
        <v>360</v>
      </c>
      <c r="L96" s="75">
        <v>360</v>
      </c>
      <c r="M96" s="21"/>
      <c r="N96" s="75"/>
      <c r="O96" s="21"/>
      <c r="P96" s="20" t="s">
        <v>343</v>
      </c>
      <c r="Q96" s="20" t="s">
        <v>337</v>
      </c>
      <c r="R96" s="21"/>
      <c r="S96" s="21">
        <v>17</v>
      </c>
      <c r="T96" s="96"/>
      <c r="U96" s="28">
        <f t="shared" si="12"/>
        <v>0</v>
      </c>
      <c r="V96" s="28">
        <f t="shared" si="13"/>
        <v>0</v>
      </c>
      <c r="W96" s="28">
        <f t="shared" si="14"/>
        <v>0</v>
      </c>
      <c r="X96" s="28">
        <f t="shared" si="15"/>
        <v>0</v>
      </c>
      <c r="Y96" s="28">
        <f t="shared" si="16"/>
        <v>360</v>
      </c>
      <c r="Z96" s="28">
        <f t="shared" si="17"/>
        <v>0</v>
      </c>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7"/>
      <c r="CE96" s="97"/>
      <c r="CF96" s="97"/>
      <c r="CG96" s="97"/>
      <c r="CH96" s="97"/>
      <c r="CI96" s="97"/>
      <c r="CJ96" s="97"/>
      <c r="CK96" s="97"/>
      <c r="CL96" s="97"/>
      <c r="CM96" s="97"/>
      <c r="CN96" s="97"/>
      <c r="CO96" s="97"/>
      <c r="CP96" s="97"/>
      <c r="CQ96" s="97"/>
      <c r="CR96" s="97"/>
      <c r="CS96" s="97"/>
      <c r="CT96" s="97"/>
      <c r="CU96" s="97"/>
      <c r="CV96" s="97"/>
      <c r="CW96" s="97"/>
      <c r="CX96" s="97"/>
      <c r="CY96" s="97"/>
      <c r="CZ96" s="97"/>
      <c r="DA96" s="97"/>
      <c r="DB96" s="97"/>
      <c r="DC96" s="97"/>
      <c r="DD96" s="97"/>
      <c r="DE96" s="97"/>
      <c r="DF96" s="97"/>
      <c r="DG96" s="97"/>
      <c r="DH96" s="97"/>
      <c r="DI96" s="97"/>
      <c r="DJ96" s="97"/>
      <c r="DK96" s="97"/>
      <c r="DL96" s="97"/>
      <c r="DM96" s="97"/>
      <c r="DN96" s="97"/>
      <c r="DO96" s="97"/>
      <c r="DP96" s="97"/>
      <c r="DQ96" s="97"/>
      <c r="DR96" s="97"/>
      <c r="DS96" s="97"/>
      <c r="DT96" s="97"/>
      <c r="DU96" s="97"/>
      <c r="DV96" s="97"/>
      <c r="DW96" s="97"/>
      <c r="DX96" s="97"/>
      <c r="DY96" s="97"/>
      <c r="DZ96" s="97"/>
      <c r="EA96" s="97"/>
      <c r="EB96" s="97"/>
      <c r="EC96" s="97"/>
      <c r="ED96" s="97"/>
      <c r="EE96" s="97"/>
      <c r="EF96" s="97"/>
      <c r="EG96" s="97"/>
      <c r="EH96" s="97"/>
      <c r="EI96" s="97"/>
      <c r="EJ96" s="97"/>
      <c r="EK96" s="97"/>
      <c r="EL96" s="97"/>
      <c r="EM96" s="97"/>
      <c r="EN96" s="97"/>
      <c r="EO96" s="97"/>
      <c r="EP96" s="97"/>
      <c r="EQ96" s="97"/>
      <c r="ER96" s="97"/>
      <c r="ES96" s="97"/>
      <c r="ET96" s="97"/>
      <c r="EU96" s="97"/>
      <c r="EV96" s="97"/>
      <c r="EW96" s="97"/>
      <c r="EX96" s="97"/>
      <c r="EY96" s="97"/>
      <c r="EZ96" s="97"/>
      <c r="FA96" s="97"/>
      <c r="FB96" s="97"/>
      <c r="FC96" s="97"/>
      <c r="FD96" s="97"/>
      <c r="FE96" s="97"/>
      <c r="FF96" s="97"/>
      <c r="FG96" s="97"/>
      <c r="FH96" s="97"/>
      <c r="FI96" s="97"/>
      <c r="FJ96" s="97"/>
      <c r="FK96" s="97"/>
      <c r="FL96" s="97"/>
      <c r="FM96" s="97"/>
      <c r="FN96" s="97"/>
      <c r="FO96" s="97"/>
      <c r="FP96" s="97"/>
      <c r="FQ96" s="97"/>
      <c r="FR96" s="97"/>
      <c r="FS96" s="97"/>
      <c r="FT96" s="97"/>
      <c r="FU96" s="97"/>
      <c r="FV96" s="97"/>
      <c r="FW96" s="97"/>
      <c r="FX96" s="97"/>
      <c r="FY96" s="97"/>
      <c r="FZ96" s="97"/>
      <c r="GA96" s="97"/>
      <c r="GB96" s="97"/>
      <c r="GC96" s="97"/>
      <c r="GD96" s="97"/>
      <c r="GE96" s="97"/>
      <c r="GF96" s="97"/>
      <c r="GG96" s="97"/>
      <c r="GH96" s="97"/>
      <c r="GI96" s="97"/>
      <c r="GJ96" s="97"/>
      <c r="GK96" s="97"/>
      <c r="GL96" s="97"/>
      <c r="GM96" s="97"/>
      <c r="GN96" s="97"/>
      <c r="GO96" s="97"/>
      <c r="GP96" s="97"/>
      <c r="GQ96" s="97"/>
      <c r="GR96" s="97"/>
      <c r="GS96" s="97"/>
      <c r="GT96" s="97"/>
      <c r="GU96" s="97"/>
      <c r="GV96" s="97"/>
      <c r="GW96" s="97"/>
      <c r="GX96" s="97"/>
      <c r="GY96" s="97"/>
      <c r="GZ96" s="97"/>
      <c r="HA96" s="97"/>
      <c r="HB96" s="97"/>
      <c r="HC96" s="97"/>
      <c r="HD96" s="97"/>
      <c r="HE96" s="97"/>
      <c r="HF96" s="97"/>
      <c r="HG96" s="97"/>
      <c r="HH96" s="97"/>
      <c r="HI96" s="97"/>
      <c r="HJ96" s="97"/>
      <c r="HK96" s="97"/>
      <c r="HL96" s="97"/>
      <c r="HM96" s="97"/>
      <c r="HN96" s="97"/>
      <c r="HO96" s="97"/>
      <c r="HP96" s="97"/>
      <c r="HQ96" s="97"/>
      <c r="HR96" s="97"/>
      <c r="HS96" s="97"/>
      <c r="HT96" s="97"/>
      <c r="HU96" s="97"/>
      <c r="HV96" s="97"/>
      <c r="HW96" s="97"/>
      <c r="HX96" s="97"/>
      <c r="HY96" s="97"/>
      <c r="HZ96" s="97"/>
      <c r="IA96" s="97"/>
      <c r="IB96" s="97"/>
      <c r="IC96" s="97"/>
      <c r="ID96" s="97"/>
      <c r="IE96" s="97"/>
      <c r="IF96" s="97"/>
      <c r="IG96" s="97"/>
      <c r="IH96" s="97"/>
      <c r="II96" s="97"/>
      <c r="IJ96" s="97"/>
      <c r="IK96" s="97"/>
      <c r="IL96" s="97"/>
      <c r="IM96" s="97"/>
      <c r="IN96" s="97"/>
      <c r="IO96" s="97"/>
      <c r="IP96" s="97"/>
      <c r="IQ96" s="97"/>
      <c r="IR96" s="97"/>
      <c r="IS96" s="97"/>
      <c r="IT96" s="97"/>
      <c r="IU96" s="97"/>
      <c r="IV96" s="97"/>
      <c r="IW96" s="97"/>
    </row>
    <row r="97" s="1" customFormat="1" ht="27" customHeight="1" spans="1:257">
      <c r="A97" s="17">
        <v>92</v>
      </c>
      <c r="B97" s="20" t="s">
        <v>64</v>
      </c>
      <c r="C97" s="21" t="s">
        <v>313</v>
      </c>
      <c r="D97" s="65" t="s">
        <v>35</v>
      </c>
      <c r="E97" s="65" t="s">
        <v>35</v>
      </c>
      <c r="F97" s="69" t="s">
        <v>225</v>
      </c>
      <c r="G97" s="23" t="s">
        <v>37</v>
      </c>
      <c r="H97" s="19" t="s">
        <v>194</v>
      </c>
      <c r="I97" s="20" t="s">
        <v>64</v>
      </c>
      <c r="J97" s="19" t="s">
        <v>378</v>
      </c>
      <c r="K97" s="75">
        <v>10</v>
      </c>
      <c r="L97" s="75">
        <v>10</v>
      </c>
      <c r="M97" s="21"/>
      <c r="N97" s="75"/>
      <c r="O97" s="21"/>
      <c r="P97" s="20" t="s">
        <v>343</v>
      </c>
      <c r="Q97" s="20" t="s">
        <v>337</v>
      </c>
      <c r="R97" s="21"/>
      <c r="S97" s="21">
        <v>12</v>
      </c>
      <c r="T97" s="96"/>
      <c r="U97" s="28">
        <f t="shared" si="12"/>
        <v>0</v>
      </c>
      <c r="V97" s="28">
        <f t="shared" si="13"/>
        <v>0</v>
      </c>
      <c r="W97" s="28">
        <f t="shared" si="14"/>
        <v>0</v>
      </c>
      <c r="X97" s="28">
        <f t="shared" si="15"/>
        <v>0</v>
      </c>
      <c r="Y97" s="28">
        <f t="shared" si="16"/>
        <v>10</v>
      </c>
      <c r="Z97" s="28">
        <f t="shared" si="17"/>
        <v>0</v>
      </c>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c r="BL97" s="97"/>
      <c r="BM97" s="97"/>
      <c r="BN97" s="97"/>
      <c r="BO97" s="97"/>
      <c r="BP97" s="97"/>
      <c r="BQ97" s="97"/>
      <c r="BR97" s="97"/>
      <c r="BS97" s="97"/>
      <c r="BT97" s="97"/>
      <c r="BU97" s="97"/>
      <c r="BV97" s="97"/>
      <c r="BW97" s="97"/>
      <c r="BX97" s="97"/>
      <c r="BY97" s="97"/>
      <c r="BZ97" s="97"/>
      <c r="CA97" s="97"/>
      <c r="CB97" s="97"/>
      <c r="CC97" s="97"/>
      <c r="CD97" s="97"/>
      <c r="CE97" s="97"/>
      <c r="CF97" s="97"/>
      <c r="CG97" s="97"/>
      <c r="CH97" s="97"/>
      <c r="CI97" s="97"/>
      <c r="CJ97" s="97"/>
      <c r="CK97" s="97"/>
      <c r="CL97" s="97"/>
      <c r="CM97" s="97"/>
      <c r="CN97" s="97"/>
      <c r="CO97" s="97"/>
      <c r="CP97" s="97"/>
      <c r="CQ97" s="97"/>
      <c r="CR97" s="97"/>
      <c r="CS97" s="97"/>
      <c r="CT97" s="97"/>
      <c r="CU97" s="97"/>
      <c r="CV97" s="97"/>
      <c r="CW97" s="97"/>
      <c r="CX97" s="97"/>
      <c r="CY97" s="97"/>
      <c r="CZ97" s="97"/>
      <c r="DA97" s="97"/>
      <c r="DB97" s="97"/>
      <c r="DC97" s="97"/>
      <c r="DD97" s="97"/>
      <c r="DE97" s="97"/>
      <c r="DF97" s="97"/>
      <c r="DG97" s="97"/>
      <c r="DH97" s="97"/>
      <c r="DI97" s="97"/>
      <c r="DJ97" s="97"/>
      <c r="DK97" s="97"/>
      <c r="DL97" s="97"/>
      <c r="DM97" s="97"/>
      <c r="DN97" s="97"/>
      <c r="DO97" s="97"/>
      <c r="DP97" s="97"/>
      <c r="DQ97" s="97"/>
      <c r="DR97" s="97"/>
      <c r="DS97" s="97"/>
      <c r="DT97" s="97"/>
      <c r="DU97" s="97"/>
      <c r="DV97" s="97"/>
      <c r="DW97" s="97"/>
      <c r="DX97" s="97"/>
      <c r="DY97" s="97"/>
      <c r="DZ97" s="97"/>
      <c r="EA97" s="97"/>
      <c r="EB97" s="97"/>
      <c r="EC97" s="97"/>
      <c r="ED97" s="97"/>
      <c r="EE97" s="97"/>
      <c r="EF97" s="97"/>
      <c r="EG97" s="97"/>
      <c r="EH97" s="97"/>
      <c r="EI97" s="97"/>
      <c r="EJ97" s="97"/>
      <c r="EK97" s="97"/>
      <c r="EL97" s="97"/>
      <c r="EM97" s="97"/>
      <c r="EN97" s="97"/>
      <c r="EO97" s="97"/>
      <c r="EP97" s="97"/>
      <c r="EQ97" s="97"/>
      <c r="ER97" s="97"/>
      <c r="ES97" s="97"/>
      <c r="ET97" s="97"/>
      <c r="EU97" s="97"/>
      <c r="EV97" s="97"/>
      <c r="EW97" s="97"/>
      <c r="EX97" s="97"/>
      <c r="EY97" s="97"/>
      <c r="EZ97" s="97"/>
      <c r="FA97" s="97"/>
      <c r="FB97" s="97"/>
      <c r="FC97" s="97"/>
      <c r="FD97" s="97"/>
      <c r="FE97" s="97"/>
      <c r="FF97" s="97"/>
      <c r="FG97" s="97"/>
      <c r="FH97" s="97"/>
      <c r="FI97" s="97"/>
      <c r="FJ97" s="97"/>
      <c r="FK97" s="97"/>
      <c r="FL97" s="97"/>
      <c r="FM97" s="97"/>
      <c r="FN97" s="97"/>
      <c r="FO97" s="97"/>
      <c r="FP97" s="97"/>
      <c r="FQ97" s="97"/>
      <c r="FR97" s="97"/>
      <c r="FS97" s="97"/>
      <c r="FT97" s="97"/>
      <c r="FU97" s="97"/>
      <c r="FV97" s="97"/>
      <c r="FW97" s="97"/>
      <c r="FX97" s="97"/>
      <c r="FY97" s="97"/>
      <c r="FZ97" s="97"/>
      <c r="GA97" s="97"/>
      <c r="GB97" s="97"/>
      <c r="GC97" s="97"/>
      <c r="GD97" s="97"/>
      <c r="GE97" s="97"/>
      <c r="GF97" s="97"/>
      <c r="GG97" s="97"/>
      <c r="GH97" s="97"/>
      <c r="GI97" s="97"/>
      <c r="GJ97" s="97"/>
      <c r="GK97" s="97"/>
      <c r="GL97" s="97"/>
      <c r="GM97" s="97"/>
      <c r="GN97" s="97"/>
      <c r="GO97" s="97"/>
      <c r="GP97" s="97"/>
      <c r="GQ97" s="97"/>
      <c r="GR97" s="97"/>
      <c r="GS97" s="97"/>
      <c r="GT97" s="97"/>
      <c r="GU97" s="97"/>
      <c r="GV97" s="97"/>
      <c r="GW97" s="97"/>
      <c r="GX97" s="97"/>
      <c r="GY97" s="97"/>
      <c r="GZ97" s="97"/>
      <c r="HA97" s="97"/>
      <c r="HB97" s="97"/>
      <c r="HC97" s="97"/>
      <c r="HD97" s="97"/>
      <c r="HE97" s="97"/>
      <c r="HF97" s="97"/>
      <c r="HG97" s="97"/>
      <c r="HH97" s="97"/>
      <c r="HI97" s="97"/>
      <c r="HJ97" s="97"/>
      <c r="HK97" s="97"/>
      <c r="HL97" s="97"/>
      <c r="HM97" s="97"/>
      <c r="HN97" s="97"/>
      <c r="HO97" s="97"/>
      <c r="HP97" s="97"/>
      <c r="HQ97" s="97"/>
      <c r="HR97" s="97"/>
      <c r="HS97" s="97"/>
      <c r="HT97" s="97"/>
      <c r="HU97" s="97"/>
      <c r="HV97" s="97"/>
      <c r="HW97" s="97"/>
      <c r="HX97" s="97"/>
      <c r="HY97" s="97"/>
      <c r="HZ97" s="97"/>
      <c r="IA97" s="97"/>
      <c r="IB97" s="97"/>
      <c r="IC97" s="97"/>
      <c r="ID97" s="97"/>
      <c r="IE97" s="97"/>
      <c r="IF97" s="97"/>
      <c r="IG97" s="97"/>
      <c r="IH97" s="97"/>
      <c r="II97" s="97"/>
      <c r="IJ97" s="97"/>
      <c r="IK97" s="97"/>
      <c r="IL97" s="97"/>
      <c r="IM97" s="97"/>
      <c r="IN97" s="97"/>
      <c r="IO97" s="97"/>
      <c r="IP97" s="97"/>
      <c r="IQ97" s="97"/>
      <c r="IR97" s="97"/>
      <c r="IS97" s="97"/>
      <c r="IT97" s="97"/>
      <c r="IU97" s="97"/>
      <c r="IV97" s="97"/>
      <c r="IW97" s="97"/>
    </row>
    <row r="98" s="1" customFormat="1" ht="27" customHeight="1" spans="1:257">
      <c r="A98" s="17">
        <v>93</v>
      </c>
      <c r="B98" s="20" t="s">
        <v>64</v>
      </c>
      <c r="C98" s="21" t="s">
        <v>313</v>
      </c>
      <c r="D98" s="65" t="s">
        <v>35</v>
      </c>
      <c r="E98" s="65" t="s">
        <v>35</v>
      </c>
      <c r="F98" s="69" t="s">
        <v>379</v>
      </c>
      <c r="G98" s="23" t="s">
        <v>37</v>
      </c>
      <c r="H98" s="69" t="s">
        <v>205</v>
      </c>
      <c r="I98" s="20" t="s">
        <v>64</v>
      </c>
      <c r="J98" s="75" t="s">
        <v>380</v>
      </c>
      <c r="K98" s="75">
        <v>60</v>
      </c>
      <c r="L98" s="75">
        <v>60</v>
      </c>
      <c r="M98" s="21"/>
      <c r="N98" s="75"/>
      <c r="O98" s="21"/>
      <c r="P98" s="20" t="s">
        <v>381</v>
      </c>
      <c r="Q98" s="20" t="s">
        <v>337</v>
      </c>
      <c r="R98" s="21"/>
      <c r="S98" s="21">
        <v>59</v>
      </c>
      <c r="T98" s="96"/>
      <c r="U98" s="28">
        <f t="shared" si="12"/>
        <v>0</v>
      </c>
      <c r="V98" s="28">
        <f t="shared" si="13"/>
        <v>0</v>
      </c>
      <c r="W98" s="28">
        <f t="shared" si="14"/>
        <v>0</v>
      </c>
      <c r="X98" s="28">
        <f t="shared" si="15"/>
        <v>0</v>
      </c>
      <c r="Y98" s="28">
        <f t="shared" si="16"/>
        <v>60</v>
      </c>
      <c r="Z98" s="28">
        <f t="shared" si="17"/>
        <v>0</v>
      </c>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c r="BL98" s="97"/>
      <c r="BM98" s="97"/>
      <c r="BN98" s="97"/>
      <c r="BO98" s="97"/>
      <c r="BP98" s="97"/>
      <c r="BQ98" s="97"/>
      <c r="BR98" s="97"/>
      <c r="BS98" s="97"/>
      <c r="BT98" s="97"/>
      <c r="BU98" s="97"/>
      <c r="BV98" s="97"/>
      <c r="BW98" s="97"/>
      <c r="BX98" s="97"/>
      <c r="BY98" s="97"/>
      <c r="BZ98" s="97"/>
      <c r="CA98" s="97"/>
      <c r="CB98" s="97"/>
      <c r="CC98" s="97"/>
      <c r="CD98" s="97"/>
      <c r="CE98" s="97"/>
      <c r="CF98" s="97"/>
      <c r="CG98" s="97"/>
      <c r="CH98" s="97"/>
      <c r="CI98" s="97"/>
      <c r="CJ98" s="97"/>
      <c r="CK98" s="97"/>
      <c r="CL98" s="97"/>
      <c r="CM98" s="97"/>
      <c r="CN98" s="97"/>
      <c r="CO98" s="97"/>
      <c r="CP98" s="97"/>
      <c r="CQ98" s="97"/>
      <c r="CR98" s="97"/>
      <c r="CS98" s="97"/>
      <c r="CT98" s="97"/>
      <c r="CU98" s="97"/>
      <c r="CV98" s="97"/>
      <c r="CW98" s="97"/>
      <c r="CX98" s="97"/>
      <c r="CY98" s="97"/>
      <c r="CZ98" s="97"/>
      <c r="DA98" s="97"/>
      <c r="DB98" s="97"/>
      <c r="DC98" s="97"/>
      <c r="DD98" s="97"/>
      <c r="DE98" s="97"/>
      <c r="DF98" s="97"/>
      <c r="DG98" s="97"/>
      <c r="DH98" s="97"/>
      <c r="DI98" s="97"/>
      <c r="DJ98" s="97"/>
      <c r="DK98" s="97"/>
      <c r="DL98" s="97"/>
      <c r="DM98" s="97"/>
      <c r="DN98" s="97"/>
      <c r="DO98" s="97"/>
      <c r="DP98" s="97"/>
      <c r="DQ98" s="97"/>
      <c r="DR98" s="97"/>
      <c r="DS98" s="97"/>
      <c r="DT98" s="97"/>
      <c r="DU98" s="97"/>
      <c r="DV98" s="97"/>
      <c r="DW98" s="97"/>
      <c r="DX98" s="97"/>
      <c r="DY98" s="97"/>
      <c r="DZ98" s="97"/>
      <c r="EA98" s="97"/>
      <c r="EB98" s="97"/>
      <c r="EC98" s="97"/>
      <c r="ED98" s="97"/>
      <c r="EE98" s="97"/>
      <c r="EF98" s="97"/>
      <c r="EG98" s="97"/>
      <c r="EH98" s="97"/>
      <c r="EI98" s="97"/>
      <c r="EJ98" s="97"/>
      <c r="EK98" s="97"/>
      <c r="EL98" s="97"/>
      <c r="EM98" s="97"/>
      <c r="EN98" s="97"/>
      <c r="EO98" s="97"/>
      <c r="EP98" s="97"/>
      <c r="EQ98" s="97"/>
      <c r="ER98" s="97"/>
      <c r="ES98" s="97"/>
      <c r="ET98" s="97"/>
      <c r="EU98" s="97"/>
      <c r="EV98" s="97"/>
      <c r="EW98" s="97"/>
      <c r="EX98" s="97"/>
      <c r="EY98" s="97"/>
      <c r="EZ98" s="97"/>
      <c r="FA98" s="97"/>
      <c r="FB98" s="97"/>
      <c r="FC98" s="97"/>
      <c r="FD98" s="97"/>
      <c r="FE98" s="97"/>
      <c r="FF98" s="97"/>
      <c r="FG98" s="97"/>
      <c r="FH98" s="97"/>
      <c r="FI98" s="97"/>
      <c r="FJ98" s="97"/>
      <c r="FK98" s="97"/>
      <c r="FL98" s="97"/>
      <c r="FM98" s="97"/>
      <c r="FN98" s="97"/>
      <c r="FO98" s="97"/>
      <c r="FP98" s="97"/>
      <c r="FQ98" s="97"/>
      <c r="FR98" s="97"/>
      <c r="FS98" s="97"/>
      <c r="FT98" s="97"/>
      <c r="FU98" s="97"/>
      <c r="FV98" s="97"/>
      <c r="FW98" s="97"/>
      <c r="FX98" s="97"/>
      <c r="FY98" s="97"/>
      <c r="FZ98" s="97"/>
      <c r="GA98" s="97"/>
      <c r="GB98" s="97"/>
      <c r="GC98" s="97"/>
      <c r="GD98" s="97"/>
      <c r="GE98" s="97"/>
      <c r="GF98" s="97"/>
      <c r="GG98" s="97"/>
      <c r="GH98" s="97"/>
      <c r="GI98" s="97"/>
      <c r="GJ98" s="97"/>
      <c r="GK98" s="97"/>
      <c r="GL98" s="97"/>
      <c r="GM98" s="97"/>
      <c r="GN98" s="97"/>
      <c r="GO98" s="97"/>
      <c r="GP98" s="97"/>
      <c r="GQ98" s="97"/>
      <c r="GR98" s="97"/>
      <c r="GS98" s="97"/>
      <c r="GT98" s="97"/>
      <c r="GU98" s="97"/>
      <c r="GV98" s="97"/>
      <c r="GW98" s="97"/>
      <c r="GX98" s="97"/>
      <c r="GY98" s="97"/>
      <c r="GZ98" s="97"/>
      <c r="HA98" s="97"/>
      <c r="HB98" s="97"/>
      <c r="HC98" s="97"/>
      <c r="HD98" s="97"/>
      <c r="HE98" s="97"/>
      <c r="HF98" s="97"/>
      <c r="HG98" s="97"/>
      <c r="HH98" s="97"/>
      <c r="HI98" s="97"/>
      <c r="HJ98" s="97"/>
      <c r="HK98" s="97"/>
      <c r="HL98" s="97"/>
      <c r="HM98" s="97"/>
      <c r="HN98" s="97"/>
      <c r="HO98" s="97"/>
      <c r="HP98" s="97"/>
      <c r="HQ98" s="97"/>
      <c r="HR98" s="97"/>
      <c r="HS98" s="97"/>
      <c r="HT98" s="97"/>
      <c r="HU98" s="97"/>
      <c r="HV98" s="97"/>
      <c r="HW98" s="97"/>
      <c r="HX98" s="97"/>
      <c r="HY98" s="97"/>
      <c r="HZ98" s="97"/>
      <c r="IA98" s="97"/>
      <c r="IB98" s="97"/>
      <c r="IC98" s="97"/>
      <c r="ID98" s="97"/>
      <c r="IE98" s="97"/>
      <c r="IF98" s="97"/>
      <c r="IG98" s="97"/>
      <c r="IH98" s="97"/>
      <c r="II98" s="97"/>
      <c r="IJ98" s="97"/>
      <c r="IK98" s="97"/>
      <c r="IL98" s="97"/>
      <c r="IM98" s="97"/>
      <c r="IN98" s="97"/>
      <c r="IO98" s="97"/>
      <c r="IP98" s="97"/>
      <c r="IQ98" s="97"/>
      <c r="IR98" s="97"/>
      <c r="IS98" s="97"/>
      <c r="IT98" s="97"/>
      <c r="IU98" s="97"/>
      <c r="IV98" s="97"/>
      <c r="IW98" s="97"/>
    </row>
    <row r="99" ht="27" customHeight="1" spans="1:257">
      <c r="A99" s="17">
        <v>94</v>
      </c>
      <c r="B99" s="69" t="s">
        <v>33</v>
      </c>
      <c r="C99" s="21" t="s">
        <v>34</v>
      </c>
      <c r="D99" s="65" t="s">
        <v>35</v>
      </c>
      <c r="E99" s="65" t="s">
        <v>35</v>
      </c>
      <c r="F99" s="69" t="s">
        <v>382</v>
      </c>
      <c r="G99" s="23" t="s">
        <v>37</v>
      </c>
      <c r="H99" s="69" t="s">
        <v>43</v>
      </c>
      <c r="I99" s="69" t="s">
        <v>33</v>
      </c>
      <c r="J99" s="75" t="s">
        <v>383</v>
      </c>
      <c r="K99" s="75">
        <v>94.03</v>
      </c>
      <c r="L99" s="21">
        <v>94.03</v>
      </c>
      <c r="M99" s="21"/>
      <c r="N99" s="75"/>
      <c r="O99" s="20"/>
      <c r="P99" s="20" t="s">
        <v>384</v>
      </c>
      <c r="Q99" s="20" t="s">
        <v>153</v>
      </c>
      <c r="R99" s="20">
        <v>1</v>
      </c>
      <c r="S99" s="21">
        <v>11</v>
      </c>
      <c r="T99" s="96"/>
      <c r="U99" s="28">
        <f t="shared" si="12"/>
        <v>0</v>
      </c>
      <c r="V99" s="28">
        <f t="shared" si="13"/>
        <v>94.03</v>
      </c>
      <c r="W99" s="28">
        <f t="shared" si="14"/>
        <v>0</v>
      </c>
      <c r="X99" s="28">
        <f t="shared" si="15"/>
        <v>0</v>
      </c>
      <c r="Y99" s="28">
        <f t="shared" si="16"/>
        <v>0</v>
      </c>
      <c r="Z99" s="28">
        <f t="shared" si="17"/>
        <v>0</v>
      </c>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row>
    <row r="100" ht="27" customHeight="1" spans="1:257">
      <c r="A100" s="17">
        <v>95</v>
      </c>
      <c r="B100" s="69" t="s">
        <v>33</v>
      </c>
      <c r="C100" s="21" t="s">
        <v>34</v>
      </c>
      <c r="D100" s="65" t="s">
        <v>35</v>
      </c>
      <c r="E100" s="65" t="s">
        <v>35</v>
      </c>
      <c r="F100" s="69" t="s">
        <v>385</v>
      </c>
      <c r="G100" s="23" t="s">
        <v>37</v>
      </c>
      <c r="H100" s="69" t="s">
        <v>43</v>
      </c>
      <c r="I100" s="69" t="s">
        <v>33</v>
      </c>
      <c r="J100" s="75" t="s">
        <v>386</v>
      </c>
      <c r="K100" s="75">
        <v>398.18</v>
      </c>
      <c r="L100" s="21">
        <v>398.18</v>
      </c>
      <c r="M100" s="21"/>
      <c r="N100" s="75"/>
      <c r="O100" s="20"/>
      <c r="P100" s="20" t="s">
        <v>387</v>
      </c>
      <c r="Q100" s="20" t="s">
        <v>153</v>
      </c>
      <c r="R100" s="20">
        <v>1</v>
      </c>
      <c r="S100" s="21">
        <v>33</v>
      </c>
      <c r="T100" s="96"/>
      <c r="U100" s="28">
        <f t="shared" si="12"/>
        <v>0</v>
      </c>
      <c r="V100" s="28">
        <f t="shared" si="13"/>
        <v>398.18</v>
      </c>
      <c r="W100" s="28">
        <f t="shared" si="14"/>
        <v>0</v>
      </c>
      <c r="X100" s="28">
        <f t="shared" si="15"/>
        <v>0</v>
      </c>
      <c r="Y100" s="28">
        <f t="shared" si="16"/>
        <v>0</v>
      </c>
      <c r="Z100" s="28">
        <f t="shared" si="17"/>
        <v>0</v>
      </c>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row>
    <row r="101" ht="27" customHeight="1" spans="1:257">
      <c r="A101" s="17">
        <v>96</v>
      </c>
      <c r="B101" s="69" t="s">
        <v>33</v>
      </c>
      <c r="C101" s="21" t="s">
        <v>34</v>
      </c>
      <c r="D101" s="65" t="s">
        <v>35</v>
      </c>
      <c r="E101" s="65" t="s">
        <v>35</v>
      </c>
      <c r="F101" s="69" t="s">
        <v>388</v>
      </c>
      <c r="G101" s="23" t="s">
        <v>90</v>
      </c>
      <c r="H101" s="69" t="s">
        <v>389</v>
      </c>
      <c r="I101" s="69" t="s">
        <v>33</v>
      </c>
      <c r="J101" s="75" t="s">
        <v>390</v>
      </c>
      <c r="K101" s="75">
        <v>408</v>
      </c>
      <c r="L101" s="21">
        <v>408</v>
      </c>
      <c r="M101" s="21"/>
      <c r="N101" s="75"/>
      <c r="O101" s="20" t="s">
        <v>151</v>
      </c>
      <c r="P101" s="20" t="s">
        <v>391</v>
      </c>
      <c r="Q101" s="20" t="s">
        <v>153</v>
      </c>
      <c r="R101" s="20">
        <v>0</v>
      </c>
      <c r="S101" s="21">
        <v>42</v>
      </c>
      <c r="T101" s="96"/>
      <c r="U101" s="28">
        <f t="shared" si="12"/>
        <v>0</v>
      </c>
      <c r="V101" s="28">
        <f t="shared" si="13"/>
        <v>408</v>
      </c>
      <c r="W101" s="28">
        <f t="shared" si="14"/>
        <v>0</v>
      </c>
      <c r="X101" s="28">
        <f t="shared" si="15"/>
        <v>0</v>
      </c>
      <c r="Y101" s="28">
        <f t="shared" si="16"/>
        <v>0</v>
      </c>
      <c r="Z101" s="28">
        <f t="shared" si="17"/>
        <v>0</v>
      </c>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row>
    <row r="102" ht="27" customHeight="1" spans="1:257">
      <c r="A102" s="17">
        <v>97</v>
      </c>
      <c r="B102" s="19" t="s">
        <v>57</v>
      </c>
      <c r="C102" s="21" t="s">
        <v>128</v>
      </c>
      <c r="D102" s="65" t="s">
        <v>35</v>
      </c>
      <c r="E102" s="65" t="s">
        <v>35</v>
      </c>
      <c r="F102" s="69" t="s">
        <v>392</v>
      </c>
      <c r="G102" s="23" t="s">
        <v>90</v>
      </c>
      <c r="H102" s="19" t="s">
        <v>59</v>
      </c>
      <c r="I102" s="19" t="s">
        <v>57</v>
      </c>
      <c r="J102" s="70" t="s">
        <v>393</v>
      </c>
      <c r="K102" s="75">
        <v>1318.5</v>
      </c>
      <c r="L102" s="21">
        <v>1318.5</v>
      </c>
      <c r="M102" s="21"/>
      <c r="N102" s="75"/>
      <c r="O102" s="43"/>
      <c r="P102" s="43" t="s">
        <v>394</v>
      </c>
      <c r="Q102" s="43" t="s">
        <v>51</v>
      </c>
      <c r="R102" s="50">
        <v>1</v>
      </c>
      <c r="S102" s="50">
        <v>92</v>
      </c>
      <c r="T102" s="91"/>
      <c r="U102" s="28">
        <f t="shared" si="12"/>
        <v>0</v>
      </c>
      <c r="V102" s="28">
        <f t="shared" si="13"/>
        <v>0</v>
      </c>
      <c r="W102" s="28">
        <f t="shared" si="14"/>
        <v>0</v>
      </c>
      <c r="X102" s="28">
        <f t="shared" si="15"/>
        <v>1318.5</v>
      </c>
      <c r="Y102" s="28">
        <f t="shared" si="16"/>
        <v>0</v>
      </c>
      <c r="Z102" s="28">
        <f t="shared" si="17"/>
        <v>0</v>
      </c>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row>
    <row r="103" ht="27" customHeight="1" spans="1:257">
      <c r="A103" s="17">
        <v>98</v>
      </c>
      <c r="B103" s="20" t="s">
        <v>64</v>
      </c>
      <c r="C103" s="21" t="s">
        <v>128</v>
      </c>
      <c r="D103" s="65" t="s">
        <v>35</v>
      </c>
      <c r="E103" s="65" t="s">
        <v>35</v>
      </c>
      <c r="F103" s="19" t="s">
        <v>395</v>
      </c>
      <c r="G103" s="23" t="s">
        <v>90</v>
      </c>
      <c r="H103" s="19" t="s">
        <v>28</v>
      </c>
      <c r="I103" s="20" t="s">
        <v>64</v>
      </c>
      <c r="J103" s="19" t="s">
        <v>396</v>
      </c>
      <c r="K103" s="75">
        <v>250</v>
      </c>
      <c r="L103" s="21">
        <v>250</v>
      </c>
      <c r="M103" s="21"/>
      <c r="N103" s="75"/>
      <c r="O103" s="66"/>
      <c r="P103" s="66" t="s">
        <v>397</v>
      </c>
      <c r="Q103" s="19" t="s">
        <v>70</v>
      </c>
      <c r="R103" s="21">
        <v>1</v>
      </c>
      <c r="S103" s="21">
        <v>1061</v>
      </c>
      <c r="T103" s="96"/>
      <c r="U103" s="28">
        <f t="shared" si="12"/>
        <v>0</v>
      </c>
      <c r="V103" s="28">
        <f t="shared" si="13"/>
        <v>0</v>
      </c>
      <c r="W103" s="28">
        <f t="shared" si="14"/>
        <v>0</v>
      </c>
      <c r="X103" s="28">
        <f t="shared" si="15"/>
        <v>0</v>
      </c>
      <c r="Y103" s="28">
        <f t="shared" si="16"/>
        <v>250</v>
      </c>
      <c r="Z103" s="28">
        <f t="shared" si="17"/>
        <v>0</v>
      </c>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row>
    <row r="104" ht="27" customHeight="1" spans="1:257">
      <c r="A104" s="17">
        <v>99</v>
      </c>
      <c r="B104" s="20" t="s">
        <v>64</v>
      </c>
      <c r="C104" s="21" t="s">
        <v>128</v>
      </c>
      <c r="D104" s="65" t="s">
        <v>35</v>
      </c>
      <c r="E104" s="65" t="s">
        <v>35</v>
      </c>
      <c r="F104" s="69" t="s">
        <v>398</v>
      </c>
      <c r="G104" s="23" t="s">
        <v>90</v>
      </c>
      <c r="H104" s="19" t="s">
        <v>66</v>
      </c>
      <c r="I104" s="20" t="s">
        <v>64</v>
      </c>
      <c r="J104" s="19" t="s">
        <v>399</v>
      </c>
      <c r="K104" s="75">
        <v>25</v>
      </c>
      <c r="L104" s="21">
        <v>25</v>
      </c>
      <c r="M104" s="21"/>
      <c r="N104" s="75"/>
      <c r="O104" s="66" t="s">
        <v>298</v>
      </c>
      <c r="P104" s="66" t="s">
        <v>400</v>
      </c>
      <c r="Q104" s="19" t="s">
        <v>75</v>
      </c>
      <c r="R104" s="21">
        <v>0</v>
      </c>
      <c r="S104" s="21">
        <v>0</v>
      </c>
      <c r="T104" s="96"/>
      <c r="U104" s="28">
        <f t="shared" si="12"/>
        <v>0</v>
      </c>
      <c r="V104" s="28">
        <f t="shared" si="13"/>
        <v>0</v>
      </c>
      <c r="W104" s="28">
        <f t="shared" si="14"/>
        <v>0</v>
      </c>
      <c r="X104" s="28">
        <f t="shared" si="15"/>
        <v>0</v>
      </c>
      <c r="Y104" s="28">
        <f t="shared" si="16"/>
        <v>25</v>
      </c>
      <c r="Z104" s="28">
        <f t="shared" si="17"/>
        <v>0</v>
      </c>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row>
    <row r="105" ht="27" customHeight="1" spans="1:257">
      <c r="A105" s="17">
        <v>100</v>
      </c>
      <c r="B105" s="20" t="s">
        <v>64</v>
      </c>
      <c r="C105" s="21" t="s">
        <v>128</v>
      </c>
      <c r="D105" s="65" t="s">
        <v>35</v>
      </c>
      <c r="E105" s="65" t="s">
        <v>35</v>
      </c>
      <c r="F105" s="69" t="s">
        <v>401</v>
      </c>
      <c r="G105" s="23" t="s">
        <v>90</v>
      </c>
      <c r="H105" s="19" t="s">
        <v>66</v>
      </c>
      <c r="I105" s="20" t="s">
        <v>64</v>
      </c>
      <c r="J105" s="19" t="s">
        <v>402</v>
      </c>
      <c r="K105" s="75">
        <v>8</v>
      </c>
      <c r="L105" s="21">
        <v>8</v>
      </c>
      <c r="M105" s="21"/>
      <c r="N105" s="75"/>
      <c r="O105" s="66" t="s">
        <v>298</v>
      </c>
      <c r="P105" s="66" t="s">
        <v>192</v>
      </c>
      <c r="Q105" s="19" t="s">
        <v>75</v>
      </c>
      <c r="R105" s="21">
        <v>0</v>
      </c>
      <c r="S105" s="21">
        <v>15</v>
      </c>
      <c r="T105" s="96"/>
      <c r="U105" s="28">
        <f t="shared" si="12"/>
        <v>0</v>
      </c>
      <c r="V105" s="28">
        <f t="shared" si="13"/>
        <v>0</v>
      </c>
      <c r="W105" s="28">
        <f t="shared" si="14"/>
        <v>0</v>
      </c>
      <c r="X105" s="28">
        <f t="shared" si="15"/>
        <v>0</v>
      </c>
      <c r="Y105" s="28">
        <f t="shared" si="16"/>
        <v>8</v>
      </c>
      <c r="Z105" s="28">
        <f t="shared" si="17"/>
        <v>0</v>
      </c>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row>
    <row r="106" ht="27" customHeight="1" spans="1:257">
      <c r="A106" s="17">
        <v>101</v>
      </c>
      <c r="B106" s="20" t="s">
        <v>64</v>
      </c>
      <c r="C106" s="21" t="s">
        <v>128</v>
      </c>
      <c r="D106" s="65" t="s">
        <v>35</v>
      </c>
      <c r="E106" s="65" t="s">
        <v>35</v>
      </c>
      <c r="F106" s="19" t="s">
        <v>403</v>
      </c>
      <c r="G106" s="23" t="s">
        <v>90</v>
      </c>
      <c r="H106" s="69" t="s">
        <v>205</v>
      </c>
      <c r="I106" s="20" t="s">
        <v>64</v>
      </c>
      <c r="J106" s="19" t="s">
        <v>404</v>
      </c>
      <c r="K106" s="75">
        <v>100</v>
      </c>
      <c r="L106" s="21">
        <v>100</v>
      </c>
      <c r="M106" s="21"/>
      <c r="N106" s="75"/>
      <c r="O106" s="66"/>
      <c r="P106" s="66" t="s">
        <v>246</v>
      </c>
      <c r="Q106" s="19" t="s">
        <v>75</v>
      </c>
      <c r="R106" s="21">
        <v>0</v>
      </c>
      <c r="S106" s="21">
        <v>144</v>
      </c>
      <c r="T106" s="96"/>
      <c r="U106" s="28">
        <f t="shared" si="12"/>
        <v>0</v>
      </c>
      <c r="V106" s="28">
        <f t="shared" si="13"/>
        <v>0</v>
      </c>
      <c r="W106" s="28">
        <f t="shared" si="14"/>
        <v>0</v>
      </c>
      <c r="X106" s="28">
        <f t="shared" si="15"/>
        <v>0</v>
      </c>
      <c r="Y106" s="28">
        <f t="shared" si="16"/>
        <v>100</v>
      </c>
      <c r="Z106" s="28">
        <f t="shared" si="17"/>
        <v>0</v>
      </c>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row>
    <row r="107" ht="27" customHeight="1" spans="1:257">
      <c r="A107" s="17">
        <v>102</v>
      </c>
      <c r="B107" s="19" t="s">
        <v>57</v>
      </c>
      <c r="C107" s="19" t="s">
        <v>34</v>
      </c>
      <c r="D107" s="65" t="s">
        <v>35</v>
      </c>
      <c r="E107" s="65" t="s">
        <v>35</v>
      </c>
      <c r="F107" s="76" t="s">
        <v>405</v>
      </c>
      <c r="G107" s="23" t="s">
        <v>90</v>
      </c>
      <c r="H107" s="69" t="s">
        <v>325</v>
      </c>
      <c r="I107" s="19" t="s">
        <v>57</v>
      </c>
      <c r="J107" s="88" t="s">
        <v>406</v>
      </c>
      <c r="K107" s="75">
        <v>120</v>
      </c>
      <c r="L107" s="75">
        <v>120</v>
      </c>
      <c r="M107" s="21"/>
      <c r="N107" s="75"/>
      <c r="O107" s="43"/>
      <c r="P107" s="43" t="s">
        <v>407</v>
      </c>
      <c r="Q107" s="43" t="s">
        <v>81</v>
      </c>
      <c r="R107" s="50">
        <v>1</v>
      </c>
      <c r="S107" s="50">
        <v>49</v>
      </c>
      <c r="T107" s="91"/>
      <c r="U107" s="28">
        <f t="shared" si="12"/>
        <v>0</v>
      </c>
      <c r="V107" s="28">
        <f t="shared" si="13"/>
        <v>0</v>
      </c>
      <c r="W107" s="28">
        <f t="shared" si="14"/>
        <v>0</v>
      </c>
      <c r="X107" s="28">
        <f t="shared" si="15"/>
        <v>120</v>
      </c>
      <c r="Y107" s="28">
        <f t="shared" si="16"/>
        <v>0</v>
      </c>
      <c r="Z107" s="28">
        <f t="shared" si="17"/>
        <v>0</v>
      </c>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row>
    <row r="108" ht="27" customHeight="1" spans="1:257">
      <c r="A108" s="17">
        <v>103</v>
      </c>
      <c r="B108" s="69" t="s">
        <v>64</v>
      </c>
      <c r="C108" s="19" t="s">
        <v>34</v>
      </c>
      <c r="D108" s="65" t="s">
        <v>35</v>
      </c>
      <c r="E108" s="65" t="s">
        <v>35</v>
      </c>
      <c r="F108" s="99" t="s">
        <v>408</v>
      </c>
      <c r="G108" s="23" t="s">
        <v>90</v>
      </c>
      <c r="H108" s="19" t="s">
        <v>194</v>
      </c>
      <c r="I108" s="69" t="s">
        <v>64</v>
      </c>
      <c r="J108" s="103" t="s">
        <v>409</v>
      </c>
      <c r="K108" s="94">
        <v>3</v>
      </c>
      <c r="L108" s="94">
        <v>3</v>
      </c>
      <c r="M108" s="21"/>
      <c r="N108" s="75"/>
      <c r="O108" s="66"/>
      <c r="P108" s="66" t="s">
        <v>410</v>
      </c>
      <c r="Q108" s="19" t="s">
        <v>75</v>
      </c>
      <c r="R108" s="21">
        <v>0</v>
      </c>
      <c r="S108" s="21">
        <v>17</v>
      </c>
      <c r="T108" s="96"/>
      <c r="U108" s="28">
        <f t="shared" si="12"/>
        <v>0</v>
      </c>
      <c r="V108" s="28">
        <f t="shared" si="13"/>
        <v>0</v>
      </c>
      <c r="W108" s="28">
        <f t="shared" si="14"/>
        <v>0</v>
      </c>
      <c r="X108" s="28">
        <f t="shared" si="15"/>
        <v>0</v>
      </c>
      <c r="Y108" s="28">
        <f t="shared" si="16"/>
        <v>3</v>
      </c>
      <c r="Z108" s="28">
        <f t="shared" si="17"/>
        <v>0</v>
      </c>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row>
    <row r="109" ht="33" customHeight="1" spans="1:26">
      <c r="A109" s="17">
        <v>104</v>
      </c>
      <c r="B109" s="20" t="s">
        <v>64</v>
      </c>
      <c r="C109" s="19" t="s">
        <v>34</v>
      </c>
      <c r="D109" s="65" t="s">
        <v>32</v>
      </c>
      <c r="E109" s="65" t="s">
        <v>32</v>
      </c>
      <c r="F109" s="102" t="s">
        <v>411</v>
      </c>
      <c r="G109" s="23" t="s">
        <v>90</v>
      </c>
      <c r="H109" s="66" t="s">
        <v>66</v>
      </c>
      <c r="I109" s="20" t="s">
        <v>64</v>
      </c>
      <c r="J109" s="69" t="s">
        <v>412</v>
      </c>
      <c r="K109" s="19">
        <v>871</v>
      </c>
      <c r="L109" s="19">
        <v>871</v>
      </c>
      <c r="M109" s="17"/>
      <c r="N109" s="17"/>
      <c r="O109" s="66" t="s">
        <v>68</v>
      </c>
      <c r="P109" s="66" t="s">
        <v>69</v>
      </c>
      <c r="Q109" s="19" t="s">
        <v>70</v>
      </c>
      <c r="R109" s="17">
        <v>0</v>
      </c>
      <c r="S109" s="92">
        <v>204</v>
      </c>
      <c r="T109" s="93"/>
      <c r="U109" s="28">
        <f t="shared" si="12"/>
        <v>0</v>
      </c>
      <c r="V109" s="28">
        <f t="shared" si="13"/>
        <v>0</v>
      </c>
      <c r="W109" s="28">
        <f t="shared" si="14"/>
        <v>0</v>
      </c>
      <c r="X109" s="28">
        <f t="shared" si="15"/>
        <v>0</v>
      </c>
      <c r="Y109" s="28">
        <f t="shared" si="16"/>
        <v>871</v>
      </c>
      <c r="Z109" s="28">
        <f t="shared" si="17"/>
        <v>0</v>
      </c>
    </row>
    <row r="110" ht="26" customHeight="1" spans="1:26">
      <c r="A110" s="17">
        <v>105</v>
      </c>
      <c r="B110" s="19" t="s">
        <v>45</v>
      </c>
      <c r="C110" s="19" t="s">
        <v>34</v>
      </c>
      <c r="D110" s="65" t="s">
        <v>32</v>
      </c>
      <c r="E110" s="65" t="s">
        <v>32</v>
      </c>
      <c r="F110" s="22" t="s">
        <v>413</v>
      </c>
      <c r="G110" s="23" t="s">
        <v>90</v>
      </c>
      <c r="H110" s="22" t="s">
        <v>414</v>
      </c>
      <c r="I110" s="19" t="s">
        <v>45</v>
      </c>
      <c r="J110" s="22" t="s">
        <v>415</v>
      </c>
      <c r="K110" s="21">
        <v>550</v>
      </c>
      <c r="L110" s="21">
        <v>550</v>
      </c>
      <c r="M110" s="21"/>
      <c r="N110" s="21"/>
      <c r="O110" s="17" t="s">
        <v>137</v>
      </c>
      <c r="P110" s="17" t="s">
        <v>184</v>
      </c>
      <c r="Q110" s="17" t="s">
        <v>51</v>
      </c>
      <c r="R110" s="21">
        <v>0</v>
      </c>
      <c r="S110" s="21">
        <v>4</v>
      </c>
      <c r="T110" s="96"/>
      <c r="U110" s="28">
        <f t="shared" si="12"/>
        <v>0</v>
      </c>
      <c r="V110" s="28">
        <f t="shared" si="13"/>
        <v>0</v>
      </c>
      <c r="W110" s="28">
        <f t="shared" si="14"/>
        <v>550</v>
      </c>
      <c r="X110" s="28">
        <f t="shared" si="15"/>
        <v>0</v>
      </c>
      <c r="Y110" s="28">
        <f t="shared" si="16"/>
        <v>0</v>
      </c>
      <c r="Z110" s="28">
        <f t="shared" si="17"/>
        <v>0</v>
      </c>
    </row>
    <row r="111" ht="26" customHeight="1" spans="1:26">
      <c r="A111" s="17">
        <v>106</v>
      </c>
      <c r="B111" s="19" t="s">
        <v>45</v>
      </c>
      <c r="C111" s="19" t="s">
        <v>34</v>
      </c>
      <c r="D111" s="65" t="s">
        <v>32</v>
      </c>
      <c r="E111" s="65" t="s">
        <v>32</v>
      </c>
      <c r="F111" s="22" t="s">
        <v>416</v>
      </c>
      <c r="G111" s="23" t="s">
        <v>90</v>
      </c>
      <c r="H111" s="22" t="s">
        <v>414</v>
      </c>
      <c r="I111" s="19" t="s">
        <v>45</v>
      </c>
      <c r="J111" s="22" t="s">
        <v>417</v>
      </c>
      <c r="K111" s="21">
        <v>430</v>
      </c>
      <c r="L111" s="21">
        <v>430</v>
      </c>
      <c r="M111" s="21"/>
      <c r="N111" s="21"/>
      <c r="O111" s="17" t="s">
        <v>137</v>
      </c>
      <c r="P111" s="17" t="s">
        <v>184</v>
      </c>
      <c r="Q111" s="17" t="s">
        <v>51</v>
      </c>
      <c r="R111" s="21">
        <v>0</v>
      </c>
      <c r="S111" s="21">
        <v>21</v>
      </c>
      <c r="T111" s="96"/>
      <c r="U111" s="28">
        <f t="shared" si="12"/>
        <v>0</v>
      </c>
      <c r="V111" s="28">
        <f t="shared" si="13"/>
        <v>0</v>
      </c>
      <c r="W111" s="28">
        <f t="shared" si="14"/>
        <v>430</v>
      </c>
      <c r="X111" s="28">
        <f t="shared" si="15"/>
        <v>0</v>
      </c>
      <c r="Y111" s="28">
        <f t="shared" si="16"/>
        <v>0</v>
      </c>
      <c r="Z111" s="28">
        <f t="shared" si="17"/>
        <v>0</v>
      </c>
    </row>
    <row r="112" ht="28" customHeight="1" spans="1:26">
      <c r="A112" s="17">
        <v>107</v>
      </c>
      <c r="B112" s="19" t="s">
        <v>45</v>
      </c>
      <c r="C112" s="19" t="s">
        <v>34</v>
      </c>
      <c r="D112" s="65" t="s">
        <v>32</v>
      </c>
      <c r="E112" s="65" t="s">
        <v>32</v>
      </c>
      <c r="F112" s="22" t="s">
        <v>418</v>
      </c>
      <c r="G112" s="23" t="s">
        <v>90</v>
      </c>
      <c r="H112" s="22" t="s">
        <v>414</v>
      </c>
      <c r="I112" s="19" t="s">
        <v>45</v>
      </c>
      <c r="J112" s="22" t="s">
        <v>419</v>
      </c>
      <c r="K112" s="21">
        <v>1500</v>
      </c>
      <c r="L112" s="21">
        <v>1500</v>
      </c>
      <c r="M112" s="21"/>
      <c r="N112" s="21"/>
      <c r="O112" s="17" t="s">
        <v>137</v>
      </c>
      <c r="P112" s="17" t="s">
        <v>184</v>
      </c>
      <c r="Q112" s="17" t="s">
        <v>51</v>
      </c>
      <c r="R112" s="21">
        <v>0</v>
      </c>
      <c r="S112" s="21">
        <v>20</v>
      </c>
      <c r="T112" s="96"/>
      <c r="U112" s="28">
        <f t="shared" si="12"/>
        <v>0</v>
      </c>
      <c r="V112" s="28">
        <f t="shared" si="13"/>
        <v>0</v>
      </c>
      <c r="W112" s="28">
        <f t="shared" si="14"/>
        <v>1500</v>
      </c>
      <c r="X112" s="28">
        <f t="shared" si="15"/>
        <v>0</v>
      </c>
      <c r="Y112" s="28">
        <f t="shared" si="16"/>
        <v>0</v>
      </c>
      <c r="Z112" s="28">
        <f t="shared" si="17"/>
        <v>0</v>
      </c>
    </row>
    <row r="113" ht="26" customHeight="1" spans="1:26">
      <c r="A113" s="17">
        <v>108</v>
      </c>
      <c r="B113" s="19" t="s">
        <v>45</v>
      </c>
      <c r="C113" s="19" t="s">
        <v>34</v>
      </c>
      <c r="D113" s="21" t="s">
        <v>35</v>
      </c>
      <c r="E113" s="21" t="s">
        <v>35</v>
      </c>
      <c r="F113" s="22" t="s">
        <v>420</v>
      </c>
      <c r="G113" s="23" t="s">
        <v>90</v>
      </c>
      <c r="H113" s="22" t="s">
        <v>414</v>
      </c>
      <c r="I113" s="19" t="s">
        <v>45</v>
      </c>
      <c r="J113" s="22" t="s">
        <v>421</v>
      </c>
      <c r="K113" s="21">
        <v>56</v>
      </c>
      <c r="L113" s="21">
        <v>56</v>
      </c>
      <c r="M113" s="21"/>
      <c r="N113" s="21"/>
      <c r="O113" s="21"/>
      <c r="P113" s="17" t="s">
        <v>184</v>
      </c>
      <c r="Q113" s="17" t="s">
        <v>51</v>
      </c>
      <c r="R113" s="21">
        <v>0</v>
      </c>
      <c r="S113" s="21">
        <v>30</v>
      </c>
      <c r="T113" s="96"/>
      <c r="U113" s="28">
        <f t="shared" si="12"/>
        <v>0</v>
      </c>
      <c r="V113" s="28">
        <f t="shared" si="13"/>
        <v>0</v>
      </c>
      <c r="W113" s="28">
        <f t="shared" si="14"/>
        <v>56</v>
      </c>
      <c r="X113" s="28">
        <f t="shared" si="15"/>
        <v>0</v>
      </c>
      <c r="Y113" s="28">
        <f t="shared" si="16"/>
        <v>0</v>
      </c>
      <c r="Z113" s="28">
        <f t="shared" si="17"/>
        <v>0</v>
      </c>
    </row>
    <row r="114" spans="21:26">
      <c r="U114" s="104"/>
      <c r="V114" s="104"/>
      <c r="W114" s="104"/>
      <c r="X114" s="104"/>
      <c r="Y114" s="104"/>
      <c r="Z114" s="104"/>
    </row>
    <row r="115" spans="21:26">
      <c r="U115" s="28">
        <f t="shared" ref="U115:Z115" si="18">SUM(U6:U113)</f>
        <v>110</v>
      </c>
      <c r="V115" s="28">
        <f t="shared" si="18"/>
        <v>1955.193</v>
      </c>
      <c r="W115" s="28">
        <f t="shared" si="18"/>
        <v>3669.46</v>
      </c>
      <c r="X115" s="28">
        <f t="shared" si="18"/>
        <v>2605.72</v>
      </c>
      <c r="Y115" s="28">
        <f t="shared" si="18"/>
        <v>5806.207</v>
      </c>
      <c r="Z115" s="28">
        <f t="shared" si="18"/>
        <v>3413.12</v>
      </c>
    </row>
  </sheetData>
  <mergeCells count="13">
    <mergeCell ref="A1:S1"/>
    <mergeCell ref="K3:N3"/>
    <mergeCell ref="O3:S3"/>
    <mergeCell ref="A3:A4"/>
    <mergeCell ref="B3:B4"/>
    <mergeCell ref="C3:C4"/>
    <mergeCell ref="D3:D4"/>
    <mergeCell ref="E3:E4"/>
    <mergeCell ref="F3:F4"/>
    <mergeCell ref="G3:G4"/>
    <mergeCell ref="H3:H4"/>
    <mergeCell ref="I3:I4"/>
    <mergeCell ref="J3:J4"/>
  </mergeCells>
  <conditionalFormatting sqref="J65">
    <cfRule type="expression" dxfId="0" priority="38" stopIfTrue="1">
      <formula>AND(ISNUMBER(#REF!),#REF!&lt;200)</formula>
    </cfRule>
    <cfRule type="expression" dxfId="0" priority="39" stopIfTrue="1">
      <formula>AND(ISNUMBER(#REF!),#REF!&lt;200)</formula>
    </cfRule>
    <cfRule type="expression" dxfId="0" priority="40" stopIfTrue="1">
      <formula>AND(ISNUMBER(#REF!),#REF!&lt;200)</formula>
    </cfRule>
    <cfRule type="expression" dxfId="0" priority="41" stopIfTrue="1">
      <formula>AND(ISNUMBER(#REF!),#REF!&lt;200)</formula>
    </cfRule>
  </conditionalFormatting>
  <conditionalFormatting sqref="J109">
    <cfRule type="duplicateValues" dxfId="1" priority="1"/>
  </conditionalFormatting>
  <dataValidations count="1">
    <dataValidation type="list" allowBlank="1" showInputMessage="1" showErrorMessage="1" prompt="产业发展,就业项目,乡村建设,易地后扶,三保障,乡村治理,管理费,其他" sqref="D5 D6 E6 D7 E7 D8 E8 D9 E9 D10 E10 D11 E11 D12 E12 D13 E13 D14 E14 D15 E15 D16 E16 D17 E17 D18 E18 D19 E19 D20 E20 D21 E21 D22:E22 D23 E23 D26 E26 D33 E33 D36 E36 D37 E37 D38 E38 D39 E39 D40 E40 D41 E41 D51:E51 D52:E52 D53:E53 D56:E56 D57:E57 D107:E107 D108:E108 D109 E109 D24:D25 D27:D28 D29:D32 D110:D112 E24:E25 E27:E28 E29:E32 E110:E112 D34:E35 D54:E55 D67:E81 D82:E101 D42:E50 D58:E66 D102:E106">
      <formula1>"产业发展,就业项目,乡村建设,易地后扶,三保障,乡村治理,管理费,其他"</formula1>
    </dataValidation>
  </dataValidations>
  <printOptions horizontalCentered="1"/>
  <pageMargins left="0.472222222222222" right="0.196527777777778" top="0.196527777777778" bottom="0.196527777777778" header="0" footer="0"/>
  <pageSetup paperSize="9" scale="63" fitToHeight="0" orientation="landscape"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1048576"/>
  <sheetViews>
    <sheetView tabSelected="1" workbookViewId="0">
      <selection activeCell="F11" sqref="F11"/>
    </sheetView>
  </sheetViews>
  <sheetFormatPr defaultColWidth="8.8" defaultRowHeight="11.25"/>
  <cols>
    <col min="1" max="1" width="8.8" style="5"/>
    <col min="2" max="2" width="8.8" style="6"/>
    <col min="3" max="5" width="8.8" style="5"/>
    <col min="6" max="6" width="8.8" style="7"/>
    <col min="7" max="7" width="8.8" style="8"/>
    <col min="8" max="8" width="8.8" style="7"/>
    <col min="9" max="9" width="8.8" style="8"/>
    <col min="10" max="10" width="8.8" style="7"/>
    <col min="11" max="19" width="8.8" style="5"/>
    <col min="20" max="16384" width="8.8" style="1"/>
  </cols>
  <sheetData>
    <row r="1" s="1" customFormat="1" ht="38" customHeight="1" spans="1:28">
      <c r="A1" s="9" t="s">
        <v>0</v>
      </c>
      <c r="B1" s="10"/>
      <c r="C1" s="9"/>
      <c r="D1" s="9"/>
      <c r="E1" s="9"/>
      <c r="F1" s="11"/>
      <c r="G1" s="12"/>
      <c r="H1" s="11"/>
      <c r="I1" s="12"/>
      <c r="J1" s="11"/>
      <c r="K1" s="9"/>
      <c r="L1" s="9"/>
      <c r="M1" s="9"/>
      <c r="N1" s="9"/>
      <c r="O1" s="9"/>
      <c r="P1" s="9"/>
      <c r="Q1" s="9"/>
      <c r="R1" s="9"/>
      <c r="S1" s="9"/>
      <c r="T1" s="47"/>
      <c r="U1" s="47"/>
      <c r="V1" s="47"/>
      <c r="W1" s="47"/>
      <c r="X1" s="47"/>
      <c r="Y1" s="47"/>
      <c r="Z1" s="47"/>
      <c r="AA1" s="47"/>
      <c r="AB1" s="47"/>
    </row>
    <row r="2" s="1" customFormat="1" ht="26" customHeight="1" spans="1:28">
      <c r="A2" s="13"/>
      <c r="B2" s="14"/>
      <c r="C2" s="13"/>
      <c r="D2" s="13"/>
      <c r="E2" s="13"/>
      <c r="F2" s="14"/>
      <c r="G2" s="13"/>
      <c r="H2" s="14"/>
      <c r="I2" s="13"/>
      <c r="J2" s="13"/>
      <c r="K2" s="13"/>
      <c r="L2" s="13"/>
      <c r="M2" s="13"/>
      <c r="N2" s="13"/>
      <c r="O2" s="13"/>
      <c r="P2" s="13"/>
      <c r="Q2" s="13"/>
      <c r="R2" s="13"/>
      <c r="S2" s="13"/>
      <c r="T2" s="48"/>
      <c r="U2" s="48"/>
      <c r="V2" s="48"/>
      <c r="W2" s="48"/>
      <c r="X2" s="48"/>
      <c r="Y2" s="48"/>
      <c r="Z2" s="48"/>
      <c r="AA2" s="48"/>
      <c r="AB2" s="48"/>
    </row>
    <row r="3" s="2" customFormat="1" ht="37" customHeight="1" spans="1:256">
      <c r="A3" s="15" t="s">
        <v>3</v>
      </c>
      <c r="B3" s="15" t="s">
        <v>4</v>
      </c>
      <c r="C3" s="15" t="s">
        <v>5</v>
      </c>
      <c r="D3" s="15" t="s">
        <v>6</v>
      </c>
      <c r="E3" s="15" t="s">
        <v>7</v>
      </c>
      <c r="F3" s="15" t="s">
        <v>8</v>
      </c>
      <c r="G3" s="15" t="s">
        <v>9</v>
      </c>
      <c r="H3" s="15" t="s">
        <v>10</v>
      </c>
      <c r="I3" s="15" t="s">
        <v>11</v>
      </c>
      <c r="J3" s="15" t="s">
        <v>12</v>
      </c>
      <c r="K3" s="38" t="s">
        <v>13</v>
      </c>
      <c r="L3" s="39"/>
      <c r="M3" s="39"/>
      <c r="N3" s="40"/>
      <c r="O3" s="39" t="s">
        <v>14</v>
      </c>
      <c r="P3" s="39"/>
      <c r="Q3" s="39"/>
      <c r="R3" s="39"/>
      <c r="S3" s="40"/>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row>
    <row r="4" s="2" customFormat="1" ht="37" customHeight="1" spans="1:256">
      <c r="A4" s="16"/>
      <c r="B4" s="16"/>
      <c r="C4" s="16"/>
      <c r="D4" s="16"/>
      <c r="E4" s="16"/>
      <c r="F4" s="16"/>
      <c r="G4" s="16"/>
      <c r="H4" s="16"/>
      <c r="I4" s="16"/>
      <c r="J4" s="16"/>
      <c r="K4" s="17" t="s">
        <v>15</v>
      </c>
      <c r="L4" s="17" t="s">
        <v>16</v>
      </c>
      <c r="M4" s="17" t="s">
        <v>17</v>
      </c>
      <c r="N4" s="17" t="s">
        <v>18</v>
      </c>
      <c r="O4" s="17" t="s">
        <v>19</v>
      </c>
      <c r="P4" s="17" t="s">
        <v>20</v>
      </c>
      <c r="Q4" s="17" t="s">
        <v>21</v>
      </c>
      <c r="R4" s="17" t="s">
        <v>22</v>
      </c>
      <c r="S4" s="17" t="s">
        <v>23</v>
      </c>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row>
    <row r="5" s="2" customFormat="1" ht="27" customHeight="1" spans="1:256">
      <c r="A5" s="17" t="s">
        <v>30</v>
      </c>
      <c r="B5" s="17" t="s">
        <v>31</v>
      </c>
      <c r="C5" s="17" t="s">
        <v>30</v>
      </c>
      <c r="D5" s="18" t="s">
        <v>32</v>
      </c>
      <c r="E5" s="18"/>
      <c r="F5" s="17">
        <v>13</v>
      </c>
      <c r="G5" s="17" t="s">
        <v>30</v>
      </c>
      <c r="H5" s="17" t="s">
        <v>30</v>
      </c>
      <c r="I5" s="17"/>
      <c r="J5" s="17" t="s">
        <v>30</v>
      </c>
      <c r="K5" s="17">
        <v>7286</v>
      </c>
      <c r="L5" s="17">
        <v>7286</v>
      </c>
      <c r="M5" s="17"/>
      <c r="N5" s="17"/>
      <c r="O5" s="17"/>
      <c r="P5" s="17"/>
      <c r="Q5" s="17"/>
      <c r="R5" s="17"/>
      <c r="S5" s="17"/>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row>
    <row r="6" s="3" customFormat="1" ht="45" customHeight="1" spans="1:19">
      <c r="A6" s="19">
        <v>1</v>
      </c>
      <c r="B6" s="20" t="s">
        <v>128</v>
      </c>
      <c r="C6" s="21" t="s">
        <v>128</v>
      </c>
      <c r="D6" s="18" t="s">
        <v>32</v>
      </c>
      <c r="E6" s="18" t="s">
        <v>32</v>
      </c>
      <c r="F6" s="22" t="s">
        <v>422</v>
      </c>
      <c r="G6" s="23" t="s">
        <v>90</v>
      </c>
      <c r="H6" s="22" t="s">
        <v>190</v>
      </c>
      <c r="I6" s="21" t="s">
        <v>128</v>
      </c>
      <c r="J6" s="22" t="s">
        <v>423</v>
      </c>
      <c r="K6" s="21">
        <v>1500</v>
      </c>
      <c r="L6" s="21">
        <v>1500</v>
      </c>
      <c r="M6" s="21"/>
      <c r="N6" s="21"/>
      <c r="O6" s="41" t="s">
        <v>137</v>
      </c>
      <c r="P6" s="41" t="s">
        <v>424</v>
      </c>
      <c r="Q6" s="41" t="s">
        <v>51</v>
      </c>
      <c r="R6" s="49">
        <v>0</v>
      </c>
      <c r="S6" s="49">
        <v>152</v>
      </c>
    </row>
    <row r="7" s="1" customFormat="1" ht="27" customHeight="1" spans="1:19">
      <c r="A7" s="19">
        <v>2</v>
      </c>
      <c r="B7" s="19" t="s">
        <v>34</v>
      </c>
      <c r="C7" s="19" t="s">
        <v>34</v>
      </c>
      <c r="D7" s="18" t="s">
        <v>32</v>
      </c>
      <c r="E7" s="18" t="s">
        <v>32</v>
      </c>
      <c r="F7" s="24" t="s">
        <v>425</v>
      </c>
      <c r="G7" s="25" t="s">
        <v>113</v>
      </c>
      <c r="H7" s="24" t="s">
        <v>77</v>
      </c>
      <c r="I7" s="19" t="s">
        <v>34</v>
      </c>
      <c r="J7" s="24" t="s">
        <v>426</v>
      </c>
      <c r="K7" s="28">
        <v>190</v>
      </c>
      <c r="L7" s="28">
        <v>190</v>
      </c>
      <c r="M7" s="28"/>
      <c r="N7" s="28"/>
      <c r="O7" s="41" t="s">
        <v>79</v>
      </c>
      <c r="P7" s="41" t="s">
        <v>80</v>
      </c>
      <c r="Q7" s="41" t="s">
        <v>81</v>
      </c>
      <c r="R7" s="49">
        <v>14</v>
      </c>
      <c r="S7" s="49">
        <v>2760</v>
      </c>
    </row>
    <row r="8" s="1" customFormat="1" ht="27" customHeight="1" spans="1:256">
      <c r="A8" s="26">
        <v>3</v>
      </c>
      <c r="B8" s="27" t="s">
        <v>427</v>
      </c>
      <c r="C8" s="28" t="s">
        <v>427</v>
      </c>
      <c r="D8" s="18" t="s">
        <v>32</v>
      </c>
      <c r="E8" s="18" t="s">
        <v>32</v>
      </c>
      <c r="F8" s="29" t="s">
        <v>428</v>
      </c>
      <c r="G8" s="25" t="s">
        <v>90</v>
      </c>
      <c r="H8" s="27" t="s">
        <v>77</v>
      </c>
      <c r="I8" s="27" t="s">
        <v>427</v>
      </c>
      <c r="J8" s="42" t="s">
        <v>429</v>
      </c>
      <c r="K8" s="29">
        <v>2568</v>
      </c>
      <c r="L8" s="28">
        <v>2568</v>
      </c>
      <c r="M8" s="28"/>
      <c r="N8" s="28"/>
      <c r="O8" s="41" t="s">
        <v>137</v>
      </c>
      <c r="P8" s="41" t="s">
        <v>430</v>
      </c>
      <c r="Q8" s="41" t="s">
        <v>51</v>
      </c>
      <c r="R8" s="49">
        <v>3</v>
      </c>
      <c r="S8" s="49">
        <v>560</v>
      </c>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1" customFormat="1" ht="27" customHeight="1" spans="1:256">
      <c r="A9" s="19">
        <v>4</v>
      </c>
      <c r="B9" s="27" t="s">
        <v>128</v>
      </c>
      <c r="C9" s="28" t="s">
        <v>128</v>
      </c>
      <c r="D9" s="18" t="s">
        <v>32</v>
      </c>
      <c r="E9" s="18" t="s">
        <v>32</v>
      </c>
      <c r="F9" s="29" t="s">
        <v>431</v>
      </c>
      <c r="G9" s="25" t="s">
        <v>90</v>
      </c>
      <c r="H9" s="27" t="s">
        <v>128</v>
      </c>
      <c r="I9" s="27" t="s">
        <v>128</v>
      </c>
      <c r="J9" s="42" t="s">
        <v>432</v>
      </c>
      <c r="K9" s="29">
        <v>1291</v>
      </c>
      <c r="L9" s="28">
        <v>1291</v>
      </c>
      <c r="M9" s="28"/>
      <c r="N9" s="28"/>
      <c r="O9" s="41" t="s">
        <v>137</v>
      </c>
      <c r="P9" s="41" t="s">
        <v>433</v>
      </c>
      <c r="Q9" s="41" t="s">
        <v>51</v>
      </c>
      <c r="R9" s="49">
        <v>0</v>
      </c>
      <c r="S9" s="49">
        <v>139</v>
      </c>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1" customFormat="1" ht="27" customHeight="1" spans="1:256">
      <c r="A10" s="19">
        <v>5</v>
      </c>
      <c r="B10" s="27" t="s">
        <v>434</v>
      </c>
      <c r="C10" s="28" t="s">
        <v>434</v>
      </c>
      <c r="D10" s="18" t="s">
        <v>32</v>
      </c>
      <c r="E10" s="18" t="s">
        <v>32</v>
      </c>
      <c r="F10" s="24" t="s">
        <v>89</v>
      </c>
      <c r="G10" s="25" t="s">
        <v>90</v>
      </c>
      <c r="H10" s="24" t="s">
        <v>77</v>
      </c>
      <c r="I10" s="27" t="s">
        <v>434</v>
      </c>
      <c r="J10" s="24" t="s">
        <v>435</v>
      </c>
      <c r="K10" s="28">
        <v>300</v>
      </c>
      <c r="L10" s="28">
        <v>300</v>
      </c>
      <c r="M10" s="28"/>
      <c r="N10" s="28"/>
      <c r="O10" s="43" t="s">
        <v>93</v>
      </c>
      <c r="P10" s="41" t="s">
        <v>94</v>
      </c>
      <c r="Q10" s="41" t="s">
        <v>51</v>
      </c>
      <c r="R10" s="49">
        <v>0</v>
      </c>
      <c r="S10" s="49">
        <v>60</v>
      </c>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4" customFormat="1" ht="27" customHeight="1" spans="1:256">
      <c r="A11" s="26">
        <v>6</v>
      </c>
      <c r="B11" s="30" t="s">
        <v>34</v>
      </c>
      <c r="C11" s="30" t="s">
        <v>34</v>
      </c>
      <c r="D11" s="31" t="s">
        <v>82</v>
      </c>
      <c r="E11" s="31" t="s">
        <v>82</v>
      </c>
      <c r="F11" s="32" t="s">
        <v>112</v>
      </c>
      <c r="G11" s="33" t="s">
        <v>113</v>
      </c>
      <c r="H11" s="30" t="s">
        <v>77</v>
      </c>
      <c r="I11" s="30" t="s">
        <v>114</v>
      </c>
      <c r="J11" s="32" t="s">
        <v>115</v>
      </c>
      <c r="K11" s="36">
        <v>516</v>
      </c>
      <c r="L11" s="36">
        <v>516</v>
      </c>
      <c r="M11" s="36"/>
      <c r="N11" s="36"/>
      <c r="O11" s="41" t="s">
        <v>103</v>
      </c>
      <c r="P11" s="41" t="s">
        <v>116</v>
      </c>
      <c r="Q11" s="41" t="s">
        <v>105</v>
      </c>
      <c r="R11" s="49">
        <v>14</v>
      </c>
      <c r="S11" s="49">
        <v>516</v>
      </c>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1"/>
      <c r="EB11" s="51"/>
      <c r="EC11" s="51"/>
      <c r="ED11" s="51"/>
      <c r="EE11" s="51"/>
      <c r="EF11" s="51"/>
      <c r="EG11" s="51"/>
      <c r="EH11" s="51"/>
      <c r="EI11" s="51"/>
      <c r="EJ11" s="51"/>
      <c r="EK11" s="51"/>
      <c r="EL11" s="51"/>
      <c r="EM11" s="51"/>
      <c r="EN11" s="51"/>
      <c r="EO11" s="51"/>
      <c r="EP11" s="51"/>
      <c r="EQ11" s="51"/>
      <c r="ER11" s="51"/>
      <c r="ES11" s="51"/>
      <c r="ET11" s="51"/>
      <c r="EU11" s="51"/>
      <c r="EV11" s="51"/>
      <c r="EW11" s="51"/>
      <c r="EX11" s="51"/>
      <c r="EY11" s="51"/>
      <c r="EZ11" s="51"/>
      <c r="FA11" s="51"/>
      <c r="FB11" s="51"/>
      <c r="FC11" s="51"/>
      <c r="FD11" s="51"/>
      <c r="FE11" s="51"/>
      <c r="FF11" s="51"/>
      <c r="FG11" s="51"/>
      <c r="FH11" s="51"/>
      <c r="FI11" s="51"/>
      <c r="FJ11" s="51"/>
      <c r="FK11" s="51"/>
      <c r="FL11" s="51"/>
      <c r="FM11" s="51"/>
      <c r="FN11" s="51"/>
      <c r="FO11" s="51"/>
      <c r="FP11" s="51"/>
      <c r="FQ11" s="51"/>
      <c r="FR11" s="51"/>
      <c r="FS11" s="51"/>
      <c r="FT11" s="51"/>
      <c r="FU11" s="51"/>
      <c r="FV11" s="51"/>
      <c r="FW11" s="51"/>
      <c r="FX11" s="51"/>
      <c r="FY11" s="51"/>
      <c r="FZ11" s="51"/>
      <c r="GA11" s="51"/>
      <c r="GB11" s="51"/>
      <c r="GC11" s="51"/>
      <c r="GD11" s="51"/>
      <c r="GE11" s="51"/>
      <c r="GF11" s="51"/>
      <c r="GG11" s="51"/>
      <c r="GH11" s="51"/>
      <c r="GI11" s="51"/>
      <c r="GJ11" s="51"/>
      <c r="GK11" s="51"/>
      <c r="GL11" s="51"/>
      <c r="GM11" s="51"/>
      <c r="GN11" s="51"/>
      <c r="GO11" s="51"/>
      <c r="GP11" s="51"/>
      <c r="GQ11" s="51"/>
      <c r="GR11" s="51"/>
      <c r="GS11" s="51"/>
      <c r="GT11" s="51"/>
      <c r="GU11" s="51"/>
      <c r="GV11" s="51"/>
      <c r="GW11" s="51"/>
      <c r="GX11" s="51"/>
      <c r="GY11" s="51"/>
      <c r="GZ11" s="51"/>
      <c r="HA11" s="51"/>
      <c r="HB11" s="51"/>
      <c r="HC11" s="51"/>
      <c r="HD11" s="51"/>
      <c r="HE11" s="51"/>
      <c r="HF11" s="51"/>
      <c r="HG11" s="51"/>
      <c r="HH11" s="51"/>
      <c r="HI11" s="51"/>
      <c r="HJ11" s="51"/>
      <c r="HK11" s="51"/>
      <c r="HL11" s="51"/>
      <c r="HM11" s="51"/>
      <c r="HN11" s="51"/>
      <c r="HO11" s="51"/>
      <c r="HP11" s="51"/>
      <c r="HQ11" s="51"/>
      <c r="HR11" s="51"/>
      <c r="HS11" s="51"/>
      <c r="HT11" s="51"/>
      <c r="HU11" s="51"/>
      <c r="HV11" s="51"/>
      <c r="HW11" s="51"/>
      <c r="HX11" s="51"/>
      <c r="HY11" s="51"/>
      <c r="HZ11" s="51"/>
      <c r="IA11" s="51"/>
      <c r="IB11" s="51"/>
      <c r="IC11" s="51"/>
      <c r="ID11" s="51"/>
      <c r="IE11" s="51"/>
      <c r="IF11" s="51"/>
      <c r="IG11" s="51"/>
      <c r="IH11" s="51"/>
      <c r="II11" s="51"/>
      <c r="IJ11" s="51"/>
      <c r="IK11" s="51"/>
      <c r="IL11" s="51"/>
      <c r="IM11" s="51"/>
      <c r="IN11" s="51"/>
      <c r="IO11" s="51"/>
      <c r="IP11" s="51"/>
      <c r="IQ11" s="51"/>
      <c r="IR11" s="51"/>
      <c r="IS11" s="51"/>
      <c r="IT11" s="51"/>
      <c r="IU11" s="51"/>
      <c r="IV11" s="51"/>
    </row>
    <row r="12" s="4" customFormat="1" ht="27" customHeight="1" spans="1:256">
      <c r="A12" s="19">
        <v>7</v>
      </c>
      <c r="B12" s="30" t="s">
        <v>34</v>
      </c>
      <c r="C12" s="30" t="s">
        <v>34</v>
      </c>
      <c r="D12" s="31" t="s">
        <v>82</v>
      </c>
      <c r="E12" s="31" t="s">
        <v>82</v>
      </c>
      <c r="F12" s="34" t="s">
        <v>101</v>
      </c>
      <c r="G12" s="33" t="s">
        <v>113</v>
      </c>
      <c r="H12" s="30" t="s">
        <v>77</v>
      </c>
      <c r="I12" s="30" t="s">
        <v>34</v>
      </c>
      <c r="J12" s="44" t="s">
        <v>102</v>
      </c>
      <c r="K12" s="45">
        <v>21</v>
      </c>
      <c r="L12" s="45">
        <v>21</v>
      </c>
      <c r="M12" s="36"/>
      <c r="N12" s="36"/>
      <c r="O12" s="43" t="s">
        <v>103</v>
      </c>
      <c r="P12" s="43" t="s">
        <v>104</v>
      </c>
      <c r="Q12" s="43" t="s">
        <v>105</v>
      </c>
      <c r="R12" s="50">
        <v>14</v>
      </c>
      <c r="S12" s="50">
        <v>2650</v>
      </c>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row>
    <row r="13" s="4" customFormat="1" ht="27" customHeight="1" spans="1:256">
      <c r="A13" s="19">
        <v>8</v>
      </c>
      <c r="B13" s="30" t="s">
        <v>34</v>
      </c>
      <c r="C13" s="30" t="s">
        <v>34</v>
      </c>
      <c r="D13" s="31" t="s">
        <v>82</v>
      </c>
      <c r="E13" s="31" t="s">
        <v>82</v>
      </c>
      <c r="F13" s="30" t="s">
        <v>106</v>
      </c>
      <c r="G13" s="33" t="s">
        <v>113</v>
      </c>
      <c r="H13" s="30" t="s">
        <v>77</v>
      </c>
      <c r="I13" s="30" t="s">
        <v>34</v>
      </c>
      <c r="J13" s="30" t="s">
        <v>436</v>
      </c>
      <c r="K13" s="45">
        <v>20</v>
      </c>
      <c r="L13" s="45">
        <v>20</v>
      </c>
      <c r="M13" s="36"/>
      <c r="N13" s="36"/>
      <c r="O13" s="43" t="s">
        <v>103</v>
      </c>
      <c r="P13" s="43" t="s">
        <v>104</v>
      </c>
      <c r="Q13" s="43" t="s">
        <v>105</v>
      </c>
      <c r="R13" s="50">
        <v>14</v>
      </c>
      <c r="S13" s="50">
        <v>2650</v>
      </c>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row>
    <row r="14" s="4" customFormat="1" ht="27" customHeight="1" spans="1:256">
      <c r="A14" s="26">
        <v>9</v>
      </c>
      <c r="B14" s="30" t="s">
        <v>34</v>
      </c>
      <c r="C14" s="30" t="s">
        <v>34</v>
      </c>
      <c r="D14" s="31" t="s">
        <v>82</v>
      </c>
      <c r="E14" s="31" t="s">
        <v>82</v>
      </c>
      <c r="F14" s="30" t="s">
        <v>108</v>
      </c>
      <c r="G14" s="33" t="s">
        <v>113</v>
      </c>
      <c r="H14" s="30" t="s">
        <v>77</v>
      </c>
      <c r="I14" s="30" t="s">
        <v>34</v>
      </c>
      <c r="J14" s="30" t="s">
        <v>109</v>
      </c>
      <c r="K14" s="45">
        <v>10</v>
      </c>
      <c r="L14" s="45">
        <v>10</v>
      </c>
      <c r="M14" s="36"/>
      <c r="N14" s="36"/>
      <c r="O14" s="43" t="s">
        <v>103</v>
      </c>
      <c r="P14" s="43" t="s">
        <v>104</v>
      </c>
      <c r="Q14" s="43" t="s">
        <v>105</v>
      </c>
      <c r="R14" s="50">
        <v>14</v>
      </c>
      <c r="S14" s="50">
        <v>2650</v>
      </c>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1"/>
      <c r="BK14" s="51"/>
      <c r="BL14" s="51"/>
      <c r="BM14" s="51"/>
      <c r="BN14" s="51"/>
      <c r="BO14" s="51"/>
      <c r="BP14" s="51"/>
      <c r="BQ14" s="51"/>
      <c r="BR14" s="51"/>
      <c r="BS14" s="51"/>
      <c r="BT14" s="51"/>
      <c r="BU14" s="51"/>
      <c r="BV14" s="51"/>
      <c r="BW14" s="51"/>
      <c r="BX14" s="51"/>
      <c r="BY14" s="51"/>
      <c r="BZ14" s="51"/>
      <c r="CA14" s="51"/>
      <c r="CB14" s="51"/>
      <c r="CC14" s="51"/>
      <c r="CD14" s="51"/>
      <c r="CE14" s="51"/>
      <c r="CF14" s="51"/>
      <c r="CG14" s="51"/>
      <c r="CH14" s="51"/>
      <c r="CI14" s="51"/>
      <c r="CJ14" s="51"/>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c r="DL14" s="51"/>
      <c r="DM14" s="51"/>
      <c r="DN14" s="51"/>
      <c r="DO14" s="51"/>
      <c r="DP14" s="51"/>
      <c r="DQ14" s="51"/>
      <c r="DR14" s="51"/>
      <c r="DS14" s="51"/>
      <c r="DT14" s="51"/>
      <c r="DU14" s="51"/>
      <c r="DV14" s="51"/>
      <c r="DW14" s="51"/>
      <c r="DX14" s="51"/>
      <c r="DY14" s="51"/>
      <c r="DZ14" s="51"/>
      <c r="EA14" s="51"/>
      <c r="EB14" s="51"/>
      <c r="EC14" s="51"/>
      <c r="ED14" s="51"/>
      <c r="EE14" s="51"/>
      <c r="EF14" s="51"/>
      <c r="EG14" s="51"/>
      <c r="EH14" s="51"/>
      <c r="EI14" s="51"/>
      <c r="EJ14" s="51"/>
      <c r="EK14" s="51"/>
      <c r="EL14" s="51"/>
      <c r="EM14" s="51"/>
      <c r="EN14" s="51"/>
      <c r="EO14" s="51"/>
      <c r="EP14" s="51"/>
      <c r="EQ14" s="51"/>
      <c r="ER14" s="51"/>
      <c r="ES14" s="51"/>
      <c r="ET14" s="51"/>
      <c r="EU14" s="51"/>
      <c r="EV14" s="51"/>
      <c r="EW14" s="51"/>
      <c r="EX14" s="51"/>
      <c r="EY14" s="51"/>
      <c r="EZ14" s="51"/>
      <c r="FA14" s="51"/>
      <c r="FB14" s="51"/>
      <c r="FC14" s="51"/>
      <c r="FD14" s="51"/>
      <c r="FE14" s="51"/>
      <c r="FF14" s="51"/>
      <c r="FG14" s="51"/>
      <c r="FH14" s="51"/>
      <c r="FI14" s="51"/>
      <c r="FJ14" s="51"/>
      <c r="FK14" s="51"/>
      <c r="FL14" s="51"/>
      <c r="FM14" s="51"/>
      <c r="FN14" s="51"/>
      <c r="FO14" s="51"/>
      <c r="FP14" s="51"/>
      <c r="FQ14" s="51"/>
      <c r="FR14" s="51"/>
      <c r="FS14" s="51"/>
      <c r="FT14" s="51"/>
      <c r="FU14" s="51"/>
      <c r="FV14" s="51"/>
      <c r="FW14" s="51"/>
      <c r="FX14" s="51"/>
      <c r="FY14" s="51"/>
      <c r="FZ14" s="51"/>
      <c r="GA14" s="51"/>
      <c r="GB14" s="51"/>
      <c r="GC14" s="51"/>
      <c r="GD14" s="51"/>
      <c r="GE14" s="51"/>
      <c r="GF14" s="51"/>
      <c r="GG14" s="51"/>
      <c r="GH14" s="51"/>
      <c r="GI14" s="51"/>
      <c r="GJ14" s="51"/>
      <c r="GK14" s="51"/>
      <c r="GL14" s="51"/>
      <c r="GM14" s="51"/>
      <c r="GN14" s="51"/>
      <c r="GO14" s="51"/>
      <c r="GP14" s="51"/>
      <c r="GQ14" s="51"/>
      <c r="GR14" s="51"/>
      <c r="GS14" s="51"/>
      <c r="GT14" s="51"/>
      <c r="GU14" s="51"/>
      <c r="GV14" s="51"/>
      <c r="GW14" s="51"/>
      <c r="GX14" s="51"/>
      <c r="GY14" s="51"/>
      <c r="GZ14" s="51"/>
      <c r="HA14" s="51"/>
      <c r="HB14" s="51"/>
      <c r="HC14" s="51"/>
      <c r="HD14" s="51"/>
      <c r="HE14" s="51"/>
      <c r="HF14" s="51"/>
      <c r="HG14" s="51"/>
      <c r="HH14" s="51"/>
      <c r="HI14" s="51"/>
      <c r="HJ14" s="51"/>
      <c r="HK14" s="51"/>
      <c r="HL14" s="51"/>
      <c r="HM14" s="51"/>
      <c r="HN14" s="51"/>
      <c r="HO14" s="51"/>
      <c r="HP14" s="51"/>
      <c r="HQ14" s="51"/>
      <c r="HR14" s="51"/>
      <c r="HS14" s="51"/>
      <c r="HT14" s="51"/>
      <c r="HU14" s="51"/>
      <c r="HV14" s="51"/>
      <c r="HW14" s="51"/>
      <c r="HX14" s="51"/>
      <c r="HY14" s="51"/>
      <c r="HZ14" s="51"/>
      <c r="IA14" s="51"/>
      <c r="IB14" s="51"/>
      <c r="IC14" s="51"/>
      <c r="ID14" s="51"/>
      <c r="IE14" s="51"/>
      <c r="IF14" s="51"/>
      <c r="IG14" s="51"/>
      <c r="IH14" s="51"/>
      <c r="II14" s="51"/>
      <c r="IJ14" s="51"/>
      <c r="IK14" s="51"/>
      <c r="IL14" s="51"/>
      <c r="IM14" s="51"/>
      <c r="IN14" s="51"/>
      <c r="IO14" s="51"/>
      <c r="IP14" s="51"/>
      <c r="IQ14" s="51"/>
      <c r="IR14" s="51"/>
      <c r="IS14" s="51"/>
      <c r="IT14" s="51"/>
      <c r="IU14" s="51"/>
      <c r="IV14" s="51"/>
    </row>
    <row r="15" s="4" customFormat="1" ht="27" customHeight="1" spans="1:256">
      <c r="A15" s="19">
        <v>10</v>
      </c>
      <c r="B15" s="35" t="s">
        <v>117</v>
      </c>
      <c r="C15" s="36" t="s">
        <v>117</v>
      </c>
      <c r="D15" s="31" t="s">
        <v>82</v>
      </c>
      <c r="E15" s="31" t="s">
        <v>82</v>
      </c>
      <c r="F15" s="30" t="s">
        <v>118</v>
      </c>
      <c r="G15" s="33" t="s">
        <v>113</v>
      </c>
      <c r="H15" s="30" t="s">
        <v>77</v>
      </c>
      <c r="I15" s="35" t="s">
        <v>117</v>
      </c>
      <c r="J15" s="30" t="s">
        <v>437</v>
      </c>
      <c r="K15" s="45">
        <v>280</v>
      </c>
      <c r="L15" s="45">
        <v>280</v>
      </c>
      <c r="M15" s="36"/>
      <c r="N15" s="36"/>
      <c r="O15" s="41" t="s">
        <v>120</v>
      </c>
      <c r="P15" s="41" t="s">
        <v>121</v>
      </c>
      <c r="Q15" s="41" t="s">
        <v>105</v>
      </c>
      <c r="R15" s="49">
        <v>14</v>
      </c>
      <c r="S15" s="49">
        <v>560</v>
      </c>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c r="BP15" s="51"/>
      <c r="BQ15" s="51"/>
      <c r="BR15" s="51"/>
      <c r="BS15" s="51"/>
      <c r="BT15" s="51"/>
      <c r="BU15" s="51"/>
      <c r="BV15" s="51"/>
      <c r="BW15" s="51"/>
      <c r="BX15" s="51"/>
      <c r="BY15" s="51"/>
      <c r="BZ15" s="51"/>
      <c r="CA15" s="51"/>
      <c r="CB15" s="51"/>
      <c r="CC15" s="51"/>
      <c r="CD15" s="51"/>
      <c r="CE15" s="51"/>
      <c r="CF15" s="51"/>
      <c r="CG15" s="51"/>
      <c r="CH15" s="51"/>
      <c r="CI15" s="51"/>
      <c r="CJ15" s="51"/>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c r="DL15" s="51"/>
      <c r="DM15" s="51"/>
      <c r="DN15" s="51"/>
      <c r="DO15" s="51"/>
      <c r="DP15" s="51"/>
      <c r="DQ15" s="51"/>
      <c r="DR15" s="51"/>
      <c r="DS15" s="51"/>
      <c r="DT15" s="51"/>
      <c r="DU15" s="51"/>
      <c r="DV15" s="51"/>
      <c r="DW15" s="51"/>
      <c r="DX15" s="51"/>
      <c r="DY15" s="51"/>
      <c r="DZ15" s="51"/>
      <c r="EA15" s="51"/>
      <c r="EB15" s="51"/>
      <c r="EC15" s="51"/>
      <c r="ED15" s="51"/>
      <c r="EE15" s="51"/>
      <c r="EF15" s="51"/>
      <c r="EG15" s="51"/>
      <c r="EH15" s="51"/>
      <c r="EI15" s="51"/>
      <c r="EJ15" s="51"/>
      <c r="EK15" s="51"/>
      <c r="EL15" s="51"/>
      <c r="EM15" s="51"/>
      <c r="EN15" s="51"/>
      <c r="EO15" s="51"/>
      <c r="EP15" s="51"/>
      <c r="EQ15" s="51"/>
      <c r="ER15" s="51"/>
      <c r="ES15" s="51"/>
      <c r="ET15" s="51"/>
      <c r="EU15" s="51"/>
      <c r="EV15" s="51"/>
      <c r="EW15" s="51"/>
      <c r="EX15" s="51"/>
      <c r="EY15" s="51"/>
      <c r="EZ15" s="51"/>
      <c r="FA15" s="51"/>
      <c r="FB15" s="51"/>
      <c r="FC15" s="51"/>
      <c r="FD15" s="51"/>
      <c r="FE15" s="51"/>
      <c r="FF15" s="51"/>
      <c r="FG15" s="51"/>
      <c r="FH15" s="51"/>
      <c r="FI15" s="51"/>
      <c r="FJ15" s="51"/>
      <c r="FK15" s="51"/>
      <c r="FL15" s="51"/>
      <c r="FM15" s="51"/>
      <c r="FN15" s="51"/>
      <c r="FO15" s="51"/>
      <c r="FP15" s="51"/>
      <c r="FQ15" s="51"/>
      <c r="FR15" s="51"/>
      <c r="FS15" s="51"/>
      <c r="FT15" s="51"/>
      <c r="FU15" s="51"/>
      <c r="FV15" s="51"/>
      <c r="FW15" s="51"/>
      <c r="FX15" s="51"/>
      <c r="FY15" s="51"/>
      <c r="FZ15" s="51"/>
      <c r="GA15" s="51"/>
      <c r="GB15" s="51"/>
      <c r="GC15" s="51"/>
      <c r="GD15" s="51"/>
      <c r="GE15" s="51"/>
      <c r="GF15" s="51"/>
      <c r="GG15" s="51"/>
      <c r="GH15" s="51"/>
      <c r="GI15" s="51"/>
      <c r="GJ15" s="51"/>
      <c r="GK15" s="51"/>
      <c r="GL15" s="51"/>
      <c r="GM15" s="51"/>
      <c r="GN15" s="51"/>
      <c r="GO15" s="51"/>
      <c r="GP15" s="51"/>
      <c r="GQ15" s="51"/>
      <c r="GR15" s="51"/>
      <c r="GS15" s="51"/>
      <c r="GT15" s="51"/>
      <c r="GU15" s="51"/>
      <c r="GV15" s="51"/>
      <c r="GW15" s="51"/>
      <c r="GX15" s="51"/>
      <c r="GY15" s="51"/>
      <c r="GZ15" s="51"/>
      <c r="HA15" s="51"/>
      <c r="HB15" s="51"/>
      <c r="HC15" s="51"/>
      <c r="HD15" s="51"/>
      <c r="HE15" s="51"/>
      <c r="HF15" s="51"/>
      <c r="HG15" s="51"/>
      <c r="HH15" s="51"/>
      <c r="HI15" s="51"/>
      <c r="HJ15" s="51"/>
      <c r="HK15" s="51"/>
      <c r="HL15" s="51"/>
      <c r="HM15" s="51"/>
      <c r="HN15" s="51"/>
      <c r="HO15" s="51"/>
      <c r="HP15" s="51"/>
      <c r="HQ15" s="51"/>
      <c r="HR15" s="51"/>
      <c r="HS15" s="51"/>
      <c r="HT15" s="51"/>
      <c r="HU15" s="51"/>
      <c r="HV15" s="51"/>
      <c r="HW15" s="51"/>
      <c r="HX15" s="51"/>
      <c r="HY15" s="51"/>
      <c r="HZ15" s="51"/>
      <c r="IA15" s="51"/>
      <c r="IB15" s="51"/>
      <c r="IC15" s="51"/>
      <c r="ID15" s="51"/>
      <c r="IE15" s="51"/>
      <c r="IF15" s="51"/>
      <c r="IG15" s="51"/>
      <c r="IH15" s="51"/>
      <c r="II15" s="51"/>
      <c r="IJ15" s="51"/>
      <c r="IK15" s="51"/>
      <c r="IL15" s="51"/>
      <c r="IM15" s="51"/>
      <c r="IN15" s="51"/>
      <c r="IO15" s="51"/>
      <c r="IP15" s="51"/>
      <c r="IQ15" s="51"/>
      <c r="IR15" s="51"/>
      <c r="IS15" s="51"/>
      <c r="IT15" s="51"/>
      <c r="IU15" s="51"/>
      <c r="IV15" s="51"/>
    </row>
    <row r="16" s="4" customFormat="1" ht="27" customHeight="1" spans="1:256">
      <c r="A16" s="19">
        <v>11</v>
      </c>
      <c r="B16" s="30" t="s">
        <v>34</v>
      </c>
      <c r="C16" s="30" t="s">
        <v>34</v>
      </c>
      <c r="D16" s="31" t="s">
        <v>82</v>
      </c>
      <c r="E16" s="31" t="s">
        <v>82</v>
      </c>
      <c r="F16" s="30" t="s">
        <v>110</v>
      </c>
      <c r="G16" s="33" t="s">
        <v>113</v>
      </c>
      <c r="H16" s="30" t="s">
        <v>77</v>
      </c>
      <c r="I16" s="30" t="s">
        <v>34</v>
      </c>
      <c r="J16" s="46" t="s">
        <v>111</v>
      </c>
      <c r="K16" s="45">
        <v>10</v>
      </c>
      <c r="L16" s="45">
        <v>10</v>
      </c>
      <c r="M16" s="36"/>
      <c r="N16" s="36"/>
      <c r="O16" s="43" t="s">
        <v>103</v>
      </c>
      <c r="P16" s="43" t="s">
        <v>104</v>
      </c>
      <c r="Q16" s="43" t="s">
        <v>105</v>
      </c>
      <c r="R16" s="50">
        <v>14</v>
      </c>
      <c r="S16" s="50">
        <v>2650</v>
      </c>
      <c r="AH16" s="51"/>
      <c r="AI16" s="51"/>
      <c r="AJ16" s="51"/>
      <c r="AK16" s="51"/>
      <c r="AL16" s="51"/>
      <c r="AM16" s="51"/>
      <c r="AN16" s="51"/>
      <c r="AO16" s="51"/>
      <c r="AP16" s="51"/>
      <c r="AQ16" s="51"/>
      <c r="AR16" s="51"/>
      <c r="AS16" s="51"/>
      <c r="AT16" s="51"/>
      <c r="AU16" s="51"/>
      <c r="AV16" s="51"/>
      <c r="AW16" s="51"/>
      <c r="AX16" s="51"/>
      <c r="AY16" s="51"/>
      <c r="AZ16" s="51"/>
      <c r="BA16" s="51"/>
      <c r="BB16" s="51"/>
      <c r="BC16" s="51"/>
      <c r="BD16" s="51"/>
      <c r="BE16" s="51"/>
      <c r="BF16" s="51"/>
      <c r="BG16" s="51"/>
      <c r="BH16" s="51"/>
      <c r="BI16" s="51"/>
      <c r="BJ16" s="51"/>
      <c r="BK16" s="51"/>
      <c r="BL16" s="51"/>
      <c r="BM16" s="51"/>
      <c r="BN16" s="51"/>
      <c r="BO16" s="51"/>
      <c r="BP16" s="51"/>
      <c r="BQ16" s="51"/>
      <c r="BR16" s="51"/>
      <c r="BS16" s="51"/>
      <c r="BT16" s="51"/>
      <c r="BU16" s="51"/>
      <c r="BV16" s="51"/>
      <c r="BW16" s="51"/>
      <c r="BX16" s="51"/>
      <c r="BY16" s="51"/>
      <c r="BZ16" s="51"/>
      <c r="CA16" s="51"/>
      <c r="CB16" s="51"/>
      <c r="CC16" s="51"/>
      <c r="CD16" s="51"/>
      <c r="CE16" s="51"/>
      <c r="CF16" s="51"/>
      <c r="CG16" s="51"/>
      <c r="CH16" s="51"/>
      <c r="CI16" s="51"/>
      <c r="CJ16" s="51"/>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c r="DL16" s="51"/>
      <c r="DM16" s="51"/>
      <c r="DN16" s="51"/>
      <c r="DO16" s="51"/>
      <c r="DP16" s="51"/>
      <c r="DQ16" s="51"/>
      <c r="DR16" s="51"/>
      <c r="DS16" s="51"/>
      <c r="DT16" s="51"/>
      <c r="DU16" s="51"/>
      <c r="DV16" s="51"/>
      <c r="DW16" s="51"/>
      <c r="DX16" s="51"/>
      <c r="DY16" s="51"/>
      <c r="DZ16" s="51"/>
      <c r="EA16" s="51"/>
      <c r="EB16" s="51"/>
      <c r="EC16" s="51"/>
      <c r="ED16" s="51"/>
      <c r="EE16" s="51"/>
      <c r="EF16" s="51"/>
      <c r="EG16" s="51"/>
      <c r="EH16" s="51"/>
      <c r="EI16" s="51"/>
      <c r="EJ16" s="51"/>
      <c r="EK16" s="51"/>
      <c r="EL16" s="51"/>
      <c r="EM16" s="51"/>
      <c r="EN16" s="51"/>
      <c r="EO16" s="51"/>
      <c r="EP16" s="51"/>
      <c r="EQ16" s="51"/>
      <c r="ER16" s="51"/>
      <c r="ES16" s="51"/>
      <c r="ET16" s="51"/>
      <c r="EU16" s="51"/>
      <c r="EV16" s="51"/>
      <c r="EW16" s="51"/>
      <c r="EX16" s="51"/>
      <c r="EY16" s="51"/>
      <c r="EZ16" s="51"/>
      <c r="FA16" s="51"/>
      <c r="FB16" s="51"/>
      <c r="FC16" s="51"/>
      <c r="FD16" s="51"/>
      <c r="FE16" s="51"/>
      <c r="FF16" s="51"/>
      <c r="FG16" s="51"/>
      <c r="FH16" s="51"/>
      <c r="FI16" s="51"/>
      <c r="FJ16" s="51"/>
      <c r="FK16" s="51"/>
      <c r="FL16" s="51"/>
      <c r="FM16" s="51"/>
      <c r="FN16" s="51"/>
      <c r="FO16" s="51"/>
      <c r="FP16" s="51"/>
      <c r="FQ16" s="51"/>
      <c r="FR16" s="51"/>
      <c r="FS16" s="51"/>
      <c r="FT16" s="51"/>
      <c r="FU16" s="51"/>
      <c r="FV16" s="51"/>
      <c r="FW16" s="51"/>
      <c r="FX16" s="51"/>
      <c r="FY16" s="51"/>
      <c r="FZ16" s="51"/>
      <c r="GA16" s="51"/>
      <c r="GB16" s="51"/>
      <c r="GC16" s="51"/>
      <c r="GD16" s="51"/>
      <c r="GE16" s="51"/>
      <c r="GF16" s="51"/>
      <c r="GG16" s="51"/>
      <c r="GH16" s="51"/>
      <c r="GI16" s="51"/>
      <c r="GJ16" s="51"/>
      <c r="GK16" s="51"/>
      <c r="GL16" s="51"/>
      <c r="GM16" s="51"/>
      <c r="GN16" s="51"/>
      <c r="GO16" s="51"/>
      <c r="GP16" s="51"/>
      <c r="GQ16" s="51"/>
      <c r="GR16" s="51"/>
      <c r="GS16" s="51"/>
      <c r="GT16" s="51"/>
      <c r="GU16" s="51"/>
      <c r="GV16" s="51"/>
      <c r="GW16" s="51"/>
      <c r="GX16" s="51"/>
      <c r="GY16" s="51"/>
      <c r="GZ16" s="51"/>
      <c r="HA16" s="51"/>
      <c r="HB16" s="51"/>
      <c r="HC16" s="51"/>
      <c r="HD16" s="51"/>
      <c r="HE16" s="51"/>
      <c r="HF16" s="51"/>
      <c r="HG16" s="51"/>
      <c r="HH16" s="51"/>
      <c r="HI16" s="51"/>
      <c r="HJ16" s="51"/>
      <c r="HK16" s="51"/>
      <c r="HL16" s="51"/>
      <c r="HM16" s="51"/>
      <c r="HN16" s="51"/>
      <c r="HO16" s="51"/>
      <c r="HP16" s="51"/>
      <c r="HQ16" s="51"/>
      <c r="HR16" s="51"/>
      <c r="HS16" s="51"/>
      <c r="HT16" s="51"/>
      <c r="HU16" s="51"/>
      <c r="HV16" s="51"/>
      <c r="HW16" s="51"/>
      <c r="HX16" s="51"/>
      <c r="HY16" s="51"/>
      <c r="HZ16" s="51"/>
      <c r="IA16" s="51"/>
      <c r="IB16" s="51"/>
      <c r="IC16" s="51"/>
      <c r="ID16" s="51"/>
      <c r="IE16" s="51"/>
      <c r="IF16" s="51"/>
      <c r="IG16" s="51"/>
      <c r="IH16" s="51"/>
      <c r="II16" s="51"/>
      <c r="IJ16" s="51"/>
      <c r="IK16" s="51"/>
      <c r="IL16" s="51"/>
      <c r="IM16" s="51"/>
      <c r="IN16" s="51"/>
      <c r="IO16" s="51"/>
      <c r="IP16" s="51"/>
      <c r="IQ16" s="51"/>
      <c r="IR16" s="51"/>
      <c r="IS16" s="51"/>
      <c r="IT16" s="51"/>
      <c r="IU16" s="51"/>
      <c r="IV16" s="51"/>
    </row>
    <row r="17" s="1" customFormat="1" ht="27" customHeight="1" spans="1:256">
      <c r="A17" s="26">
        <v>12</v>
      </c>
      <c r="B17" s="26" t="s">
        <v>438</v>
      </c>
      <c r="C17" s="26" t="s">
        <v>438</v>
      </c>
      <c r="D17" s="18" t="s">
        <v>35</v>
      </c>
      <c r="E17" s="18" t="s">
        <v>35</v>
      </c>
      <c r="F17" s="37" t="s">
        <v>96</v>
      </c>
      <c r="G17" s="25" t="s">
        <v>90</v>
      </c>
      <c r="H17" s="26" t="s">
        <v>77</v>
      </c>
      <c r="I17" s="26" t="s">
        <v>438</v>
      </c>
      <c r="J17" s="26" t="s">
        <v>97</v>
      </c>
      <c r="K17" s="37">
        <v>500</v>
      </c>
      <c r="L17" s="28">
        <v>500</v>
      </c>
      <c r="M17" s="28"/>
      <c r="N17" s="37"/>
      <c r="O17" s="41" t="s">
        <v>98</v>
      </c>
      <c r="P17" s="41" t="s">
        <v>99</v>
      </c>
      <c r="Q17" s="41" t="s">
        <v>100</v>
      </c>
      <c r="R17" s="49">
        <v>1</v>
      </c>
      <c r="S17" s="49">
        <v>1200</v>
      </c>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1" customFormat="1" ht="27" customHeight="1" spans="1:256">
      <c r="A18" s="19">
        <v>13</v>
      </c>
      <c r="B18" s="19" t="s">
        <v>34</v>
      </c>
      <c r="C18" s="19" t="s">
        <v>34</v>
      </c>
      <c r="D18" s="18" t="s">
        <v>439</v>
      </c>
      <c r="E18" s="18" t="s">
        <v>439</v>
      </c>
      <c r="F18" s="28" t="s">
        <v>83</v>
      </c>
      <c r="G18" s="25" t="s">
        <v>113</v>
      </c>
      <c r="H18" s="24" t="s">
        <v>77</v>
      </c>
      <c r="I18" s="19" t="s">
        <v>34</v>
      </c>
      <c r="J18" s="26" t="s">
        <v>440</v>
      </c>
      <c r="K18" s="37">
        <v>80</v>
      </c>
      <c r="L18" s="37">
        <v>80</v>
      </c>
      <c r="M18" s="28"/>
      <c r="N18" s="37"/>
      <c r="O18" s="41" t="s">
        <v>85</v>
      </c>
      <c r="P18" s="41" t="s">
        <v>86</v>
      </c>
      <c r="Q18" s="41" t="s">
        <v>87</v>
      </c>
      <c r="R18" s="49">
        <v>14</v>
      </c>
      <c r="S18" s="49">
        <v>830</v>
      </c>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048484" customFormat="1" ht="14.25"/>
    <row r="1048485" customFormat="1" ht="14.25"/>
    <row r="1048486" customFormat="1" ht="14.25"/>
    <row r="1048487" customFormat="1" ht="14.25"/>
    <row r="1048488" customFormat="1" ht="14.25"/>
    <row r="1048489" customFormat="1" ht="14.25"/>
    <row r="1048490" customFormat="1" ht="14.25"/>
    <row r="1048491" customFormat="1" ht="14.25"/>
    <row r="1048492" customFormat="1" ht="14.25"/>
    <row r="1048493" customFormat="1" ht="14.25"/>
    <row r="1048494" customFormat="1" ht="14.25"/>
    <row r="1048495" customFormat="1" ht="14.25"/>
    <row r="1048496" customFormat="1" ht="14.25"/>
    <row r="1048497" customFormat="1" ht="14.25"/>
    <row r="1048498" customFormat="1" ht="14.25"/>
    <row r="1048499" customFormat="1" ht="14.25"/>
    <row r="1048500" customFormat="1" ht="14.25"/>
    <row r="1048501" customFormat="1" ht="14.25"/>
    <row r="1048502" customFormat="1" ht="14.25"/>
    <row r="1048503" customFormat="1" ht="14.25"/>
    <row r="1048504" customFormat="1" ht="14.25"/>
    <row r="1048505" customFormat="1" ht="14.25"/>
    <row r="1048506" customFormat="1" ht="14.25"/>
    <row r="1048507" customFormat="1" ht="14.25"/>
    <row r="1048508" customFormat="1" ht="14.25"/>
    <row r="1048509" customFormat="1" ht="14.25"/>
    <row r="1048510" customFormat="1" ht="14.25"/>
    <row r="1048511" customFormat="1" ht="14.25"/>
    <row r="1048512" customFormat="1" ht="14.25"/>
    <row r="1048513" customFormat="1" ht="14.25"/>
    <row r="1048514" customFormat="1" ht="14.25"/>
    <row r="1048515" customFormat="1" ht="14.25"/>
    <row r="1048516" customFormat="1" ht="14.25"/>
    <row r="1048517" customFormat="1" ht="14.25"/>
    <row r="1048518" customFormat="1" ht="14.25"/>
    <row r="1048519" customFormat="1" ht="14.25"/>
    <row r="1048520" customFormat="1" ht="14.25"/>
    <row r="1048521" customFormat="1" ht="14.25"/>
    <row r="1048522" customFormat="1" ht="14.25"/>
    <row r="1048523" customFormat="1" ht="14.25"/>
    <row r="1048524" customFormat="1" ht="14.25"/>
    <row r="1048525" customFormat="1" ht="14.25"/>
    <row r="1048526" customFormat="1" ht="14.25"/>
    <row r="1048527" customFormat="1" ht="14.25"/>
    <row r="1048528" customFormat="1" ht="14.25"/>
    <row r="1048529" customFormat="1" ht="14.25"/>
    <row r="1048530" customFormat="1" ht="14.25"/>
    <row r="1048531" customFormat="1" ht="14.25"/>
    <row r="1048532" customFormat="1" ht="14.25"/>
    <row r="1048533" customFormat="1" ht="14.25"/>
    <row r="1048534" customFormat="1" ht="14.25"/>
    <row r="1048535" customFormat="1" ht="14.25"/>
    <row r="1048536" customFormat="1" ht="14.25"/>
    <row r="1048537" customFormat="1" ht="14.25"/>
    <row r="1048538" customFormat="1" ht="14.25"/>
    <row r="1048539" customFormat="1" ht="14.25"/>
    <row r="1048540" customFormat="1" ht="14.25"/>
    <row r="1048541" customFormat="1" ht="14.25"/>
    <row r="1048542" customFormat="1" ht="14.25"/>
    <row r="1048543" customFormat="1" ht="14.25"/>
    <row r="1048544" customFormat="1" ht="14.25"/>
    <row r="1048545" customFormat="1" ht="14.25"/>
    <row r="1048546" customFormat="1" ht="14.25"/>
    <row r="1048547" customFormat="1" ht="14.25"/>
    <row r="1048548" customFormat="1" ht="14.25"/>
    <row r="1048549" customFormat="1" ht="14.25"/>
    <row r="1048550" customFormat="1" ht="14.25"/>
    <row r="1048551" customFormat="1" ht="14.25"/>
    <row r="1048552" customFormat="1" ht="14.25"/>
    <row r="1048553" customFormat="1" ht="14.25"/>
    <row r="1048554" customFormat="1" ht="14.25"/>
    <row r="1048555" customFormat="1" ht="14.25"/>
    <row r="1048556" customFormat="1" ht="14.25"/>
    <row r="1048557" customFormat="1" ht="14.25"/>
    <row r="1048558" customFormat="1" ht="14.25"/>
    <row r="1048559" customFormat="1" ht="14.25"/>
    <row r="1048560" customFormat="1" ht="14.25"/>
    <row r="1048561" customFormat="1" ht="14.25"/>
    <row r="1048562" customFormat="1" ht="14.25"/>
    <row r="1048563" customFormat="1" ht="14.25"/>
    <row r="1048564" customFormat="1" ht="14.25"/>
    <row r="1048565" customFormat="1" ht="14.25"/>
    <row r="1048566" customFormat="1" ht="14.25"/>
    <row r="1048567" customFormat="1" ht="14.25"/>
    <row r="1048568" customFormat="1" ht="14.25"/>
    <row r="1048569" customFormat="1" ht="14.25"/>
    <row r="1048570" customFormat="1" ht="14.25"/>
    <row r="1048571" customFormat="1" ht="14.25"/>
    <row r="1048572" customFormat="1" ht="14.25"/>
    <row r="1048573" customFormat="1" ht="14.25"/>
    <row r="1048574" customFormat="1" ht="14.25"/>
    <row r="1048575" customFormat="1" ht="14.25"/>
    <row r="1048576" customFormat="1" ht="14.25"/>
  </sheetData>
  <mergeCells count="13">
    <mergeCell ref="A1:S1"/>
    <mergeCell ref="K3:N3"/>
    <mergeCell ref="O3:S3"/>
    <mergeCell ref="A3:A4"/>
    <mergeCell ref="B3:B4"/>
    <mergeCell ref="C3:C4"/>
    <mergeCell ref="D3:D4"/>
    <mergeCell ref="E3:E4"/>
    <mergeCell ref="F3:F4"/>
    <mergeCell ref="G3:G4"/>
    <mergeCell ref="H3:H4"/>
    <mergeCell ref="I3:I4"/>
    <mergeCell ref="J3:J4"/>
  </mergeCells>
  <dataValidations count="1">
    <dataValidation type="list" allowBlank="1" showInputMessage="1" showErrorMessage="1" prompt="产业发展,就业项目,乡村建设,易地后扶,三保障,乡村治理,管理费,其他" sqref="D5 D6 E6 D7 E7 D10:E10 D17:E17 D18:E18 D11:D13 E11:E13 D14:E16 D8:E9">
      <formula1>"产业发展,就业项目,乡村建设,易地后扶,三保障,乡村治理,管理费,其他"</formula1>
    </dataValidation>
  </dataValidation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各镇街道</vt:lpstr>
      <vt:lpstr>行业部门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桃夭</cp:lastModifiedBy>
  <cp:revision>1</cp:revision>
  <dcterms:created xsi:type="dcterms:W3CDTF">2016-09-03T11:25:00Z</dcterms:created>
  <cp:lastPrinted>2018-05-05T15:36:00Z</cp:lastPrinted>
  <dcterms:modified xsi:type="dcterms:W3CDTF">2024-05-14T01:32:54Z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KSORubyTemplateID">
    <vt:lpwstr>14</vt:lpwstr>
  </property>
  <property fmtid="{D5CDD505-2E9C-101B-9397-08002B2CF9AE}" pid="4" name="ICV">
    <vt:lpwstr>1598828D2F784547806447C4D642F048_13</vt:lpwstr>
  </property>
  <property fmtid="{D5CDD505-2E9C-101B-9397-08002B2CF9AE}" pid="5" name="KSOReadingLayout">
    <vt:bool>true</vt:bool>
  </property>
</Properties>
</file>