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1-1" sheetId="1" r:id="rId1"/>
    <sheet name="Sheet2" sheetId="2" state="hidden" r:id="rId2"/>
    <sheet name="1-2" sheetId="3" r:id="rId3"/>
    <sheet name="1-3" sheetId="4" r:id="rId4"/>
    <sheet name="1-4" sheetId="5" r:id="rId5"/>
    <sheet name="1-5" sheetId="6" r:id="rId6"/>
    <sheet name="1-6" sheetId="7" r:id="rId7"/>
    <sheet name="1-7" sheetId="8" r:id="rId8"/>
    <sheet name="1-8" sheetId="9" r:id="rId9"/>
    <sheet name="1-9" sheetId="10" r:id="rId10"/>
    <sheet name="2-1" sheetId="11" r:id="rId11"/>
    <sheet name="2-2" sheetId="12" r:id="rId12"/>
    <sheet name="2-3" sheetId="13" r:id="rId13"/>
    <sheet name="2-4" sheetId="14" r:id="rId14"/>
    <sheet name="2-5" sheetId="15" r:id="rId15"/>
    <sheet name="2-6" sheetId="16" r:id="rId16"/>
    <sheet name="3-1" sheetId="17" r:id="rId17"/>
    <sheet name="3-2" sheetId="18" r:id="rId18"/>
    <sheet name="3-3" sheetId="19" r:id="rId19"/>
    <sheet name="4-1" sheetId="20" r:id="rId20"/>
    <sheet name="4-2" sheetId="21" r:id="rId21"/>
    <sheet name="4-3" sheetId="22" r:id="rId22"/>
    <sheet name="5-1" sheetId="23" r:id="rId23"/>
  </sheets>
  <definedNames>
    <definedName name="_xlnm._FilterDatabase" localSheetId="2" hidden="1">'1-2'!$A$3:$D$39</definedName>
    <definedName name="_xlnm._FilterDatabase" localSheetId="3" hidden="1">'1-3'!$A$3:$D$1317</definedName>
    <definedName name="_xlnm._FilterDatabase" localSheetId="4" hidden="1">'1-4'!$A$3:$D$66</definedName>
    <definedName name="_xlnm._FilterDatabase" localSheetId="5" hidden="1">'1-5'!$A$3:$D$45</definedName>
    <definedName name="_xlnm._FilterDatabase" localSheetId="10" hidden="1">'2-1'!$A$3:$D$33</definedName>
    <definedName name="_xlnm._FilterDatabase" localSheetId="11" hidden="1">'2-2'!$A$3:$D$152</definedName>
    <definedName name="_xlnm._FilterDatabase" localSheetId="12" hidden="1">'2-3'!$A$3:$D$139</definedName>
    <definedName name="_xlnm._FilterDatabase" localSheetId="13" hidden="1">'2-4'!$A$3:$D$16</definedName>
    <definedName name="_xlnm._FilterDatabase" localSheetId="0" hidden="1">'1-1'!$A$3:$D$39</definedName>
    <definedName name="_Toc466906125" localSheetId="0">'1-1'!$A$4</definedName>
    <definedName name="_xlnm.Print_Titles" localSheetId="3">'1-3'!$1:$3</definedName>
    <definedName name="_xlnm.Print_Titles" localSheetId="4">'1-4'!$1:$3</definedName>
    <definedName name="_xlnm.Print_Titles" localSheetId="11">'2-2'!$1:$3</definedName>
    <definedName name="_xlnm.Print_Titles" localSheetId="12">'2-3'!$1:$3</definedName>
    <definedName name="_xlnm.Print_Titles" localSheetId="16">'3-1'!$1:$3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<sst xmlns="http://schemas.openxmlformats.org/spreadsheetml/2006/main" count="2178" uniqueCount="1614">
  <si>
    <t>1-1 澄江县地方一般公共预算收入预算表</t>
  </si>
  <si>
    <t> 单位：万元</t>
  </si>
  <si>
    <t>项目</t>
  </si>
  <si>
    <t>上年执行数</t>
  </si>
  <si>
    <t>本年预算数</t>
  </si>
  <si>
    <t>预算数为上年执行数的％</t>
  </si>
  <si>
    <t>一、税收收入</t>
  </si>
  <si>
    <t xml:space="preserve">    增值税</t>
  </si>
  <si>
    <t xml:space="preserve">    营业税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</si>
  <si>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</si>
  <si>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</si>
  <si>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</si>
  <si>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</si>
  <si>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</si>
  <si>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</si>
  <si>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</si>
  <si>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</si>
  <si>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</si>
  <si>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</si>
  <si>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</si>
  <si>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</si>
  <si>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</si>
  <si>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</si>
  <si>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</si>
  <si>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</si>
  <si>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</si>
  <si>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</si>
  <si>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</si>
  <si>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</si>
  <si>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</si>
  <si>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</si>
  <si>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</si>
  <si>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</si>
  <si>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一般公共预算收入</t>
  </si>
  <si>
    <t>债务收入</t>
  </si>
  <si>
    <r>
      <rPr>
        <sz val="12"/>
        <color theme="1"/>
        <rFont val="宋体"/>
        <charset val="134"/>
      </rPr>
      <t xml:space="preserve">  </t>
    </r>
    <r>
      <rPr>
        <sz val="12"/>
        <color indexed="8"/>
        <rFont val="宋体"/>
        <charset val="134"/>
      </rPr>
      <t xml:space="preserve">  地方政府债务收入</t>
    </r>
  </si>
  <si>
    <r>
      <rPr>
        <sz val="12"/>
        <color theme="1"/>
        <rFont val="宋体"/>
        <charset val="134"/>
      </rPr>
      <t xml:space="preserve"> </t>
    </r>
    <r>
      <rPr>
        <sz val="12"/>
        <color indexed="8"/>
        <rFont val="宋体"/>
        <charset val="134"/>
      </rPr>
      <t xml:space="preserve">       其中：新增一般债务收入</t>
    </r>
  </si>
  <si>
    <t xml:space="preserve">              置换一般债券收入</t>
  </si>
  <si>
    <t>调入资金</t>
  </si>
  <si>
    <t xml:space="preserve">    从预算稳定调节基金调入</t>
  </si>
  <si>
    <t xml:space="preserve">    从政府性基金预算调入</t>
  </si>
  <si>
    <t xml:space="preserve">    从国有资本经营预算调入</t>
  </si>
  <si>
    <t xml:space="preserve"> </t>
  </si>
  <si>
    <t>1-1  云南省地方一般公共预算收入预算表</t>
  </si>
  <si>
    <t>单位：万元</t>
  </si>
  <si>
    <t>类型               项目</t>
  </si>
  <si>
    <t>收入合计</t>
  </si>
  <si>
    <t>增值税</t>
  </si>
  <si>
    <t>营业税</t>
  </si>
  <si>
    <t>企业所得税</t>
  </si>
  <si>
    <t>企业所得税退税</t>
  </si>
  <si>
    <t>个人所得税</t>
  </si>
  <si>
    <t>资源税</t>
  </si>
  <si>
    <t>城市维护建设税</t>
  </si>
  <si>
    <t>房产税</t>
  </si>
  <si>
    <t>印花税</t>
  </si>
  <si>
    <t>城镇土地使用税</t>
  </si>
  <si>
    <t>土地增值税</t>
  </si>
  <si>
    <t>车船税</t>
  </si>
  <si>
    <t>耕地占用税</t>
  </si>
  <si>
    <t>契税</t>
  </si>
  <si>
    <t>烟叶税</t>
  </si>
  <si>
    <t>其他税收收入</t>
  </si>
  <si>
    <t>专项收入</t>
  </si>
  <si>
    <t>行政事业性收费收入</t>
  </si>
  <si>
    <t>罚没收入</t>
  </si>
  <si>
    <t>国有资本经营收入</t>
  </si>
  <si>
    <t>国有资源（资产）有偿使用收入</t>
  </si>
  <si>
    <t>捐赠收入</t>
  </si>
  <si>
    <t>政府住房基金收入</t>
  </si>
  <si>
    <t>其他收入</t>
  </si>
  <si>
    <t>2017年执行数</t>
  </si>
  <si>
    <t>2017年预算数</t>
  </si>
  <si>
    <t>1-2  澄江县地方一般公共预算支出预算表</t>
  </si>
  <si>
    <r>
      <rPr>
        <b/>
        <sz val="12"/>
        <color theme="1"/>
        <rFont val="宋体"/>
        <charset val="134"/>
      </rPr>
      <t xml:space="preserve">项 </t>
    </r>
    <r>
      <rPr>
        <b/>
        <sz val="12"/>
        <color indexed="8"/>
        <rFont val="宋体"/>
        <charset val="134"/>
      </rPr>
      <t xml:space="preserve">     目</t>
    </r>
  </si>
  <si>
    <t>一般公共服务支出</t>
  </si>
  <si>
    <t>外交支出</t>
  </si>
  <si>
    <t>国防支出</t>
  </si>
  <si>
    <t>公共安全支出</t>
  </si>
  <si>
    <t>教育支出</t>
  </si>
  <si>
    <t>科学技术支出</t>
  </si>
  <si>
    <t>文化体育与传媒支出</t>
  </si>
  <si>
    <t>社会保障和就业支出</t>
  </si>
  <si>
    <t>医疗卫生与计划生育支出</t>
  </si>
  <si>
    <t>节能环保支出</t>
  </si>
  <si>
    <t>城乡社区支出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</si>
  <si>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</si>
  <si>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</si>
  <si>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</si>
  <si>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</si>
  <si>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</si>
  <si>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</si>
  <si>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</si>
  <si>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</si>
  <si>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</si>
  <si>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其他支出</t>
  </si>
  <si>
    <t>债务付息支出</t>
  </si>
  <si>
    <t>债务发行费用支出</t>
  </si>
  <si>
    <t>支出小计</t>
  </si>
  <si>
    <t>债务还本支出</t>
  </si>
  <si>
    <r>
      <rPr>
        <b/>
        <sz val="12"/>
        <color theme="1"/>
        <rFont val="宋体"/>
        <charset val="134"/>
      </rPr>
      <t xml:space="preserve">    </t>
    </r>
    <r>
      <rPr>
        <b/>
        <sz val="12"/>
        <color indexed="8"/>
        <rFont val="宋体"/>
        <charset val="134"/>
      </rPr>
      <t>其中：置换一般债券还本支出</t>
    </r>
  </si>
  <si>
    <r>
      <rPr>
        <b/>
        <sz val="12"/>
        <color theme="1"/>
        <rFont val="宋体"/>
        <charset val="134"/>
      </rPr>
      <t xml:space="preserve">          </t>
    </r>
    <r>
      <rPr>
        <b/>
        <sz val="12"/>
        <color indexed="8"/>
        <rFont val="宋体"/>
        <charset val="134"/>
      </rPr>
      <t>一般公共预算收入还本支出</t>
    </r>
  </si>
  <si>
    <t>转移性支出</t>
  </si>
  <si>
    <t xml:space="preserve">  返还性支出</t>
  </si>
  <si>
    <t xml:space="preserve">  一般性转移支付</t>
  </si>
  <si>
    <t xml:space="preserve">  专项转移支付</t>
  </si>
  <si>
    <t xml:space="preserve">  调出资金</t>
  </si>
  <si>
    <t xml:space="preserve">  年终结余</t>
  </si>
  <si>
    <t xml:space="preserve">  安排预算稳定调节基金</t>
  </si>
  <si>
    <t>支出合计</t>
  </si>
  <si>
    <t>1-3  澄江县一般公共预算本级支出表</t>
  </si>
  <si>
    <t>一、一般公共服务支出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</si>
  <si>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</si>
  <si>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</si>
  <si>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</si>
  <si>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</si>
  <si>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</si>
  <si>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</si>
  <si>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</si>
  <si>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</si>
  <si>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</si>
  <si>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</si>
  <si>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</si>
  <si>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</si>
  <si>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</si>
  <si>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行政运行</t>
  </si>
  <si>
    <t>一般行政管理事务</t>
  </si>
  <si>
    <t>机关服务</t>
  </si>
  <si>
    <t>政协会议</t>
  </si>
  <si>
    <t>委员视察</t>
  </si>
  <si>
    <t>参政议政</t>
  </si>
  <si>
    <t>事业运行</t>
  </si>
  <si>
    <t>其他政协事务支出</t>
  </si>
  <si>
    <t>政府办公厅（室）及相关机构事务</t>
  </si>
  <si>
    <t>专项服务</t>
  </si>
  <si>
    <t>专项业务活动</t>
  </si>
  <si>
    <t>政务公开审批</t>
  </si>
  <si>
    <t>法制建设</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</si>
  <si>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</si>
  <si>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</si>
  <si>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</si>
  <si>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</si>
  <si>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</si>
  <si>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</si>
  <si>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</si>
  <si>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</si>
  <si>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</si>
  <si>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</si>
  <si>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</si>
  <si>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</si>
  <si>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</si>
  <si>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</si>
  <si>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</si>
  <si>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</si>
  <si>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</si>
  <si>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</si>
  <si>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</si>
  <si>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</si>
  <si>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</si>
  <si>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</si>
  <si>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</si>
  <si>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</si>
  <si>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</si>
  <si>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</si>
  <si>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</si>
  <si>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</si>
  <si>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</si>
  <si>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</si>
  <si>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</si>
  <si>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</si>
  <si>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</si>
  <si>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</si>
  <si>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</si>
  <si>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</si>
  <si>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</si>
  <si>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收费业务</t>
  </si>
  <si>
    <t>缉私办案</t>
  </si>
  <si>
    <t>口岸电子执法系统建设与维护</t>
  </si>
  <si>
    <t>其他海关事务支出</t>
  </si>
  <si>
    <t>人力资源事务</t>
  </si>
  <si>
    <t>政府特殊津贴</t>
  </si>
  <si>
    <t>资助留学回国人员</t>
  </si>
  <si>
    <t>军队转业干部安置</t>
  </si>
  <si>
    <t>博士后日常经费</t>
  </si>
  <si>
    <t>引进人才费用</t>
  </si>
  <si>
    <t>公务员考核</t>
  </si>
  <si>
    <t>公务员履职能力提升</t>
  </si>
  <si>
    <t>公务员招考</t>
  </si>
  <si>
    <t>公务员综合管理</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</si>
  <si>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</si>
  <si>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</si>
  <si>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</si>
  <si>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</si>
  <si>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</si>
  <si>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</si>
  <si>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</si>
  <si>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</si>
  <si>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</si>
  <si>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</si>
  <si>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</si>
  <si>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</si>
  <si>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</si>
  <si>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</si>
  <si>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</si>
  <si>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</si>
  <si>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</si>
  <si>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</si>
  <si>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</si>
  <si>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</si>
  <si>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其他知识产权事务支出</t>
  </si>
  <si>
    <t>工商行政管理事务</t>
  </si>
  <si>
    <t>工商行政管理专项</t>
  </si>
  <si>
    <t>执法办案专项</t>
  </si>
  <si>
    <t>消费者权益保护</t>
  </si>
  <si>
    <t>其他工商行政管理事务支出</t>
  </si>
  <si>
    <t>质量技术监督与检验检疫事务</t>
  </si>
  <si>
    <t>出入境检验检疫行政执法和业务管理</t>
  </si>
  <si>
    <t>出入境检验检疫技术支持</t>
  </si>
  <si>
    <t>质量技术监督行政执法及业务管理</t>
  </si>
  <si>
    <t>质量技术监督技术支持</t>
  </si>
  <si>
    <t>认证认可监督管理</t>
  </si>
  <si>
    <t>标准化管理</t>
  </si>
  <si>
    <t>其他质量技术监督与检验检疫事务支出</t>
  </si>
  <si>
    <t>民族事务</t>
  </si>
  <si>
    <t>民族工作专项</t>
  </si>
  <si>
    <t>其他民族事务支出</t>
  </si>
  <si>
    <t>宗教事务</t>
  </si>
  <si>
    <t>宗教工作专项</t>
  </si>
  <si>
    <t>其他宗教事务支出</t>
  </si>
  <si>
    <t>港澳台侨事务</t>
  </si>
  <si>
    <t>港澳事务</t>
  </si>
  <si>
    <t>台湾事务</t>
  </si>
  <si>
    <t>华侨事务</t>
  </si>
  <si>
    <t>其他港澳台侨事务支出</t>
  </si>
  <si>
    <t>档案事务</t>
  </si>
  <si>
    <t>档案馆</t>
  </si>
  <si>
    <t>其他档案事务支出</t>
  </si>
  <si>
    <t>民主党派及工商联事务</t>
  </si>
  <si>
    <t>其他民主党派及工商联事务支出</t>
  </si>
  <si>
    <t>群众团体事务</t>
  </si>
  <si>
    <t>厂务公开</t>
  </si>
  <si>
    <t>工会疗养休养</t>
  </si>
  <si>
    <t>其他群众团体事务支出</t>
  </si>
  <si>
    <t>二、外交支出</t>
  </si>
  <si>
    <t>三、国防支出</t>
  </si>
  <si>
    <t>四、公共安全支出</t>
  </si>
  <si>
    <t>五、教育支出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</si>
  <si>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</si>
  <si>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</si>
  <si>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</si>
  <si>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</si>
  <si>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</si>
  <si>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</si>
  <si>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</si>
  <si>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</si>
  <si>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</si>
  <si>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</si>
  <si>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</si>
  <si>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</si>
  <si>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</si>
  <si>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</si>
  <si>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</si>
  <si>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</si>
  <si>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</si>
  <si>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</si>
  <si>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</si>
  <si>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</si>
  <si>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</si>
  <si>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</si>
  <si>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</si>
  <si>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</si>
  <si>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</si>
  <si>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</si>
  <si>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</si>
  <si>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</si>
  <si>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</si>
  <si>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</si>
  <si>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</si>
  <si>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</si>
  <si>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</si>
  <si>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</si>
  <si>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</si>
  <si>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</si>
  <si>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</si>
  <si>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</si>
  <si>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</si>
  <si>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</si>
  <si>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</si>
  <si>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</si>
  <si>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</si>
  <si>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</si>
  <si>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</si>
  <si>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</si>
  <si>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</si>
  <si>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</si>
  <si>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</si>
  <si>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</si>
  <si>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六、科学技术支出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</si>
  <si>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</si>
  <si>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</si>
  <si>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</si>
  <si>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</si>
  <si>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</si>
  <si>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</si>
  <si>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</si>
  <si>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</si>
  <si>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</si>
  <si>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</si>
  <si>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</si>
  <si>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</si>
  <si>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</si>
  <si>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</si>
  <si>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</si>
  <si>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</si>
  <si>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</si>
  <si>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</si>
  <si>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</si>
  <si>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</si>
  <si>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</si>
  <si>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</si>
  <si>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</si>
  <si>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</si>
  <si>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</si>
  <si>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</si>
  <si>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</si>
  <si>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</si>
  <si>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</si>
  <si>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</si>
  <si>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</si>
  <si>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</si>
  <si>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</si>
  <si>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</si>
  <si>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</si>
  <si>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</si>
  <si>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</si>
  <si>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</si>
  <si>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</si>
  <si>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</si>
  <si>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</si>
  <si>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</si>
  <si>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</si>
  <si>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</si>
  <si>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</si>
  <si>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</si>
  <si>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</si>
  <si>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</si>
  <si>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</si>
  <si>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</si>
  <si>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</si>
  <si>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</si>
  <si>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</si>
  <si>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</si>
  <si>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七、文化体育与传媒支出</t>
  </si>
  <si>
    <t>文化</t>
  </si>
  <si>
    <t>图书馆</t>
  </si>
  <si>
    <t>文化展示及纪念机构</t>
  </si>
  <si>
    <t>艺术表演场所</t>
  </si>
  <si>
    <t>艺术表演团体</t>
  </si>
  <si>
    <t>文化活动</t>
  </si>
  <si>
    <t>群众文化</t>
  </si>
  <si>
    <t>文化交流与合作</t>
  </si>
  <si>
    <t>文化创作与保护</t>
  </si>
  <si>
    <t>文化市场管理</t>
  </si>
  <si>
    <t>其他文化支出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</si>
  <si>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</si>
  <si>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</si>
  <si>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</si>
  <si>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</si>
  <si>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</si>
  <si>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</si>
  <si>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</si>
  <si>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</si>
  <si>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</si>
  <si>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</si>
  <si>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</si>
  <si>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</si>
  <si>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</si>
  <si>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新闻出版广播影视</t>
  </si>
  <si>
    <t>广播</t>
  </si>
  <si>
    <t>电视</t>
  </si>
  <si>
    <t>电影</t>
  </si>
  <si>
    <t>新闻通讯</t>
  </si>
  <si>
    <t>出版发行</t>
  </si>
  <si>
    <t>版权管理</t>
  </si>
  <si>
    <t>其他新闻出版广播影视支出</t>
  </si>
  <si>
    <t>国家电影事业发展专项资金及对应专项债务收入安排的支出</t>
  </si>
  <si>
    <t>资助国产影片放映</t>
  </si>
  <si>
    <t>资助城市影院</t>
  </si>
  <si>
    <t>资助少数民族电影译制</t>
  </si>
  <si>
    <t>其他国家电影事业发展专项资金支出</t>
  </si>
  <si>
    <t>其他文化体育与传媒支出</t>
  </si>
  <si>
    <t>宣传文化发展专项支出</t>
  </si>
  <si>
    <t>文化产业发展专项支出</t>
  </si>
  <si>
    <t>八、社会保障和就业支出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</si>
  <si>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</si>
  <si>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</si>
  <si>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</si>
  <si>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</si>
  <si>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</si>
  <si>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</si>
  <si>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</si>
  <si>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</si>
  <si>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</si>
  <si>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</si>
  <si>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</si>
  <si>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拥军优属</t>
  </si>
  <si>
    <t>老龄事务</t>
  </si>
  <si>
    <t>民间组织管理</t>
  </si>
  <si>
    <t>行政区划和地名管理</t>
  </si>
  <si>
    <t>基层政权和社区建设</t>
  </si>
  <si>
    <t>部队供应</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</si>
  <si>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</si>
  <si>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</si>
  <si>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</si>
  <si>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</si>
  <si>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</si>
  <si>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</si>
  <si>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</si>
  <si>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</si>
  <si>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</si>
  <si>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</si>
  <si>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</si>
  <si>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</si>
  <si>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</si>
  <si>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</si>
  <si>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</si>
  <si>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</si>
  <si>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</si>
  <si>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</si>
  <si>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</si>
  <si>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</si>
  <si>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</si>
  <si>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</si>
  <si>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</si>
  <si>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</si>
  <si>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</si>
  <si>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</si>
  <si>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</si>
  <si>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</si>
  <si>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</si>
  <si>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</si>
  <si>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</si>
  <si>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</si>
  <si>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</si>
  <si>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</si>
  <si>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</si>
  <si>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</si>
  <si>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</si>
  <si>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</si>
  <si>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</si>
  <si>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</si>
  <si>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</si>
  <si>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</si>
  <si>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</si>
  <si>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</si>
  <si>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</si>
  <si>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</si>
  <si>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</si>
  <si>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</si>
  <si>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</si>
  <si>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</si>
  <si>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</si>
  <si>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</si>
  <si>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</si>
  <si>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</si>
  <si>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自然灾害生活救助</t>
  </si>
  <si>
    <t>中央自然灾害生活补助</t>
  </si>
  <si>
    <t>地方自然灾害生活补助</t>
  </si>
  <si>
    <t>自然灾害灾后重建补助</t>
  </si>
  <si>
    <t>其他自然灾害生活救助支出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</si>
  <si>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</si>
  <si>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</si>
  <si>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</si>
  <si>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</si>
  <si>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</si>
  <si>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</si>
  <si>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</si>
  <si>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</si>
  <si>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</si>
  <si>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</si>
  <si>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</si>
  <si>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</si>
  <si>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</si>
  <si>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</si>
  <si>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</si>
  <si>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小型水库移民扶助基金及对应专项债务收入安排的支出</t>
  </si>
  <si>
    <t>其他小型水库移民扶助基金支出</t>
  </si>
  <si>
    <t>补充道路交通事故社会救助基金</t>
  </si>
  <si>
    <t>交强险营业税补助基金支出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</si>
  <si>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</si>
  <si>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</si>
  <si>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</si>
  <si>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</si>
  <si>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</si>
  <si>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</si>
  <si>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</si>
  <si>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</si>
  <si>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</si>
  <si>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</si>
  <si>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</si>
  <si>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</si>
  <si>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</si>
  <si>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其他社会保障和就业支出</t>
  </si>
  <si>
    <t>九、社会保险基金支出</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</si>
  <si>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</si>
  <si>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</si>
  <si>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</si>
  <si>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</si>
  <si>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</si>
  <si>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</si>
  <si>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</si>
  <si>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</si>
  <si>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职业培训和职业介绍补贴</t>
  </si>
  <si>
    <t>其他失业保险基金支出</t>
  </si>
  <si>
    <t>城镇职工基本医疗保险基金支出</t>
  </si>
  <si>
    <t>城镇职工基本医疗保险统筹基金</t>
  </si>
  <si>
    <t>城镇职工基本医疗保险个人账户基金</t>
  </si>
  <si>
    <t>其他城镇职工基本医疗保险基金支出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</si>
  <si>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</si>
  <si>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</si>
  <si>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</si>
  <si>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</si>
  <si>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</si>
  <si>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</si>
  <si>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</si>
  <si>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</si>
  <si>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</si>
  <si>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新型农村合作医疗基金支出</t>
  </si>
  <si>
    <t>新型农村合作医疗基金医疗待遇支出</t>
  </si>
  <si>
    <t>大病医疗保险支出</t>
  </si>
  <si>
    <t>其他新型农村合作医疗基金支出</t>
  </si>
  <si>
    <t>城镇居民基本医疗保险基金支出</t>
  </si>
  <si>
    <t>城镇居民基本医疗保险基金医疗待遇支出</t>
  </si>
  <si>
    <t>其他城镇居民基本医疗保险基金支出</t>
  </si>
  <si>
    <t>城乡居民基本养老保险基金支出</t>
  </si>
  <si>
    <t>基础养老金支出</t>
  </si>
  <si>
    <t>个人账户养老金支出</t>
  </si>
  <si>
    <t>丧葬抚恤补助支出</t>
  </si>
  <si>
    <t>其他城乡居民基本养老保险基金支出</t>
  </si>
  <si>
    <t>机关事业单位基本养老保险基金支出</t>
  </si>
  <si>
    <t>其他机关事业单位基本养老保险基金支出</t>
  </si>
  <si>
    <t>城乡居民基本医疗保险基金支出</t>
  </si>
  <si>
    <t>城乡居民基本医疗保险基金医疗待遇支出</t>
  </si>
  <si>
    <t>其他城乡居民基本医疗保险基金支出</t>
  </si>
  <si>
    <t>其他社会保险基金支出</t>
  </si>
  <si>
    <t>十、医疗卫生与计划生育支出</t>
  </si>
  <si>
    <t>医疗卫生与计划生育管理事务</t>
  </si>
  <si>
    <t>其他医疗卫生与计划生育管理事务支出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</si>
  <si>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</si>
  <si>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</si>
  <si>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</si>
  <si>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</si>
  <si>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</si>
  <si>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</si>
  <si>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</si>
  <si>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</si>
  <si>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</si>
  <si>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</si>
  <si>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</si>
  <si>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</si>
  <si>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</si>
  <si>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</si>
  <si>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</si>
  <si>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</si>
  <si>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</si>
  <si>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</si>
  <si>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</si>
  <si>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</si>
  <si>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</si>
  <si>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</si>
  <si>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</si>
  <si>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</si>
  <si>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</si>
  <si>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</si>
  <si>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</si>
  <si>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</si>
  <si>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</si>
  <si>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</si>
  <si>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</si>
  <si>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</si>
  <si>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</si>
  <si>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</si>
  <si>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</si>
  <si>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</si>
  <si>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食品和药品监督管理事务</t>
  </si>
  <si>
    <t>药品事务</t>
  </si>
  <si>
    <t>化妆品事务</t>
  </si>
  <si>
    <t>医疗器械事务</t>
  </si>
  <si>
    <t>食品安全事务</t>
  </si>
  <si>
    <t>其他食品和药品监督管理事务支出</t>
  </si>
  <si>
    <t>行政事业单位医疗</t>
  </si>
  <si>
    <t>行政单位医疗</t>
  </si>
  <si>
    <t>事业单位医疗</t>
  </si>
  <si>
    <t>公务员医疗补助</t>
  </si>
  <si>
    <t>其他行政事业单位医疗支出</t>
  </si>
  <si>
    <t>财政对基本医疗保险基金的补助</t>
  </si>
  <si>
    <t>财政对城镇职工基本医疗保险基金的补助</t>
  </si>
  <si>
    <t>财政对城乡居民基本医疗保险基金的补助</t>
  </si>
  <si>
    <t>财政对新型农村合作医疗基金的补助</t>
  </si>
  <si>
    <t>财政对城镇居民基本医疗保险基金的补助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</si>
  <si>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</si>
  <si>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</si>
  <si>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</si>
  <si>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</si>
  <si>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</si>
  <si>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</si>
  <si>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</si>
  <si>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</si>
  <si>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其他医疗卫生与计划生育支出</t>
  </si>
  <si>
    <t>十一、节能环保支出</t>
  </si>
  <si>
    <t>环境保护管理事务</t>
  </si>
  <si>
    <t>环境保护宣传</t>
  </si>
  <si>
    <t>环境保护法规、规划及标准</t>
  </si>
  <si>
    <t>环境国际合作及履约</t>
  </si>
  <si>
    <t>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</si>
  <si>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</si>
  <si>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</si>
  <si>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</si>
  <si>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</si>
  <si>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</si>
  <si>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</si>
  <si>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</si>
  <si>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</si>
  <si>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</si>
  <si>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</si>
  <si>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</si>
  <si>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</si>
  <si>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排污费安排的支出</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</si>
  <si>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</si>
  <si>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</si>
  <si>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</si>
  <si>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</si>
  <si>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</si>
  <si>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</si>
  <si>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</si>
  <si>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</si>
  <si>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</si>
  <si>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</si>
  <si>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</si>
  <si>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</si>
  <si>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</si>
  <si>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</si>
  <si>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</si>
  <si>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</si>
  <si>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</si>
  <si>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</si>
  <si>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</si>
  <si>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</si>
  <si>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</si>
  <si>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</si>
  <si>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</si>
  <si>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</si>
  <si>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</si>
  <si>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</si>
  <si>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</si>
  <si>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</si>
  <si>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环境监测与信息</t>
  </si>
  <si>
    <t>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</si>
  <si>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</si>
  <si>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</si>
  <si>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</si>
  <si>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</si>
  <si>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</si>
  <si>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</si>
  <si>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</si>
  <si>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</si>
  <si>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</si>
  <si>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</si>
  <si>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</si>
  <si>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</si>
  <si>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</si>
  <si>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</si>
  <si>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</si>
  <si>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</si>
  <si>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</si>
  <si>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</si>
  <si>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</si>
  <si>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</si>
  <si>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</si>
  <si>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</si>
  <si>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</si>
  <si>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</si>
  <si>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</si>
  <si>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</si>
  <si>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十二、城乡社区支出</t>
  </si>
  <si>
    <t>城乡社区管理事务</t>
  </si>
  <si>
    <t>城管执法</t>
  </si>
  <si>
    <t>工程建设标准规范编制与监管</t>
  </si>
  <si>
    <t>工程建设管理</t>
  </si>
  <si>
    <t>市政公用行业市场监管</t>
  </si>
  <si>
    <t>国家重点风景区规划与保护</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</si>
  <si>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</si>
  <si>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</si>
  <si>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</si>
  <si>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</si>
  <si>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</si>
  <si>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</si>
  <si>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</si>
  <si>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</si>
  <si>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</si>
  <si>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</si>
  <si>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</si>
  <si>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</si>
  <si>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</si>
  <si>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</si>
  <si>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</si>
  <si>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</si>
  <si>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</si>
  <si>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</si>
  <si>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</si>
  <si>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</si>
  <si>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</si>
  <si>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</si>
  <si>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城市公用事业附加及对应专项债务收入安排的支出</t>
  </si>
  <si>
    <t>城市公共设施</t>
  </si>
  <si>
    <t>城市环境卫生</t>
  </si>
  <si>
    <t>公有房屋</t>
  </si>
  <si>
    <t>城市防洪</t>
  </si>
  <si>
    <t>其他城市公用事业附加安排的支出</t>
  </si>
  <si>
    <t>国有土地收益基金及对应专项债务收入安排的支出</t>
  </si>
  <si>
    <t>其他国有土地收益基金支出</t>
  </si>
  <si>
    <t>农业土地开发资金及对应专项债务收入安排的支出</t>
  </si>
  <si>
    <t>新增建设用地土地有偿使用费及对应专项债务收入安排的支出</t>
  </si>
  <si>
    <t>耕地开发专项支出</t>
  </si>
  <si>
    <t>基本农田建设和保护支出</t>
  </si>
  <si>
    <t>土地整理支出</t>
  </si>
  <si>
    <t>用于地震灾后恢复重建的支出</t>
  </si>
  <si>
    <t>其他新增建设用地土地有偿使用费安排的支出</t>
  </si>
  <si>
    <t>城市基础设施配套费及对应专项债务收入安排的支出</t>
  </si>
  <si>
    <t>其他城市基础设施配套费安排的支出</t>
  </si>
  <si>
    <t>污水处理费及对应专项债务收入安排的支出</t>
  </si>
  <si>
    <t>污水处理设施建设和运营</t>
  </si>
  <si>
    <t>代征手续费</t>
  </si>
  <si>
    <t>其他污水处理费安排的支出</t>
  </si>
  <si>
    <t>其他城乡社区支出</t>
  </si>
  <si>
    <t>十三、农林水支出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</si>
  <si>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</si>
  <si>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</si>
  <si>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</si>
  <si>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</si>
  <si>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</si>
  <si>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</si>
  <si>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</si>
  <si>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</si>
  <si>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</si>
  <si>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</si>
  <si>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</si>
  <si>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</si>
  <si>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</si>
  <si>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</si>
  <si>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</si>
  <si>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</si>
  <si>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综合财力补助</t>
  </si>
  <si>
    <t>农业资源保护修复与利用</t>
  </si>
  <si>
    <t>农村道路建设</t>
  </si>
  <si>
    <t>成品油价格改革对渔业的补贴</t>
  </si>
  <si>
    <t>对高校毕业生到基层任职补助</t>
  </si>
  <si>
    <t>其他农业支出</t>
  </si>
  <si>
    <t>林业</t>
  </si>
  <si>
    <t>林业事业机构</t>
  </si>
  <si>
    <t>森林培育</t>
  </si>
  <si>
    <t>林业技术推广</t>
  </si>
  <si>
    <t>森林资源管理</t>
  </si>
  <si>
    <t>森林资源监测</t>
  </si>
  <si>
    <t>森林生态效益补偿</t>
  </si>
  <si>
    <t>林业自然保护区</t>
  </si>
  <si>
    <t>动植物保护</t>
  </si>
  <si>
    <t>湿地保护</t>
  </si>
  <si>
    <t>林业执法与监督</t>
  </si>
  <si>
    <t>林业检疫检测</t>
  </si>
  <si>
    <t>防沙治沙</t>
  </si>
  <si>
    <t>林业质量安全</t>
  </si>
  <si>
    <t>林业工程与项目管理</t>
  </si>
  <si>
    <t>林业对外合作与交流</t>
  </si>
  <si>
    <t>林业产业化</t>
  </si>
  <si>
    <t>信息管理</t>
  </si>
  <si>
    <t>林业政策制定与宣传</t>
  </si>
  <si>
    <t>林业资金审计稽查</t>
  </si>
  <si>
    <t>林区公共支出</t>
  </si>
  <si>
    <t>林业贷款贴息</t>
  </si>
  <si>
    <t>成品油价格改革对林业的补贴</t>
  </si>
  <si>
    <t>林业防灾减灾</t>
  </si>
  <si>
    <t>其他林业支出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</si>
  <si>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</si>
  <si>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</si>
  <si>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</si>
  <si>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</si>
  <si>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</si>
  <si>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</si>
  <si>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</si>
  <si>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</si>
  <si>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</si>
  <si>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</si>
  <si>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</si>
  <si>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</si>
  <si>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</si>
  <si>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</si>
  <si>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</si>
  <si>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</si>
  <si>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</si>
  <si>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</si>
  <si>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</si>
  <si>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水资源费安排的支出</t>
  </si>
  <si>
    <t>砂石资源费支出</t>
  </si>
  <si>
    <t>水利建设移民支出</t>
  </si>
  <si>
    <t>农村人畜饮水</t>
  </si>
  <si>
    <t>其他水利支出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</si>
  <si>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</si>
  <si>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</si>
  <si>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</si>
  <si>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</si>
  <si>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</si>
  <si>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</si>
  <si>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</si>
  <si>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</si>
  <si>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</si>
  <si>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</si>
  <si>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产业化经营</t>
  </si>
  <si>
    <t>科技示范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</si>
  <si>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</si>
  <si>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</si>
  <si>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</si>
  <si>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</si>
  <si>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</si>
  <si>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</si>
  <si>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</si>
  <si>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</si>
  <si>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</si>
  <si>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</si>
  <si>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</si>
  <si>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</si>
  <si>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</si>
  <si>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</si>
  <si>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</si>
  <si>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</si>
  <si>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</si>
  <si>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大豆目标价格补贴</t>
  </si>
  <si>
    <t>其他目标价格补贴</t>
  </si>
  <si>
    <t>大中型水库库区基金及对应专项债务收入安排的支出</t>
  </si>
  <si>
    <t>解决移民遗留问题</t>
  </si>
  <si>
    <t>库区防护工程维护</t>
  </si>
  <si>
    <t>其他大中型水库库区基金支出</t>
  </si>
  <si>
    <t>国家重大水利工程建设基金及对应专项债务收入安排的支出</t>
  </si>
  <si>
    <t>南水北调工程建设</t>
  </si>
  <si>
    <t>三峡工程后续工作</t>
  </si>
  <si>
    <t>地方重大水利工程建设</t>
  </si>
  <si>
    <t>其他重大水利工程建设基金支出</t>
  </si>
  <si>
    <t>其他农林水支出</t>
  </si>
  <si>
    <t>化解其他公益性乡村债务支出</t>
  </si>
  <si>
    <t>十四、交通运输支出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</si>
  <si>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</si>
  <si>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</si>
  <si>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</si>
  <si>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</si>
  <si>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</si>
  <si>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</si>
  <si>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</si>
  <si>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</si>
  <si>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</si>
  <si>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</si>
  <si>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</si>
  <si>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</si>
  <si>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</si>
  <si>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</si>
  <si>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</si>
  <si>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</si>
  <si>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</si>
  <si>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</si>
  <si>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</si>
  <si>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</si>
  <si>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</si>
  <si>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</si>
  <si>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</si>
  <si>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</si>
  <si>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</si>
  <si>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</si>
  <si>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</si>
  <si>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</si>
  <si>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</si>
  <si>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</si>
  <si>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</si>
  <si>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</si>
  <si>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</si>
  <si>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</si>
  <si>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</si>
  <si>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</si>
  <si>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</si>
  <si>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</si>
  <si>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</si>
  <si>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</si>
  <si>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</si>
  <si>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</si>
  <si>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</si>
  <si>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</si>
  <si>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</si>
  <si>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</si>
  <si>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</si>
  <si>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车辆通行费及对应专项债务收入安排的支出</t>
  </si>
  <si>
    <t>公路还贷</t>
  </si>
  <si>
    <t>政府还贷公路养护</t>
  </si>
  <si>
    <t>政府还贷公路管理</t>
  </si>
  <si>
    <t>其他车辆通行费安排的支出</t>
  </si>
  <si>
    <t>港口建设费及对应专项债务收入安排的支出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</si>
  <si>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</si>
  <si>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</si>
  <si>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</si>
  <si>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</si>
  <si>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</si>
  <si>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</si>
  <si>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</si>
  <si>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</si>
  <si>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</si>
  <si>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</si>
  <si>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</si>
  <si>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</si>
  <si>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民航发展基金支出</t>
  </si>
  <si>
    <t>民航机场建设</t>
  </si>
  <si>
    <t>民航安全</t>
  </si>
  <si>
    <t>航线和机场补贴</t>
  </si>
  <si>
    <t>民航节能减排</t>
  </si>
  <si>
    <t>通用航空发展</t>
  </si>
  <si>
    <t>征管经费</t>
  </si>
  <si>
    <t>其他民航发展基金支出</t>
  </si>
  <si>
    <t>其他交通运输支出</t>
  </si>
  <si>
    <t>公共交通运营补助</t>
  </si>
  <si>
    <t>十五、资源勘探信息等支出</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</si>
  <si>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</si>
  <si>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</si>
  <si>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</si>
  <si>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</si>
  <si>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</si>
  <si>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</si>
  <si>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</si>
  <si>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</si>
  <si>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</si>
  <si>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</si>
  <si>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</si>
  <si>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</si>
  <si>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</si>
  <si>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</si>
  <si>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</si>
  <si>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</si>
  <si>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</si>
  <si>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</si>
  <si>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</si>
  <si>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</si>
  <si>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</si>
  <si>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</si>
  <si>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</si>
  <si>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</si>
  <si>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</si>
  <si>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</si>
  <si>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</si>
  <si>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</si>
  <si>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</si>
  <si>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</si>
  <si>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</si>
  <si>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</si>
  <si>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安全生产监管</t>
  </si>
  <si>
    <t>国务院安委会专项</t>
  </si>
  <si>
    <t>安全监管监察专项</t>
  </si>
  <si>
    <t>应急救援支出</t>
  </si>
  <si>
    <t>煤炭安全</t>
  </si>
  <si>
    <t>其他安全生产监管支出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</si>
  <si>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</si>
  <si>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</si>
  <si>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</si>
  <si>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</si>
  <si>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</si>
  <si>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</si>
  <si>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</si>
  <si>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</si>
  <si>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散装水泥专项资金及对应专项债务收入安排的支出</t>
  </si>
  <si>
    <t>建设专用设施</t>
  </si>
  <si>
    <t>专用设备购置和维修</t>
  </si>
  <si>
    <t>贷款贴息</t>
  </si>
  <si>
    <t>技术研发与推广</t>
  </si>
  <si>
    <t>宣传</t>
  </si>
  <si>
    <t>其他散装水泥专项资金支出</t>
  </si>
  <si>
    <t>新型墙体材料专项基金及对应专项债务收入安排的支出</t>
  </si>
  <si>
    <t>技改贴息和补助</t>
  </si>
  <si>
    <t>技术研发和推广</t>
  </si>
  <si>
    <t>示范项目补贴</t>
  </si>
  <si>
    <t>宣传和培训</t>
  </si>
  <si>
    <t>其他新型墙体材料专项基金支出</t>
  </si>
  <si>
    <t>农网还贷资金支出</t>
  </si>
  <si>
    <t>中央农网还贷资金支出</t>
  </si>
  <si>
    <t>地方农网还贷资金支出</t>
  </si>
  <si>
    <t>其他农网还贷资金支出</t>
  </si>
  <si>
    <t>其他资源勘探信息等支出</t>
  </si>
  <si>
    <t>黄金事务</t>
  </si>
  <si>
    <t>建设项目贷款贴息</t>
  </si>
  <si>
    <t>技术改造支出</t>
  </si>
  <si>
    <t>中药材扶持资金支出</t>
  </si>
  <si>
    <t>重点产业振兴和技术改造项目贷款贴息</t>
  </si>
  <si>
    <t>十六、商业服务业等支出</t>
  </si>
  <si>
    <t>商业流通事务</t>
  </si>
  <si>
    <t>食品流通安全补贴</t>
  </si>
  <si>
    <t>市场监测及信息管理</t>
  </si>
  <si>
    <t>民贸企业补贴</t>
  </si>
  <si>
    <t>民贸民品贷款贴息</t>
  </si>
  <si>
    <t>其他商业流通事务支出</t>
  </si>
  <si>
    <t>旅游业管理与服务支出</t>
  </si>
  <si>
    <t>旅游宣传</t>
  </si>
  <si>
    <t>旅游行业业务管理</t>
  </si>
  <si>
    <t>其他旅游业管理与服务支出</t>
  </si>
  <si>
    <t>涉外发展服务支出</t>
  </si>
  <si>
    <t>外商投资环境建设补助资金</t>
  </si>
  <si>
    <t>其他涉外发展服务支出</t>
  </si>
  <si>
    <t>旅游发展基金支出</t>
  </si>
  <si>
    <t>宣传促销</t>
  </si>
  <si>
    <t>行业规划</t>
  </si>
  <si>
    <t>旅游事业补助</t>
  </si>
  <si>
    <t>地方旅游开发项目补助</t>
  </si>
  <si>
    <t>其他旅游发展基金支出</t>
  </si>
  <si>
    <t>其他商业服务业等支出</t>
  </si>
  <si>
    <t>服务业基础设施建设</t>
  </si>
  <si>
    <t>十七、金融支出</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</si>
  <si>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</si>
  <si>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</si>
  <si>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</si>
  <si>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</si>
  <si>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</si>
  <si>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</si>
  <si>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</si>
  <si>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</si>
  <si>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</si>
  <si>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</si>
  <si>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</si>
  <si>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</si>
  <si>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</si>
  <si>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</si>
  <si>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</si>
  <si>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商业银行贷款贴息</t>
  </si>
  <si>
    <t>补充资本金</t>
  </si>
  <si>
    <t>风险基金补助</t>
  </si>
  <si>
    <t>其他金融发展支出</t>
  </si>
  <si>
    <t>其他金融支出</t>
  </si>
  <si>
    <t>十九、援助其他地区支出</t>
  </si>
  <si>
    <t>一般公共服务</t>
  </si>
  <si>
    <t>教育</t>
  </si>
  <si>
    <t>文化体育与传媒</t>
  </si>
  <si>
    <t>医疗卫生</t>
  </si>
  <si>
    <t>节能环保</t>
  </si>
  <si>
    <t>交通运输</t>
  </si>
  <si>
    <t>住房保障</t>
  </si>
  <si>
    <t>二十、国土海洋气象等支出</t>
  </si>
  <si>
    <t>国土资源事务</t>
  </si>
  <si>
    <t>国土资源规划及管理</t>
  </si>
  <si>
    <t>土地资源调查</t>
  </si>
  <si>
    <t>土地资源利用与保护</t>
  </si>
  <si>
    <t>国土资源社会公益服务</t>
  </si>
  <si>
    <t>国土资源行业业务管理</t>
  </si>
  <si>
    <t>国土资源调查</t>
  </si>
  <si>
    <t>国土整治</t>
  </si>
  <si>
    <t>地质灾害防治</t>
  </si>
  <si>
    <t>土地资源储备支出</t>
  </si>
  <si>
    <t>地质及矿产资源调查</t>
  </si>
  <si>
    <t>地质矿产资源利用与保护</t>
  </si>
  <si>
    <t>地质转产项目财政贴息</t>
  </si>
  <si>
    <t>国外风险勘查</t>
  </si>
  <si>
    <t>地质勘查基金（周转金）支出</t>
  </si>
  <si>
    <t>其他国土资源事务支出</t>
  </si>
  <si>
    <t>测绘事务</t>
  </si>
  <si>
    <t>基础测绘</t>
  </si>
  <si>
    <t>航空摄影</t>
  </si>
  <si>
    <t>测绘工程建设</t>
  </si>
  <si>
    <t>其他测绘事务支出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</si>
  <si>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</si>
  <si>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</si>
  <si>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</si>
  <si>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</si>
  <si>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</si>
  <si>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</si>
  <si>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</si>
  <si>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</si>
  <si>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</si>
  <si>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</si>
  <si>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</si>
  <si>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</si>
  <si>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</si>
  <si>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</si>
  <si>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</si>
  <si>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</si>
  <si>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</si>
  <si>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</si>
  <si>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</si>
  <si>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</si>
  <si>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</si>
  <si>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</si>
  <si>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其他国土海洋气象等支出</t>
  </si>
  <si>
    <t>二十一、住房保障支出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</si>
  <si>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</si>
  <si>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</si>
  <si>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</si>
  <si>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</si>
  <si>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</si>
  <si>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</si>
  <si>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</si>
  <si>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</si>
  <si>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</si>
  <si>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</si>
  <si>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</si>
  <si>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</si>
  <si>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</si>
  <si>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</si>
  <si>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</si>
  <si>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</si>
  <si>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二十二、粮油物资储备支出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</si>
  <si>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</si>
  <si>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</si>
  <si>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</si>
  <si>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</si>
  <si>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</si>
  <si>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</si>
  <si>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</si>
  <si>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</si>
  <si>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</si>
  <si>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</si>
  <si>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</si>
  <si>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</si>
  <si>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</si>
  <si>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</si>
  <si>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</si>
  <si>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</si>
  <si>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</si>
  <si>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</si>
  <si>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</si>
  <si>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</si>
  <si>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</si>
  <si>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</si>
  <si>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石油储备支出</t>
  </si>
  <si>
    <t>国家留成油串换石油储备支出</t>
  </si>
  <si>
    <t>天然铀能源储备</t>
  </si>
  <si>
    <t>煤炭储备</t>
  </si>
  <si>
    <t>其他能源储备</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</si>
  <si>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</si>
  <si>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</si>
  <si>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</si>
  <si>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</si>
  <si>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</si>
  <si>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</si>
  <si>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</si>
  <si>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</si>
  <si>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</si>
  <si>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</si>
  <si>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</si>
  <si>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</si>
  <si>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</si>
  <si>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</si>
  <si>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</si>
  <si>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</si>
  <si>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</si>
  <si>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</si>
  <si>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二十三、其他支出</t>
  </si>
  <si>
    <t>二十四、债务付息支出</t>
  </si>
  <si>
    <r>
      <rPr>
        <sz val="11"/>
        <color theme="1"/>
        <rFont val="宋体"/>
        <charset val="134"/>
      </rPr>
      <t xml:space="preserve">    </t>
    </r>
    <r>
      <rPr>
        <sz val="11"/>
        <color indexed="8"/>
        <rFont val="宋体"/>
        <charset val="134"/>
      </rPr>
      <t xml:space="preserve"> </t>
    </r>
    <r>
      <rPr>
        <sz val="11"/>
        <color theme="1"/>
        <rFont val="宋体"/>
        <charset val="134"/>
      </rPr>
      <t>地方政府一般债务付息支出</t>
    </r>
  </si>
  <si>
    <t>二十五、债务发行费用支出</t>
  </si>
  <si>
    <r>
      <rPr>
        <sz val="11"/>
        <color theme="1"/>
        <rFont val="宋体"/>
        <charset val="134"/>
      </rPr>
      <t xml:space="preserve"> </t>
    </r>
    <r>
      <rPr>
        <sz val="11"/>
        <color indexed="8"/>
        <rFont val="宋体"/>
        <charset val="134"/>
      </rPr>
      <t xml:space="preserve">   地方政府一般债务发行费用支出</t>
    </r>
  </si>
  <si>
    <t>本年支出小计</t>
  </si>
  <si>
    <r>
      <rPr>
        <b/>
        <sz val="11"/>
        <color theme="1"/>
        <rFont val="宋体"/>
        <charset val="134"/>
      </rPr>
      <t xml:space="preserve"> </t>
    </r>
    <r>
      <rPr>
        <b/>
        <sz val="11"/>
        <color indexed="8"/>
        <rFont val="宋体"/>
        <charset val="134"/>
      </rPr>
      <t xml:space="preserve">  地方政府一般债务还本支出</t>
    </r>
  </si>
  <si>
    <r>
      <rPr>
        <b/>
        <sz val="11"/>
        <color theme="1"/>
        <rFont val="宋体"/>
        <charset val="134"/>
      </rPr>
      <t xml:space="preserve"> </t>
    </r>
    <r>
      <rPr>
        <b/>
        <sz val="11"/>
        <color indexed="8"/>
        <rFont val="宋体"/>
        <charset val="134"/>
      </rPr>
      <t xml:space="preserve">      其中：置换一般债券还本支出</t>
    </r>
  </si>
  <si>
    <r>
      <rPr>
        <b/>
        <sz val="11"/>
        <color theme="1"/>
        <rFont val="宋体"/>
        <charset val="134"/>
      </rPr>
      <t xml:space="preserve">      </t>
    </r>
    <r>
      <rPr>
        <b/>
        <sz val="11"/>
        <color indexed="8"/>
        <rFont val="宋体"/>
        <charset val="134"/>
      </rPr>
      <t xml:space="preserve">       一般公共预算收入还本支出</t>
    </r>
  </si>
  <si>
    <t>债务转贷支出</t>
  </si>
  <si>
    <r>
      <rPr>
        <b/>
        <sz val="11"/>
        <color theme="1"/>
        <rFont val="宋体"/>
        <charset val="134"/>
      </rPr>
      <t xml:space="preserve"> </t>
    </r>
    <r>
      <rPr>
        <b/>
        <sz val="11"/>
        <color indexed="8"/>
        <rFont val="宋体"/>
        <charset val="134"/>
      </rPr>
      <t xml:space="preserve">     其中：新增一般债务转贷支出</t>
    </r>
  </si>
  <si>
    <t xml:space="preserve">            置换一般债券转贷支出</t>
  </si>
  <si>
    <t>1-4  澄江县一般公共预算本级基本支出表</t>
  </si>
  <si>
    <t>一、工资福利支出</t>
  </si>
  <si>
    <t>      基本工资</t>
  </si>
  <si>
    <t>      津贴补贴</t>
  </si>
  <si>
    <t>      奖金</t>
  </si>
  <si>
    <t>      社会保障缴费</t>
  </si>
  <si>
    <t>      伙食补助费</t>
  </si>
  <si>
    <t>      绩效工资</t>
  </si>
  <si>
    <t>      其他工资福利支出</t>
  </si>
  <si>
    <t>二、商品和服务支出</t>
  </si>
  <si>
    <t>      办公费</t>
  </si>
  <si>
    <t>      印刷费</t>
  </si>
  <si>
    <t>      咨询费</t>
  </si>
  <si>
    <t>      手续费</t>
  </si>
  <si>
    <t>      水费</t>
  </si>
  <si>
    <t>      电费</t>
  </si>
  <si>
    <t>      邮电费</t>
  </si>
  <si>
    <t>      取暖费</t>
  </si>
  <si>
    <t>      物业管理费</t>
  </si>
  <si>
    <t>      差旅费</t>
  </si>
  <si>
    <t>      因公出国（境）费用</t>
  </si>
  <si>
    <t>      维修(护)费</t>
  </si>
  <si>
    <t>      租赁费</t>
  </si>
  <si>
    <t>      会议费</t>
  </si>
  <si>
    <t>      培训费</t>
  </si>
  <si>
    <t>      公务接待费</t>
  </si>
  <si>
    <t>      专用材料费</t>
  </si>
  <si>
    <t>      被装购置费</t>
  </si>
  <si>
    <t>      专用燃料费</t>
  </si>
  <si>
    <t>      劳务费</t>
  </si>
  <si>
    <t>      委托业务费</t>
  </si>
  <si>
    <t>      工会经费</t>
  </si>
  <si>
    <t>      福利费</t>
  </si>
  <si>
    <t>      公务用车运行维护费</t>
  </si>
  <si>
    <t>      其他交通费用</t>
  </si>
  <si>
    <t>      税金及附加费用</t>
  </si>
  <si>
    <t>      其他商品和服务支出</t>
  </si>
  <si>
    <t>三、对个人和家庭的补助</t>
  </si>
  <si>
    <t>      离休费</t>
  </si>
  <si>
    <t>      退休费</t>
  </si>
  <si>
    <t>      退职（役）费</t>
  </si>
  <si>
    <t>      抚恤金</t>
  </si>
  <si>
    <t>      生活补助</t>
  </si>
  <si>
    <t>      救济费</t>
  </si>
  <si>
    <t>      医疗费</t>
  </si>
  <si>
    <t>      助学金</t>
  </si>
  <si>
    <t>      奖励金</t>
  </si>
  <si>
    <t>      住房公积金</t>
  </si>
  <si>
    <t>      提租补贴</t>
  </si>
  <si>
    <t>      购房补贴</t>
  </si>
  <si>
    <t>      采暖补贴</t>
  </si>
  <si>
    <t>      物业服务补贴</t>
  </si>
  <si>
    <t>      其他对个人和家庭的补助支出</t>
  </si>
  <si>
    <t>四、其他资本性支出</t>
  </si>
  <si>
    <t>      房屋建筑物购建</t>
  </si>
  <si>
    <t>      办公设备购置</t>
  </si>
  <si>
    <t>      专用设备购置</t>
  </si>
  <si>
    <t>      基础设施建设</t>
  </si>
  <si>
    <t>      大型修缮</t>
  </si>
  <si>
    <t>      信息网络及软件购置更新</t>
  </si>
  <si>
    <t>      公务用车购置</t>
  </si>
  <si>
    <t>      其他交通工具购置</t>
  </si>
  <si>
    <t>      其他资本性支出</t>
  </si>
  <si>
    <t>澄江县本级基本支出</t>
  </si>
  <si>
    <t>1-5  玉溪市对澄江县一般公共预算税收返还和转移支付表</t>
  </si>
  <si>
    <t>一、玉溪市对澄江县转移支付</t>
  </si>
  <si>
    <t>（一）一般性转移支付</t>
  </si>
  <si>
    <t xml:space="preserve">       均衡性转移支付</t>
  </si>
  <si>
    <t xml:space="preserve">       重点生态功能区转移支付</t>
  </si>
  <si>
    <t>县级基本财力保障机制奖补资金</t>
  </si>
  <si>
    <t>革命老区及民族和边境地转移支付</t>
  </si>
  <si>
    <t xml:space="preserve">       企事业单位划转支付</t>
  </si>
  <si>
    <t xml:space="preserve">       结算补助</t>
  </si>
  <si>
    <t xml:space="preserve">       基层公检法司转移支付</t>
  </si>
  <si>
    <t>　　　　义务教育转移支付</t>
  </si>
  <si>
    <t>　　　　基本养老保险和低保等转移支付</t>
  </si>
  <si>
    <t>　　　　新型农村合作医疗等转移支付</t>
  </si>
  <si>
    <t>　　　　农村综合改革转移支付收入</t>
  </si>
  <si>
    <t>　　　　固定数额补助</t>
  </si>
  <si>
    <t>　　　　贫困地区转移支付</t>
  </si>
  <si>
    <t>　　　　其他一般性转移支付</t>
  </si>
  <si>
    <t>（二）专项转移支付</t>
  </si>
  <si>
    <t>　　　　201一般公共服务</t>
  </si>
  <si>
    <t>　　　　203国防</t>
  </si>
  <si>
    <t>　　　　204公共安全</t>
  </si>
  <si>
    <t>　　　　205教育</t>
  </si>
  <si>
    <t>　　　　206科学技术</t>
  </si>
  <si>
    <t>　　　　207文化体育与传媒</t>
  </si>
  <si>
    <t>　　　　208社会保障和就业</t>
  </si>
  <si>
    <t>　　　　210医疗卫生与计划生育</t>
  </si>
  <si>
    <t>　　　　211节能环保</t>
  </si>
  <si>
    <t>　　　　2212城乡社区事务</t>
  </si>
  <si>
    <t>　　　　213农林水事务</t>
  </si>
  <si>
    <t>　　　　214交通运输</t>
  </si>
  <si>
    <t>　　　　215资源勘探电力信息等事务</t>
  </si>
  <si>
    <t>　　　　216商业服务业等事务</t>
  </si>
  <si>
    <t>　　　　217金融监管等事务</t>
  </si>
  <si>
    <t>　　　　220国土资源气象等事务</t>
  </si>
  <si>
    <t>　　　　221住房保障支出</t>
  </si>
  <si>
    <t>　　　　222粮油物资管理事务</t>
  </si>
  <si>
    <t xml:space="preserve">   　　229其他支出</t>
  </si>
  <si>
    <t>二、玉溪市对澄江县税收返还</t>
  </si>
  <si>
    <t>增值税返还</t>
  </si>
  <si>
    <t>消费税返还</t>
  </si>
  <si>
    <t>所得税基数返还</t>
  </si>
  <si>
    <t>中央返还和地方上缴基数</t>
  </si>
  <si>
    <t>三、地方上解</t>
  </si>
  <si>
    <t>1-6  澄江县对乡镇专项转移支付项目预算表</t>
  </si>
  <si>
    <t>项    目</t>
  </si>
  <si>
    <t>小计</t>
  </si>
  <si>
    <t>凤麓街道</t>
  </si>
  <si>
    <t>龙街街道</t>
  </si>
  <si>
    <t>右所镇</t>
  </si>
  <si>
    <t>海口镇</t>
  </si>
  <si>
    <t>九村镇</t>
  </si>
  <si>
    <t>路居镇</t>
  </si>
  <si>
    <t>外交</t>
  </si>
  <si>
    <t>国防</t>
  </si>
  <si>
    <t>公共安全</t>
  </si>
  <si>
    <t>科学技术</t>
  </si>
  <si>
    <t>社会保障和就业</t>
  </si>
  <si>
    <t>城乡社区</t>
  </si>
  <si>
    <t>农林水</t>
  </si>
  <si>
    <t>资源勘探电力信息等</t>
  </si>
  <si>
    <t>商业服务业等</t>
  </si>
  <si>
    <t>金融</t>
  </si>
  <si>
    <t>国土海洋气象等</t>
  </si>
  <si>
    <t>粮油物资储备</t>
  </si>
  <si>
    <t>合     计</t>
  </si>
  <si>
    <t>1-7  “三公”经费预算财政拨款情况统计表</t>
  </si>
  <si>
    <t>上年预算数</t>
  </si>
  <si>
    <t>比上年增、减情况</t>
  </si>
  <si>
    <t>增、减金额</t>
  </si>
  <si>
    <t>增、减幅度</t>
  </si>
  <si>
    <t>合计</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</si>
  <si>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</si>
  <si>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</si>
  <si>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</si>
  <si>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</si>
  <si>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</si>
  <si>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</si>
  <si>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1-8 澄江县政府一般债务限额和余额情况表</t>
  </si>
  <si>
    <t>项           目</t>
  </si>
  <si>
    <t>预算数</t>
  </si>
  <si>
    <t>执行数</t>
  </si>
  <si>
    <t>一、上两年（2016）末地方政府一般债务余额实际数</t>
  </si>
  <si>
    <t>二、上一年（2017）年末地方政府一般债务限额</t>
  </si>
  <si>
    <t>三、上一年（2017）地方政府一般债券发行额</t>
  </si>
  <si>
    <t>四、上一年（2017）地方政府一般债券还本额</t>
  </si>
  <si>
    <t>五、上一年（2017）末地方政府一般债务余额预计执行数</t>
  </si>
  <si>
    <t>六、2018年(本年）地方政府一般债务新增限额</t>
  </si>
  <si>
    <t>七、2018年(本年）末地方政府一般债务限额</t>
  </si>
  <si>
    <t>1-9  玉溪市澄江县本级政府一般债务余额情况表</t>
  </si>
  <si>
    <t>四、上一年（2017）地方政府一般债券转贷额</t>
  </si>
  <si>
    <t>五、上一年（2017）地方政府一般债券还本额</t>
  </si>
  <si>
    <t>六、上一年（2017）末地方政府一般债务余额预计执行数数</t>
  </si>
  <si>
    <t>七、2018年(本年）地方政府一般债务新增限额</t>
  </si>
  <si>
    <t>八、2018年(本年）末地方政府一般债务限额</t>
  </si>
  <si>
    <t>2-1 澄江县政府性基金收入预算表</t>
  </si>
  <si>
    <t>一、农网还贷资金收入</t>
  </si>
  <si>
    <t>五、新型墙体材料专项基金收入</t>
  </si>
  <si>
    <t>十、国有土地收益基金收入</t>
  </si>
  <si>
    <t>十一、农业土地开发资金收入</t>
  </si>
  <si>
    <t>十二、国有土地使用权出让收入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</si>
  <si>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</si>
  <si>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</si>
  <si>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</si>
  <si>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</si>
  <si>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</si>
  <si>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十三、大中型水库库区基金收入</t>
  </si>
  <si>
    <t>十四、彩票公益金收入</t>
  </si>
  <si>
    <t xml:space="preserve">  福利彩票公益金收入</t>
  </si>
  <si>
    <t xml:space="preserve">  体育彩票公益金收入</t>
  </si>
  <si>
    <t>十五、城市基础设施配套费收入</t>
  </si>
  <si>
    <t>十六、小型水库移民扶助基金收入</t>
  </si>
  <si>
    <t>十七、国家重大水利工程建设基金收入</t>
  </si>
  <si>
    <t xml:space="preserve">  省级重大水利工程建设资金</t>
  </si>
  <si>
    <t>十八、车辆通行费</t>
  </si>
  <si>
    <t>十九、污水处理费收入</t>
  </si>
  <si>
    <t>二十、彩票发行机构和彩票销售机构的业务费用</t>
  </si>
  <si>
    <t>二十一、其他政府性基金收入</t>
  </si>
  <si>
    <t>本年收入小计</t>
  </si>
  <si>
    <r>
      <rPr>
        <sz val="12"/>
        <color theme="1"/>
        <rFont val="宋体"/>
        <charset val="134"/>
      </rPr>
      <t xml:space="preserve">  </t>
    </r>
    <r>
      <rPr>
        <sz val="12"/>
        <color indexed="8"/>
        <rFont val="宋体"/>
        <charset val="134"/>
      </rPr>
      <t>地方政府债务收入</t>
    </r>
  </si>
  <si>
    <r>
      <rPr>
        <sz val="12"/>
        <color theme="1"/>
        <rFont val="宋体"/>
        <charset val="134"/>
      </rPr>
      <t xml:space="preserve">      </t>
    </r>
    <r>
      <rPr>
        <sz val="12"/>
        <color indexed="8"/>
        <rFont val="宋体"/>
        <charset val="134"/>
      </rPr>
      <t>其中：新增专项债务收入</t>
    </r>
  </si>
  <si>
    <r>
      <rPr>
        <sz val="12"/>
        <color theme="1"/>
        <rFont val="宋体"/>
        <charset val="134"/>
      </rPr>
      <t xml:space="preserve">        </t>
    </r>
    <r>
      <rPr>
        <sz val="12"/>
        <color indexed="8"/>
        <rFont val="宋体"/>
        <charset val="134"/>
      </rPr>
      <t xml:space="preserve">    置换专项债券收入</t>
    </r>
  </si>
  <si>
    <t>　政府性基金转移性收入</t>
  </si>
  <si>
    <t>　上年结余收入</t>
  </si>
  <si>
    <t>2-2 澄江县政府性基金支出预算表</t>
  </si>
  <si>
    <t>一、文化体育与传媒支出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</si>
  <si>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</si>
  <si>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</si>
  <si>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</si>
  <si>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</si>
  <si>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</si>
  <si>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</si>
  <si>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</si>
  <si>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</si>
  <si>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</si>
  <si>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</si>
  <si>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</si>
  <si>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</si>
  <si>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三、节能环保支出</t>
  </si>
  <si>
    <t xml:space="preserve">  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</si>
  <si>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</si>
  <si>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</si>
  <si>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</si>
  <si>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</si>
  <si>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</si>
  <si>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</si>
  <si>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</si>
  <si>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</si>
  <si>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</si>
  <si>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</si>
  <si>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</si>
  <si>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</si>
  <si>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</si>
  <si>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</si>
  <si>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</si>
  <si>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</si>
  <si>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</si>
  <si>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</si>
  <si>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</si>
  <si>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</si>
  <si>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</si>
  <si>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</si>
  <si>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</si>
  <si>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</si>
  <si>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</si>
  <si>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</si>
  <si>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</si>
  <si>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</si>
  <si>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新增建设用地有偿使用费及对应专项债务收入安排的支出</t>
  </si>
  <si>
    <t xml:space="preserve">    耕地开发专项支出</t>
  </si>
  <si>
    <t xml:space="preserve">    基本农田建设和保护支出</t>
  </si>
  <si>
    <t xml:space="preserve">    土地整理支出</t>
  </si>
  <si>
    <t xml:space="preserve">    用于地震灾后恢复重建的支出</t>
  </si>
  <si>
    <t xml:space="preserve">    其他新增建设用地有偿使用费安排的支出</t>
  </si>
  <si>
    <t xml:space="preserve">  城市基础设施配套费及对应专项债务收入安排的支出</t>
  </si>
  <si>
    <t xml:space="preserve">    其他城市基础设施配套费安排的支出</t>
  </si>
  <si>
    <t xml:space="preserve">  污水处理费收入及对应专项债务收入安排的支出</t>
  </si>
  <si>
    <t>五、农林水支出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</si>
  <si>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</si>
  <si>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</si>
  <si>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</si>
  <si>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</si>
  <si>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国家重大水利工程建设基金及对应专项债务收入安排的支出</t>
  </si>
  <si>
    <t xml:space="preserve">    地方重大水利工程建设</t>
  </si>
  <si>
    <t xml:space="preserve">    其他重大水利工程建设基金支出</t>
  </si>
  <si>
    <t>六、交通运输支出</t>
  </si>
  <si>
    <t xml:space="preserve">  车辆通行费及对应专项债务收入安排的支出</t>
  </si>
  <si>
    <t xml:space="preserve">    公路还贷</t>
  </si>
  <si>
    <t xml:space="preserve">    政府还贷公路养护</t>
  </si>
  <si>
    <t xml:space="preserve">    政府还贷公路管理</t>
  </si>
  <si>
    <t xml:space="preserve">    其他车辆通行费安排的支出</t>
  </si>
  <si>
    <t xml:space="preserve">  港口建设费及对应债务收入安排的支出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</si>
  <si>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</si>
  <si>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</si>
  <si>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</si>
  <si>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</si>
  <si>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</si>
  <si>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</si>
  <si>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</si>
  <si>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</si>
  <si>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</si>
  <si>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</si>
  <si>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</si>
  <si>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</si>
  <si>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</si>
  <si>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</si>
  <si>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</si>
  <si>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</si>
  <si>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</si>
  <si>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</si>
  <si>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</si>
  <si>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</si>
  <si>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</si>
  <si>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</si>
  <si>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七、资源勘探信息等支出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</si>
  <si>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</si>
  <si>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</si>
  <si>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</si>
  <si>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</si>
  <si>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</si>
  <si>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</si>
  <si>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农网还贷资金支出</t>
  </si>
  <si>
    <t xml:space="preserve">    地方农网还贷资金支出</t>
  </si>
  <si>
    <t xml:space="preserve">    其他农网还贷资金支出</t>
  </si>
  <si>
    <t>八、商业服务业等支出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</si>
  <si>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</si>
  <si>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</si>
  <si>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</si>
  <si>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</si>
  <si>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</si>
  <si>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</si>
  <si>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九、其他支出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</si>
  <si>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</si>
  <si>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</si>
  <si>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</si>
  <si>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</si>
  <si>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</si>
  <si>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</si>
  <si>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</si>
  <si>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</si>
  <si>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</si>
  <si>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</si>
  <si>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</si>
  <si>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</si>
  <si>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</si>
  <si>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</si>
  <si>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</si>
  <si>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</si>
  <si>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</si>
  <si>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</si>
  <si>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</si>
  <si>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</si>
  <si>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</si>
  <si>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十、债务付息支出</t>
  </si>
  <si>
    <t xml:space="preserve">    地方政府专项债务付息支出</t>
  </si>
  <si>
    <t>十一、债务发行费用支出</t>
  </si>
  <si>
    <r>
      <rPr>
        <sz val="11"/>
        <color theme="1"/>
        <rFont val="宋体"/>
        <charset val="134"/>
      </rPr>
      <t xml:space="preserve">  </t>
    </r>
    <r>
      <rPr>
        <sz val="11"/>
        <color indexed="8"/>
        <rFont val="宋体"/>
        <charset val="134"/>
      </rPr>
      <t xml:space="preserve">  地方政府专项债务发行费用支出</t>
    </r>
  </si>
  <si>
    <r>
      <rPr>
        <b/>
        <sz val="11"/>
        <color theme="1"/>
        <rFont val="宋体"/>
        <charset val="134"/>
      </rPr>
      <t xml:space="preserve"> </t>
    </r>
    <r>
      <rPr>
        <b/>
        <sz val="11"/>
        <color indexed="8"/>
        <rFont val="宋体"/>
        <charset val="134"/>
      </rPr>
      <t xml:space="preserve">   地方政府专项债务还本支出</t>
    </r>
  </si>
  <si>
    <r>
      <rPr>
        <b/>
        <sz val="11"/>
        <color theme="1"/>
        <rFont val="宋体"/>
        <charset val="134"/>
      </rPr>
      <t xml:space="preserve">     </t>
    </r>
    <r>
      <rPr>
        <b/>
        <sz val="11"/>
        <color indexed="8"/>
        <rFont val="宋体"/>
        <charset val="134"/>
      </rPr>
      <t xml:space="preserve">   其中：置换专项债券还本支出</t>
    </r>
  </si>
  <si>
    <r>
      <rPr>
        <b/>
        <sz val="11"/>
        <color theme="1"/>
        <rFont val="宋体"/>
        <charset val="134"/>
      </rPr>
      <t xml:space="preserve">          </t>
    </r>
    <r>
      <rPr>
        <b/>
        <sz val="11"/>
        <color indexed="8"/>
        <rFont val="宋体"/>
        <charset val="134"/>
      </rPr>
      <t xml:space="preserve">    政府性基金预算收入还本支出</t>
    </r>
  </si>
  <si>
    <t>调出资金</t>
  </si>
  <si>
    <t>年终结余</t>
  </si>
  <si>
    <t>2-3  澄江县县本级政府性基金支出预算表</t>
  </si>
  <si>
    <t>　　国有土地使用权出让债务发行费用支出</t>
  </si>
  <si>
    <t>九、彩票公益金相关支出</t>
  </si>
  <si>
    <t xml:space="preserve">    地方政府专项债务发行费用支出</t>
  </si>
  <si>
    <t>十二、其他政府性基金相关支出</t>
  </si>
  <si>
    <r>
      <rPr>
        <sz val="11"/>
        <color theme="1"/>
        <rFont val="宋体"/>
        <charset val="134"/>
      </rPr>
      <t xml:space="preserve"> </t>
    </r>
    <r>
      <rPr>
        <sz val="11"/>
        <color indexed="8"/>
        <rFont val="宋体"/>
        <charset val="134"/>
      </rPr>
      <t xml:space="preserve">   地方政府专项债务还本支出</t>
    </r>
  </si>
  <si>
    <r>
      <rPr>
        <sz val="11"/>
        <color theme="1"/>
        <rFont val="宋体"/>
        <charset val="134"/>
      </rPr>
      <t xml:space="preserve">     </t>
    </r>
    <r>
      <rPr>
        <sz val="11"/>
        <color indexed="8"/>
        <rFont val="宋体"/>
        <charset val="134"/>
      </rPr>
      <t xml:space="preserve">   其中：置换专项债券还本支出</t>
    </r>
  </si>
  <si>
    <r>
      <rPr>
        <sz val="11"/>
        <color theme="1"/>
        <rFont val="宋体"/>
        <charset val="134"/>
      </rPr>
      <t xml:space="preserve">          </t>
    </r>
    <r>
      <rPr>
        <sz val="11"/>
        <color indexed="8"/>
        <rFont val="宋体"/>
        <charset val="134"/>
      </rPr>
      <t xml:space="preserve">    政府性基金预算收入还本支出</t>
    </r>
  </si>
  <si>
    <r>
      <rPr>
        <sz val="11"/>
        <color theme="1"/>
        <rFont val="宋体"/>
        <charset val="134"/>
      </rPr>
      <t xml:space="preserve"> </t>
    </r>
    <r>
      <rPr>
        <sz val="11"/>
        <color indexed="8"/>
        <rFont val="宋体"/>
        <charset val="134"/>
      </rPr>
      <t xml:space="preserve">      其中：新增专项债务转贷支出</t>
    </r>
  </si>
  <si>
    <t xml:space="preserve">             置换专项债券转贷支出</t>
  </si>
  <si>
    <t>2-4  玉溪市对澄江县政府性基金转移支付支出预算表</t>
  </si>
  <si>
    <t>十二、其他政府性基金支出</t>
  </si>
  <si>
    <t>2-5 澄江县对乡镇政府性基金转移支付分地区分项目预算表</t>
  </si>
  <si>
    <t>2-6 澄江县政府专项债务限额和余额情况表</t>
  </si>
  <si>
    <t>一、上两年（2016）末地方政府专项债务余额实际数</t>
  </si>
  <si>
    <t>二、上一年（2017）年末地方政府专项债务限额</t>
  </si>
  <si>
    <t>三、上一年（2017）地方政府专项债券发行额</t>
  </si>
  <si>
    <t>四、上一年（2017）地方政府专项债券还本额</t>
  </si>
  <si>
    <t>五、上一年（2017）末地方政府专项债务余额预计执行数</t>
  </si>
  <si>
    <t>六、2018年(本年）地方政府专项债务新增限额</t>
  </si>
  <si>
    <t>七、2018年(本年）末地方政府专项债务限额</t>
  </si>
  <si>
    <t>3-1  澄江县国有资本经营预算收入表</t>
  </si>
  <si>
    <r>
      <rPr>
        <sz val="11"/>
        <rFont val="MS Serif"/>
        <charset val="134"/>
      </rPr>
      <t xml:space="preserve">    </t>
    </r>
    <r>
      <rPr>
        <sz val="11"/>
        <color indexed="8"/>
        <rFont val="宋体"/>
        <charset val="134"/>
      </rPr>
      <t>单位：万元</t>
    </r>
  </si>
  <si>
    <t>项        目</t>
  </si>
  <si>
    <t>2017年快报数</t>
  </si>
  <si>
    <t>比2017年快报数增幅</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</si>
  <si>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</si>
  <si>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</si>
  <si>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</si>
  <si>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</si>
  <si>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</si>
  <si>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</si>
  <si>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</si>
  <si>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</si>
  <si>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</si>
  <si>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</si>
  <si>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</si>
  <si>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</si>
  <si>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</si>
  <si>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</si>
  <si>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</si>
  <si>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</si>
  <si>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</si>
  <si>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</si>
  <si>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</si>
  <si>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</si>
  <si>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</si>
  <si>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</si>
  <si>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</si>
  <si>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</si>
  <si>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</si>
  <si>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</si>
  <si>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</si>
  <si>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</si>
  <si>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</si>
  <si>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</si>
  <si>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</si>
  <si>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</si>
  <si>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</si>
  <si>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r>
      <rPr>
        <sz val="11"/>
        <rFont val="宋体"/>
        <charset val="134"/>
      </rPr>
      <t xml:space="preserve">     </t>
    </r>
    <r>
      <rPr>
        <sz val="10"/>
        <rFont val="宋体"/>
        <charset val="134"/>
      </rPr>
      <t>国有控股公司股利、股息收入</t>
    </r>
  </si>
  <si>
    <r>
      <rPr>
        <sz val="11"/>
        <rFont val="宋体"/>
        <charset val="134"/>
      </rPr>
      <t xml:space="preserve">     </t>
    </r>
    <r>
      <rPr>
        <sz val="10"/>
        <rFont val="宋体"/>
        <charset val="134"/>
      </rPr>
      <t>国有参股公司股利、股息收入</t>
    </r>
  </si>
  <si>
    <r>
      <rPr>
        <sz val="11"/>
        <rFont val="宋体"/>
        <charset val="134"/>
      </rPr>
      <t xml:space="preserve">     </t>
    </r>
    <r>
      <rPr>
        <sz val="10"/>
        <rFont val="宋体"/>
        <charset val="134"/>
      </rPr>
      <t>其他国有资本经营预算企业股利、股息收入</t>
    </r>
  </si>
  <si>
    <t xml:space="preserve">  产权转让收入</t>
  </si>
  <si>
    <r>
      <rPr>
        <sz val="11"/>
        <rFont val="宋体"/>
        <charset val="134"/>
      </rPr>
      <t xml:space="preserve">     </t>
    </r>
    <r>
      <rPr>
        <sz val="10"/>
        <rFont val="宋体"/>
        <charset val="134"/>
      </rPr>
      <t>国有股权、股份转让收入</t>
    </r>
  </si>
  <si>
    <r>
      <rPr>
        <sz val="11"/>
        <rFont val="宋体"/>
        <charset val="134"/>
      </rPr>
      <t xml:space="preserve">     </t>
    </r>
    <r>
      <rPr>
        <sz val="10"/>
        <rFont val="宋体"/>
        <charset val="134"/>
      </rPr>
      <t>国有独资企业产权转让收入</t>
    </r>
  </si>
  <si>
    <r>
      <rPr>
        <sz val="11"/>
        <rFont val="宋体"/>
        <charset val="134"/>
      </rPr>
      <t xml:space="preserve">     </t>
    </r>
    <r>
      <rPr>
        <sz val="10"/>
        <rFont val="宋体"/>
        <charset val="134"/>
      </rPr>
      <t>其他国有资本经营预算企业产权转让收入</t>
    </r>
  </si>
  <si>
    <t xml:space="preserve">  清算收入</t>
  </si>
  <si>
    <r>
      <rPr>
        <sz val="11"/>
        <rFont val="宋体"/>
        <charset val="134"/>
      </rPr>
      <t xml:space="preserve">     </t>
    </r>
    <r>
      <rPr>
        <sz val="10"/>
        <rFont val="宋体"/>
        <charset val="134"/>
      </rPr>
      <t>国有股权、股份清算收入</t>
    </r>
  </si>
  <si>
    <r>
      <rPr>
        <sz val="11"/>
        <rFont val="宋体"/>
        <charset val="134"/>
      </rPr>
      <t xml:space="preserve">     </t>
    </r>
    <r>
      <rPr>
        <sz val="10"/>
        <rFont val="宋体"/>
        <charset val="134"/>
      </rPr>
      <t>国有独资企业清算收入</t>
    </r>
  </si>
  <si>
    <r>
      <rPr>
        <sz val="11"/>
        <rFont val="宋体"/>
        <charset val="134"/>
      </rPr>
      <t xml:space="preserve">     </t>
    </r>
    <r>
      <rPr>
        <sz val="10"/>
        <rFont val="宋体"/>
        <charset val="134"/>
      </rPr>
      <t>其他国有资本经营预算企业清算收入</t>
    </r>
  </si>
  <si>
    <t>五、国有资本经营预算转移支付收入</t>
  </si>
  <si>
    <t xml:space="preserve">     国有资本经营预算转移支付收入</t>
  </si>
  <si>
    <t>六、其他国有资本经营预算收入</t>
  </si>
  <si>
    <t>本年收入合计</t>
  </si>
  <si>
    <t>上级补助收入</t>
  </si>
  <si>
    <t>上年结转收入</t>
  </si>
  <si>
    <t>账务调整收入</t>
  </si>
  <si>
    <t>收 入 总 计</t>
  </si>
  <si>
    <t>3-2  澄江县国有资本经营预算支出表</t>
  </si>
  <si>
    <t>2018年预算数</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</si>
  <si>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</si>
  <si>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</si>
  <si>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</si>
  <si>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</si>
  <si>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</si>
  <si>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</si>
  <si>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本年支出合计</t>
  </si>
  <si>
    <t>补助下级支出</t>
  </si>
  <si>
    <t>结转下年</t>
  </si>
  <si>
    <t>支出总计</t>
  </si>
  <si>
    <t>3-3  澄江县县本级国有资本经营支出预算表</t>
  </si>
  <si>
    <t>项   目</t>
  </si>
  <si>
    <t>三、 国有企业政策性补贴</t>
  </si>
  <si>
    <t>六、 其他国有资本经营预算支出</t>
  </si>
  <si>
    <t xml:space="preserve">              调出资金</t>
  </si>
  <si>
    <t>4-1  澄江县社会保险基金收入预算表</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</si>
  <si>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</si>
  <si>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</si>
  <si>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</si>
  <si>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</si>
  <si>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</si>
  <si>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</si>
  <si>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</si>
  <si>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</si>
  <si>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 xml:space="preserve">    调剂金收入</t>
  </si>
  <si>
    <t xml:space="preserve">        上级补助收入</t>
  </si>
  <si>
    <t xml:space="preserve">        下级上解收入</t>
  </si>
  <si>
    <t>4-2  澄江县社会保险基金支出预算表</t>
  </si>
  <si>
    <t>企业职工养老保险基金支出</t>
  </si>
  <si>
    <t>居民基本医疗保险基金支出</t>
  </si>
  <si>
    <t xml:space="preserve">  调剂金支出</t>
  </si>
  <si>
    <r>
      <rPr>
        <sz val="12"/>
        <rFont val="宋体"/>
        <charset val="134"/>
      </rPr>
      <t xml:space="preserve">      补助下级支出</t>
    </r>
  </si>
  <si>
    <r>
      <rPr>
        <sz val="12"/>
        <rFont val="宋体"/>
        <charset val="134"/>
      </rPr>
      <t xml:space="preserve">      上解上级支出</t>
    </r>
  </si>
  <si>
    <t>4-3  澄江县县本级社会保险基金支出预算表</t>
  </si>
  <si>
    <t>5-1   重点工作情况解释说明汇总表</t>
  </si>
  <si>
    <t>重点工作</t>
  </si>
  <si>
    <t>2017年工作重点及工作情况</t>
  </si>
  <si>
    <t>转移支付</t>
  </si>
  <si>
    <r>
      <rPr>
        <sz val="11"/>
        <color theme="1"/>
        <rFont val="宋体"/>
        <charset val="134"/>
      </rPr>
      <t>澄江县2017年转移性收入104822万元，其中：返还性收入5214</t>
    </r>
    <r>
      <rPr>
        <sz val="11"/>
        <color theme="1"/>
        <rFont val="宋体"/>
        <charset val="134"/>
      </rPr>
      <t>万元；一般性转移支付补助收入</t>
    </r>
    <r>
      <rPr>
        <sz val="11"/>
        <color theme="1"/>
        <rFont val="宋体"/>
        <charset val="134"/>
      </rPr>
      <t>44606</t>
    </r>
    <r>
      <rPr>
        <sz val="11"/>
        <color theme="1"/>
        <rFont val="宋体"/>
        <charset val="134"/>
      </rPr>
      <t>万元 ；上级专项补助收入</t>
    </r>
    <r>
      <rPr>
        <sz val="11"/>
        <color theme="1"/>
        <rFont val="宋体"/>
        <charset val="134"/>
      </rPr>
      <t>55002</t>
    </r>
    <r>
      <rPr>
        <sz val="11"/>
        <color theme="1"/>
        <rFont val="宋体"/>
        <charset val="134"/>
      </rPr>
      <t>万元。使用情况：一般性转移支付补助收入和返还性收入主要用于人员供养支出、部门</t>
    </r>
    <r>
      <rPr>
        <sz val="11"/>
        <color theme="1"/>
        <rFont val="宋体"/>
        <charset val="134"/>
      </rPr>
      <t xml:space="preserve"> </t>
    </r>
    <r>
      <rPr>
        <sz val="11"/>
        <color theme="1"/>
        <rFont val="宋体"/>
        <charset val="134"/>
      </rPr>
      <t>（单位）和乡镇（街道）正常运转支出、民生支出。专项转移支付补助收入根据上级下达专项用途安排支出。</t>
    </r>
    <r>
      <rPr>
        <sz val="11"/>
        <color theme="1"/>
        <rFont val="宋体"/>
        <charset val="134"/>
      </rPr>
      <t xml:space="preserve"> 
        </t>
    </r>
  </si>
  <si>
    <t>政府债务</t>
  </si>
  <si>
    <t>2017年市政府核定澄江县地方政府债务限额28.07亿元，截至2017底，澄江县地方政府性债务余额24.74亿元。严格限额管理和预算管理，在年度预、决算草案和预算调整方案中完整反映政府债务情况，主动接受人大监督，有效保证了债务收支的体内运行。设立机构统一管理政府债务，制定出台了《澄江县人民政府关于印发澄江县政府性债务风险应急处置预案的通知》、《澄江县政府性债务风险化解规划》、《澄江县政府性债务风险应急处置预案》、《澄江县深化政府性债务管理体制改革实施方案》，加强债务监管工作。</t>
  </si>
  <si>
    <t>预算绩效</t>
  </si>
  <si>
    <t xml:space="preserve"> 从2017年起，澄江县各部门在编制年初预算及中期财政规划时，同步编制项目绩效目标，澄江县相继出台了《澄江县预算绩效管理暂行管理办法》、《预算绩效管理工作考核办法》，不断强化部门绩效管理理念，切实提高资金使用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</si>
</sst>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_ ;[Red]\-#,##0\ "/>
    <numFmt numFmtId="178" formatCode="#,##0_ "/>
    <numFmt numFmtId="179" formatCode="0.0%"/>
    <numFmt numFmtId="180" formatCode="#,##0_);[Red]\(#,##0\)"/>
    <numFmt numFmtId="181" formatCode="#,##0.00_);[Red]\(#,##0.00\)"/>
    <numFmt numFmtId="182" formatCode="#,##0.00000_);\(#,##0.00000\)"/>
    <numFmt numFmtId="183" formatCode="0.0"/>
    <numFmt numFmtId="184" formatCode="_ * #,##0_ ;_ * \-#,##0_ ;_ * &quot;-&quot;??_ ;_ @_ "/>
    <numFmt numFmtId="185" formatCode="0.0_ "/>
    <numFmt numFmtId="186" formatCode="0_);[Red]\(0\)"/>
  </numFmts>
  <fonts count="54">
    <font>
      <sz val="11"/>
      <color theme="1"/>
      <name val="宋体"/>
      <charset val="134"/>
      <scheme val="minor"/>
    </font>
    <font>
      <sz val="16"/>
      <name val="方正小标宋简体"/>
      <charset val="134"/>
    </font>
    <font>
      <b/>
      <sz val="14"/>
      <name val="宋体"/>
      <charset val="134"/>
      <scheme val="minor"/>
    </font>
    <font>
      <b/>
      <sz val="14"/>
      <color theme="1"/>
      <name val="宋体"/>
      <charset val="134"/>
      <scheme val="minor"/>
    </font>
    <font>
      <sz val="12"/>
      <name val="宋体"/>
      <charset val="134"/>
      <scheme val="minor"/>
    </font>
    <font>
      <sz val="11"/>
      <name val="宋体"/>
      <charset val="134"/>
      <scheme val="minor"/>
    </font>
    <font>
      <b/>
      <sz val="12"/>
      <name val="宋体"/>
      <charset val="134"/>
      <scheme val="minor"/>
    </font>
    <font>
      <sz val="12"/>
      <name val="宋体"/>
      <charset val="134"/>
    </font>
    <font>
      <b/>
      <sz val="12"/>
      <color theme="1"/>
      <name val="宋体"/>
      <charset val="134"/>
      <scheme val="minor"/>
    </font>
    <font>
      <sz val="12"/>
      <color theme="1"/>
      <name val="宋体"/>
      <charset val="134"/>
      <scheme val="minor"/>
    </font>
    <font>
      <sz val="12"/>
      <color indexed="9"/>
      <name val="宋体"/>
      <charset val="134"/>
    </font>
    <font>
      <sz val="11"/>
      <color indexed="8"/>
      <name val="宋体"/>
      <charset val="134"/>
    </font>
    <font>
      <sz val="12"/>
      <color indexed="8"/>
      <name val="宋体"/>
      <charset val="134"/>
    </font>
    <font>
      <sz val="11"/>
      <name val="宋体"/>
      <charset val="134"/>
    </font>
    <font>
      <b/>
      <sz val="12"/>
      <name val="宋体"/>
      <charset val="134"/>
    </font>
    <font>
      <b/>
      <sz val="11"/>
      <name val="宋体"/>
      <charset val="134"/>
    </font>
    <font>
      <b/>
      <sz val="11"/>
      <color indexed="8"/>
      <name val="宋体"/>
      <charset val="134"/>
    </font>
    <font>
      <sz val="11"/>
      <name val="MS Serif"/>
      <charset val="134"/>
    </font>
    <font>
      <sz val="12"/>
      <color theme="1"/>
      <name val="宋体"/>
      <charset val="134"/>
      <scheme val="major"/>
    </font>
    <font>
      <sz val="12"/>
      <color theme="1"/>
      <name val="宋体"/>
      <charset val="134"/>
    </font>
    <font>
      <b/>
      <sz val="11"/>
      <color theme="1"/>
      <name val="宋体"/>
      <charset val="134"/>
      <scheme val="minor"/>
    </font>
    <font>
      <sz val="16"/>
      <color theme="1"/>
      <name val="方正小标宋简体"/>
      <charset val="134"/>
    </font>
    <font>
      <sz val="20"/>
      <color theme="1"/>
      <name val="方正小标宋_GBK"/>
      <charset val="134"/>
    </font>
    <font>
      <sz val="10"/>
      <color theme="1"/>
      <name val="宋体"/>
      <charset val="134"/>
      <scheme val="minor"/>
    </font>
    <font>
      <sz val="16"/>
      <color indexed="8"/>
      <name val="方正小标宋简体"/>
      <charset val="134"/>
    </font>
    <font>
      <b/>
      <sz val="12"/>
      <color indexed="8"/>
      <name val="宋体"/>
      <charset val="134"/>
      <scheme val="minor"/>
    </font>
    <font>
      <sz val="12"/>
      <color indexed="8"/>
      <name val="宋体"/>
      <charset val="134"/>
      <scheme val="minor"/>
    </font>
    <font>
      <sz val="11"/>
      <color indexed="8"/>
      <name val="宋体"/>
      <charset val="134"/>
      <scheme val="minor"/>
    </font>
    <font>
      <b/>
      <sz val="20"/>
      <color theme="1"/>
      <name val="宋体"/>
      <charset val="134"/>
      <scheme val="minor"/>
    </font>
    <font>
      <b/>
      <sz val="12"/>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1"/>
      <color theme="1"/>
      <name val="宋体"/>
      <charset val="134"/>
    </font>
    <font>
      <sz val="10"/>
      <name val="宋体"/>
      <charset val="134"/>
    </font>
    <font>
      <b/>
      <sz val="12"/>
      <color theme="1"/>
      <name val="宋体"/>
      <charset val="134"/>
    </font>
    <font>
      <b/>
      <sz val="12"/>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diagonalDown="1">
      <left style="thin">
        <color auto="1"/>
      </left>
      <right style="thin">
        <color auto="1"/>
      </right>
      <top style="thin">
        <color auto="1"/>
      </top>
      <bottom style="thin">
        <color auto="1"/>
      </bottom>
      <diagonal style="thin">
        <color auto="1"/>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5" borderId="14" applyNumberFormat="0" applyAlignment="0" applyProtection="0">
      <alignment vertical="center"/>
    </xf>
    <xf numFmtId="0" fontId="39" fillId="6" borderId="15" applyNumberFormat="0" applyAlignment="0" applyProtection="0">
      <alignment vertical="center"/>
    </xf>
    <xf numFmtId="0" fontId="40" fillId="6" borderId="14" applyNumberFormat="0" applyAlignment="0" applyProtection="0">
      <alignment vertical="center"/>
    </xf>
    <xf numFmtId="0" fontId="41" fillId="7"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7" fillId="0" borderId="0">
      <alignment vertical="center"/>
    </xf>
    <xf numFmtId="9" fontId="1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0" fontId="11" fillId="0" borderId="0">
      <alignment vertical="center"/>
    </xf>
    <xf numFmtId="0" fontId="7" fillId="0" borderId="0">
      <alignment vertical="center"/>
    </xf>
    <xf numFmtId="0" fontId="11"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176" fontId="11" fillId="0" borderId="0" applyFont="0" applyFill="0" applyBorder="0" applyAlignment="0" applyProtection="0">
      <alignment vertical="center"/>
    </xf>
  </cellStyleXfs>
  <cellXfs count="191">
    <xf numFmtId="0" fontId="0" fillId="0" borderId="0" xfId="0">
      <alignment vertical="center"/>
    </xf>
    <xf numFmtId="0" fontId="1" fillId="0" borderId="0" xfId="60" applyFont="1" applyAlignment="1">
      <alignment horizontal="center" vertical="center"/>
    </xf>
    <xf numFmtId="0" fontId="2" fillId="0" borderId="1" xfId="60" applyFont="1" applyBorder="1" applyAlignment="1">
      <alignment horizontal="center" vertical="center"/>
    </xf>
    <xf numFmtId="0" fontId="3" fillId="0" borderId="1" xfId="0" applyFont="1" applyBorder="1" applyAlignment="1">
      <alignment horizontal="center" vertical="center"/>
    </xf>
    <xf numFmtId="0" fontId="4" fillId="0" borderId="1" xfId="60" applyFont="1" applyBorder="1" applyAlignment="1">
      <alignment horizontal="center" vertical="center"/>
    </xf>
    <xf numFmtId="0" fontId="0" fillId="0" borderId="1" xfId="0" applyFont="1" applyBorder="1" applyAlignment="1">
      <alignment vertical="center" wrapText="1"/>
    </xf>
    <xf numFmtId="0" fontId="5" fillId="0" borderId="1" xfId="0" applyFont="1" applyBorder="1" applyAlignment="1">
      <alignment vertical="center" wrapText="1"/>
    </xf>
    <xf numFmtId="0" fontId="0" fillId="0" borderId="1" xfId="0" applyBorder="1">
      <alignment vertical="center"/>
    </xf>
    <xf numFmtId="0" fontId="1" fillId="0" borderId="0" xfId="60" applyFont="1">
      <alignment vertical="center"/>
    </xf>
    <xf numFmtId="0" fontId="6" fillId="0" borderId="0" xfId="60" applyFont="1" applyAlignment="1">
      <alignment horizontal="center" vertical="center"/>
    </xf>
    <xf numFmtId="0" fontId="4" fillId="0" borderId="0" xfId="60" applyFont="1">
      <alignment vertical="center"/>
    </xf>
    <xf numFmtId="0" fontId="6" fillId="0" borderId="0" xfId="60" applyFont="1">
      <alignment vertical="center"/>
    </xf>
    <xf numFmtId="0" fontId="7" fillId="0" borderId="0" xfId="60">
      <alignment vertical="center"/>
    </xf>
    <xf numFmtId="177" fontId="7" fillId="0" borderId="0" xfId="60" applyNumberFormat="1">
      <alignment vertical="center"/>
    </xf>
    <xf numFmtId="0" fontId="7" fillId="0" borderId="0" xfId="60" applyFont="1">
      <alignment vertical="center"/>
    </xf>
    <xf numFmtId="177" fontId="7" fillId="0" borderId="0" xfId="60" applyNumberFormat="1" applyBorder="1" applyAlignment="1">
      <alignment horizontal="right" vertical="center"/>
    </xf>
    <xf numFmtId="0" fontId="6" fillId="0" borderId="1" xfId="60" applyFont="1" applyBorder="1" applyAlignment="1">
      <alignment horizontal="distributed" vertical="center" wrapText="1" indent="3"/>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60" applyFont="1" applyBorder="1" applyAlignment="1">
      <alignment horizontal="left" vertical="center"/>
    </xf>
    <xf numFmtId="178" fontId="9" fillId="0" borderId="0" xfId="0" applyNumberFormat="1" applyFont="1" applyAlignment="1">
      <alignment horizontal="right" vertical="center"/>
    </xf>
    <xf numFmtId="178" fontId="4" fillId="0" borderId="1" xfId="54" applyNumberFormat="1" applyFont="1" applyBorder="1" applyAlignment="1">
      <alignment horizontal="right" vertical="center"/>
    </xf>
    <xf numFmtId="179" fontId="9" fillId="0" borderId="1" xfId="50" applyNumberFormat="1" applyFont="1" applyBorder="1" applyAlignment="1">
      <alignment horizontal="right" vertical="center"/>
    </xf>
    <xf numFmtId="0" fontId="4" fillId="0" borderId="1" xfId="60" applyFont="1" applyBorder="1" applyAlignment="1">
      <alignment horizontal="left" vertical="center"/>
    </xf>
    <xf numFmtId="178" fontId="9" fillId="0" borderId="1" xfId="0" applyNumberFormat="1" applyFont="1" applyBorder="1" applyAlignment="1">
      <alignment horizontal="right" vertical="center"/>
    </xf>
    <xf numFmtId="178" fontId="9" fillId="0" borderId="0" xfId="0" applyNumberFormat="1" applyFont="1" applyAlignment="1">
      <alignment vertical="center"/>
    </xf>
    <xf numFmtId="177" fontId="9" fillId="0" borderId="1" xfId="60" applyNumberFormat="1" applyFont="1" applyFill="1" applyBorder="1" applyAlignment="1">
      <alignment horizontal="right" vertical="center"/>
    </xf>
    <xf numFmtId="0" fontId="6" fillId="0" borderId="1" xfId="60" applyFont="1" applyBorder="1" applyAlignment="1">
      <alignment horizontal="distributed" vertical="center" indent="1"/>
    </xf>
    <xf numFmtId="177" fontId="6" fillId="0" borderId="1" xfId="60" applyNumberFormat="1" applyFont="1" applyBorder="1" applyAlignment="1">
      <alignment horizontal="right" vertical="center"/>
    </xf>
    <xf numFmtId="180" fontId="6" fillId="0" borderId="1" xfId="54" applyNumberFormat="1" applyFont="1" applyBorder="1" applyAlignment="1">
      <alignment horizontal="right" vertical="center"/>
    </xf>
    <xf numFmtId="179" fontId="8" fillId="0" borderId="1" xfId="50" applyNumberFormat="1" applyFont="1" applyBorder="1" applyAlignment="1">
      <alignment horizontal="right" vertical="center"/>
    </xf>
    <xf numFmtId="0" fontId="6" fillId="0" borderId="1" xfId="60" applyFont="1" applyBorder="1" applyAlignment="1">
      <alignment vertical="center"/>
    </xf>
    <xf numFmtId="180" fontId="4" fillId="0" borderId="1" xfId="54" applyNumberFormat="1" applyFont="1" applyBorder="1" applyAlignment="1">
      <alignment horizontal="right" vertical="center"/>
    </xf>
    <xf numFmtId="0" fontId="6" fillId="0" borderId="1" xfId="60" applyFont="1" applyBorder="1" applyAlignment="1">
      <alignment horizontal="distributed" vertical="center" indent="2"/>
    </xf>
    <xf numFmtId="177" fontId="4" fillId="0" borderId="0" xfId="60" applyNumberFormat="1" applyFont="1">
      <alignment vertical="center"/>
    </xf>
    <xf numFmtId="3" fontId="4" fillId="0" borderId="1" xfId="0" applyNumberFormat="1" applyFont="1" applyBorder="1" applyAlignment="1">
      <alignment vertical="center"/>
    </xf>
    <xf numFmtId="3" fontId="4" fillId="0" borderId="1" xfId="0" applyNumberFormat="1" applyFont="1" applyBorder="1" applyAlignment="1">
      <alignment horizontal="right" vertical="center"/>
    </xf>
    <xf numFmtId="179" fontId="9" fillId="0" borderId="1" xfId="50" applyNumberFormat="1" applyFont="1" applyBorder="1" applyAlignment="1">
      <alignment vertical="center"/>
    </xf>
    <xf numFmtId="178" fontId="4" fillId="0" borderId="1" xfId="0" applyNumberFormat="1" applyFont="1" applyBorder="1" applyAlignment="1">
      <alignment horizontal="right" vertical="center"/>
    </xf>
    <xf numFmtId="177" fontId="9" fillId="0" borderId="1" xfId="60" applyNumberFormat="1" applyFont="1" applyBorder="1" applyAlignment="1">
      <alignment horizontal="right" vertical="center"/>
    </xf>
    <xf numFmtId="180" fontId="6" fillId="0" borderId="1" xfId="0" applyNumberFormat="1" applyFont="1" applyBorder="1" applyAlignment="1">
      <alignment horizontal="right" vertical="center"/>
    </xf>
    <xf numFmtId="179" fontId="8" fillId="0" borderId="1" xfId="50" applyNumberFormat="1" applyFont="1" applyBorder="1" applyAlignment="1">
      <alignment vertical="center"/>
    </xf>
    <xf numFmtId="177" fontId="6" fillId="0" borderId="1" xfId="60" applyNumberFormat="1" applyFont="1" applyBorder="1">
      <alignment vertical="center"/>
    </xf>
    <xf numFmtId="180" fontId="9" fillId="0" borderId="1" xfId="0" applyNumberFormat="1" applyFont="1" applyBorder="1" applyAlignment="1">
      <alignment horizontal="center" vertical="center"/>
    </xf>
    <xf numFmtId="0" fontId="10" fillId="0" borderId="0" xfId="60" applyFont="1">
      <alignment vertical="center"/>
    </xf>
    <xf numFmtId="177" fontId="7" fillId="0" borderId="0" xfId="60" applyNumberFormat="1" applyAlignment="1">
      <alignment horizontal="right" vertical="center"/>
    </xf>
    <xf numFmtId="10" fontId="9" fillId="0" borderId="1" xfId="50" applyNumberFormat="1" applyFont="1" applyBorder="1" applyAlignment="1">
      <alignment vertical="center"/>
    </xf>
    <xf numFmtId="3" fontId="9" fillId="0" borderId="1" xfId="60" applyNumberFormat="1" applyFont="1" applyBorder="1" applyAlignment="1">
      <alignment horizontal="right" vertical="center"/>
    </xf>
    <xf numFmtId="10" fontId="8" fillId="0" borderId="1" xfId="50" applyNumberFormat="1" applyFont="1" applyBorder="1" applyAlignment="1">
      <alignment vertical="center"/>
    </xf>
    <xf numFmtId="0" fontId="6" fillId="0" borderId="1" xfId="60" applyNumberFormat="1" applyFont="1" applyBorder="1">
      <alignment vertical="center"/>
    </xf>
    <xf numFmtId="177" fontId="4" fillId="0" borderId="1" xfId="60" applyNumberFormat="1" applyFont="1" applyBorder="1">
      <alignment vertical="center"/>
    </xf>
    <xf numFmtId="177" fontId="9" fillId="0" borderId="1" xfId="60" applyNumberFormat="1" applyFont="1" applyBorder="1">
      <alignment vertical="center"/>
    </xf>
    <xf numFmtId="0" fontId="4" fillId="0" borderId="0" xfId="60" applyFont="1" applyFill="1">
      <alignment vertical="center"/>
    </xf>
    <xf numFmtId="0" fontId="9" fillId="0" borderId="0" xfId="49" applyFont="1" applyAlignment="1">
      <alignment horizontal="left" vertical="center" wrapText="1"/>
    </xf>
    <xf numFmtId="0" fontId="4" fillId="0" borderId="0" xfId="49" applyFont="1" applyFill="1" applyAlignment="1">
      <alignment horizontal="left" vertical="center"/>
    </xf>
    <xf numFmtId="0" fontId="4" fillId="0" borderId="0" xfId="49" applyFont="1" applyAlignment="1">
      <alignment horizontal="left" vertical="center"/>
    </xf>
    <xf numFmtId="177" fontId="6" fillId="0" borderId="0" xfId="60" applyNumberFormat="1" applyFont="1">
      <alignment vertical="center"/>
    </xf>
    <xf numFmtId="0" fontId="11" fillId="0" borderId="0" xfId="0" applyFont="1" applyFill="1" applyBorder="1" applyAlignment="1"/>
    <xf numFmtId="0" fontId="1" fillId="0" borderId="0" xfId="0" applyFont="1" applyAlignment="1">
      <alignment horizontal="center" vertical="center"/>
    </xf>
    <xf numFmtId="0" fontId="11" fillId="0" borderId="0" xfId="59" applyFont="1" applyAlignment="1">
      <alignment horizontal="left" vertical="center" wrapText="1"/>
    </xf>
    <xf numFmtId="0" fontId="12" fillId="0" borderId="0" xfId="59" applyFont="1" applyAlignment="1">
      <alignment horizontal="left" vertical="center" wrapText="1"/>
    </xf>
    <xf numFmtId="0" fontId="12" fillId="0" borderId="0" xfId="59" applyFont="1" applyFill="1" applyAlignment="1">
      <alignment horizontal="left" vertical="center" wrapText="1"/>
    </xf>
    <xf numFmtId="177" fontId="13" fillId="0" borderId="0" xfId="61" applyNumberFormat="1" applyFont="1" applyBorder="1" applyAlignment="1">
      <alignment horizontal="right" vertical="center"/>
    </xf>
    <xf numFmtId="0" fontId="14" fillId="0" borderId="2" xfId="61" applyFont="1" applyBorder="1" applyAlignment="1">
      <alignment horizontal="center" vertical="center"/>
    </xf>
    <xf numFmtId="0" fontId="15" fillId="0" borderId="1" xfId="51" applyNumberFormat="1" applyFont="1" applyFill="1" applyBorder="1" applyAlignment="1" applyProtection="1">
      <alignment horizontal="center" vertical="center" wrapText="1"/>
    </xf>
    <xf numFmtId="181" fontId="15" fillId="0" borderId="1" xfId="51" applyNumberFormat="1" applyFont="1" applyFill="1" applyBorder="1" applyAlignment="1" applyProtection="1">
      <alignment horizontal="center" vertical="center" wrapText="1"/>
    </xf>
    <xf numFmtId="0" fontId="13" fillId="0" borderId="3" xfId="54" applyNumberFormat="1" applyFont="1" applyFill="1" applyBorder="1" applyAlignment="1">
      <alignment horizontal="left" vertical="center"/>
    </xf>
    <xf numFmtId="177" fontId="13" fillId="0" borderId="1" xfId="49" applyNumberFormat="1" applyFont="1" applyFill="1" applyBorder="1" applyAlignment="1">
      <alignment vertical="center"/>
    </xf>
    <xf numFmtId="9" fontId="11" fillId="0" borderId="1" xfId="59" applyNumberFormat="1" applyFont="1" applyFill="1" applyBorder="1" applyAlignment="1">
      <alignment horizontal="right" vertical="center" wrapText="1"/>
    </xf>
    <xf numFmtId="0" fontId="15" fillId="2" borderId="1" xfId="49" applyFont="1" applyFill="1" applyBorder="1" applyAlignment="1">
      <alignment horizontal="distributed" vertical="center" indent="1"/>
    </xf>
    <xf numFmtId="177" fontId="15" fillId="0" borderId="1" xfId="49" applyNumberFormat="1" applyFont="1" applyFill="1" applyBorder="1" applyAlignment="1">
      <alignment vertical="center"/>
    </xf>
    <xf numFmtId="9" fontId="16" fillId="0" borderId="1" xfId="59" applyNumberFormat="1" applyFont="1" applyFill="1" applyBorder="1" applyAlignment="1">
      <alignment horizontal="right" vertical="center" wrapText="1"/>
    </xf>
    <xf numFmtId="0" fontId="13" fillId="0" borderId="3" xfId="54" applyNumberFormat="1" applyFont="1" applyFill="1" applyBorder="1" applyAlignment="1">
      <alignment horizontal="center" vertical="center"/>
    </xf>
    <xf numFmtId="182" fontId="13" fillId="0" borderId="1" xfId="49" applyNumberFormat="1" applyFont="1" applyFill="1" applyBorder="1" applyAlignment="1">
      <alignment vertical="center"/>
    </xf>
    <xf numFmtId="0" fontId="1" fillId="0" borderId="0" xfId="0" applyFont="1">
      <alignment vertical="center"/>
    </xf>
    <xf numFmtId="0" fontId="8" fillId="0" borderId="0" xfId="0" applyFont="1">
      <alignment vertical="center"/>
    </xf>
    <xf numFmtId="0" fontId="9" fillId="0" borderId="0" xfId="0" applyFont="1">
      <alignment vertical="center"/>
    </xf>
    <xf numFmtId="0" fontId="13" fillId="0" borderId="0" xfId="54" applyFont="1" applyFill="1" applyBorder="1" applyAlignment="1">
      <alignment horizontal="right"/>
    </xf>
    <xf numFmtId="0" fontId="14" fillId="0" borderId="2" xfId="61" applyFont="1" applyBorder="1" applyAlignment="1">
      <alignment horizontal="distributed" vertical="center" wrapText="1" indent="3"/>
    </xf>
    <xf numFmtId="177" fontId="13" fillId="0" borderId="1" xfId="49" applyNumberFormat="1" applyFont="1" applyFill="1" applyBorder="1" applyAlignment="1">
      <alignment horizontal="center" vertical="center"/>
    </xf>
    <xf numFmtId="0" fontId="13" fillId="0" borderId="1" xfId="54" applyNumberFormat="1" applyFont="1" applyFill="1" applyBorder="1" applyAlignment="1">
      <alignment horizontal="center" vertical="center"/>
    </xf>
    <xf numFmtId="183" fontId="13" fillId="0" borderId="0" xfId="57" applyNumberFormat="1" applyFont="1" applyFill="1" applyBorder="1" applyAlignment="1" applyProtection="1">
      <alignment horizontal="left"/>
    </xf>
    <xf numFmtId="0" fontId="7" fillId="0" borderId="0" xfId="54" applyFill="1" applyBorder="1" applyAlignment="1"/>
    <xf numFmtId="183" fontId="17" fillId="0" borderId="0" xfId="57" applyNumberFormat="1" applyFont="1" applyFill="1" applyBorder="1" applyAlignment="1" applyProtection="1">
      <alignment horizontal="right"/>
    </xf>
    <xf numFmtId="0" fontId="15" fillId="0" borderId="1" xfId="54" applyFont="1" applyFill="1" applyBorder="1" applyAlignment="1">
      <alignment horizontal="center" vertical="center" wrapText="1"/>
    </xf>
    <xf numFmtId="0" fontId="15" fillId="0" borderId="1" xfId="54" applyFont="1" applyFill="1" applyBorder="1" applyAlignment="1">
      <alignment horizontal="left" vertical="center" wrapText="1"/>
    </xf>
    <xf numFmtId="178" fontId="15" fillId="0" borderId="1" xfId="62" applyNumberFormat="1" applyFont="1" applyFill="1" applyBorder="1" applyAlignment="1">
      <alignment vertical="center"/>
    </xf>
    <xf numFmtId="10" fontId="18" fillId="0" borderId="1" xfId="3" applyNumberFormat="1" applyFont="1" applyBorder="1" applyAlignment="1">
      <alignment horizontal="left" vertical="center"/>
    </xf>
    <xf numFmtId="0" fontId="15" fillId="0" borderId="1" xfId="54" applyNumberFormat="1" applyFont="1" applyFill="1" applyBorder="1" applyAlignment="1">
      <alignment horizontal="left" vertical="center"/>
    </xf>
    <xf numFmtId="0" fontId="13" fillId="0" borderId="1" xfId="54" applyNumberFormat="1" applyFont="1" applyFill="1" applyBorder="1" applyAlignment="1">
      <alignment horizontal="left" vertical="center"/>
    </xf>
    <xf numFmtId="178" fontId="13" fillId="0" borderId="1" xfId="62" applyNumberFormat="1" applyFont="1" applyFill="1" applyBorder="1" applyAlignment="1">
      <alignment vertical="center"/>
    </xf>
    <xf numFmtId="178" fontId="13" fillId="0" borderId="1" xfId="59" applyNumberFormat="1" applyFont="1" applyFill="1" applyBorder="1" applyAlignment="1">
      <alignment vertical="center"/>
    </xf>
    <xf numFmtId="0" fontId="13" fillId="0" borderId="2" xfId="54" applyNumberFormat="1" applyFont="1" applyFill="1" applyBorder="1" applyAlignment="1">
      <alignment horizontal="left" vertical="center"/>
    </xf>
    <xf numFmtId="178" fontId="14" fillId="0" borderId="4" xfId="1" applyNumberFormat="1" applyFont="1" applyBorder="1" applyAlignment="1">
      <alignment vertical="center"/>
    </xf>
    <xf numFmtId="178" fontId="7" fillId="0" borderId="1" xfId="1" applyNumberFormat="1" applyFont="1" applyBorder="1" applyAlignment="1">
      <alignment vertical="center"/>
    </xf>
    <xf numFmtId="178" fontId="7" fillId="0" borderId="1" xfId="54" applyNumberFormat="1" applyFill="1" applyBorder="1" applyAlignment="1"/>
    <xf numFmtId="178" fontId="7" fillId="0" borderId="4" xfId="1" applyNumberFormat="1" applyFont="1" applyBorder="1" applyAlignment="1">
      <alignment vertical="center"/>
    </xf>
    <xf numFmtId="0" fontId="7" fillId="0" borderId="1" xfId="54" applyFill="1" applyBorder="1" applyAlignment="1">
      <alignment vertical="center"/>
    </xf>
    <xf numFmtId="0" fontId="19" fillId="3" borderId="0" xfId="0" applyFont="1" applyFill="1" applyBorder="1" applyAlignment="1">
      <alignment horizontal="right" vertical="center"/>
    </xf>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xf>
    <xf numFmtId="0" fontId="19" fillId="3" borderId="1" xfId="0" applyFont="1" applyFill="1" applyBorder="1" applyAlignment="1">
      <alignment horizontal="center" vertical="center" wrapText="1"/>
    </xf>
    <xf numFmtId="183" fontId="19" fillId="3" borderId="1" xfId="0" applyNumberFormat="1" applyFont="1" applyFill="1" applyBorder="1" applyAlignment="1">
      <alignment horizontal="center" vertical="center" wrapText="1"/>
    </xf>
    <xf numFmtId="0" fontId="19" fillId="3" borderId="1" xfId="0" applyFont="1" applyFill="1" applyBorder="1" applyAlignment="1">
      <alignment horizontal="right" vertical="center" wrapText="1"/>
    </xf>
    <xf numFmtId="0" fontId="8" fillId="0" borderId="0" xfId="0" applyFont="1" applyAlignment="1">
      <alignment horizontal="center" vertical="center"/>
    </xf>
    <xf numFmtId="0" fontId="0" fillId="0" borderId="0" xfId="0" applyAlignment="1">
      <alignment horizontal="right" vertical="center"/>
    </xf>
    <xf numFmtId="0" fontId="9" fillId="0" borderId="1" xfId="0" applyFont="1" applyBorder="1">
      <alignment vertical="center"/>
    </xf>
    <xf numFmtId="0" fontId="0" fillId="0" borderId="0" xfId="0" applyBorder="1">
      <alignment vertical="center"/>
    </xf>
    <xf numFmtId="0" fontId="9" fillId="0" borderId="0" xfId="0" applyFont="1" applyBorder="1" applyAlignment="1">
      <alignment vertical="center"/>
    </xf>
    <xf numFmtId="0" fontId="0" fillId="0" borderId="0" xfId="0" applyFont="1" applyBorder="1" applyAlignment="1">
      <alignment horizontal="right" vertical="center"/>
    </xf>
    <xf numFmtId="10" fontId="9" fillId="0" borderId="1" xfId="3" applyNumberFormat="1" applyFont="1" applyBorder="1" applyAlignment="1">
      <alignment horizontal="left" vertical="center"/>
    </xf>
    <xf numFmtId="0" fontId="0" fillId="0" borderId="1" xfId="0" applyFont="1" applyBorder="1">
      <alignment vertical="center"/>
    </xf>
    <xf numFmtId="0" fontId="20" fillId="0" borderId="1" xfId="0" applyFont="1" applyBorder="1">
      <alignment vertical="center"/>
    </xf>
    <xf numFmtId="0" fontId="20" fillId="0" borderId="1" xfId="58" applyFont="1" applyBorder="1">
      <alignment vertical="center"/>
    </xf>
    <xf numFmtId="0" fontId="0" fillId="0" borderId="1" xfId="58" applyFont="1" applyBorder="1">
      <alignment vertical="center"/>
    </xf>
    <xf numFmtId="0" fontId="8" fillId="0" borderId="0" xfId="0" applyFont="1" applyBorder="1">
      <alignment vertical="center"/>
    </xf>
    <xf numFmtId="10" fontId="9" fillId="0" borderId="1" xfId="3" applyNumberFormat="1" applyFont="1" applyBorder="1" applyAlignment="1">
      <alignment horizontal="right" vertical="center"/>
    </xf>
    <xf numFmtId="184" fontId="13" fillId="0" borderId="1" xfId="1" applyNumberFormat="1" applyFont="1" applyFill="1" applyBorder="1" applyAlignment="1">
      <alignment vertical="center"/>
    </xf>
    <xf numFmtId="0" fontId="0" fillId="0" borderId="2" xfId="0" applyBorder="1">
      <alignment vertical="center"/>
    </xf>
    <xf numFmtId="0" fontId="0" fillId="0" borderId="5" xfId="0" applyBorder="1">
      <alignment vertical="center"/>
    </xf>
    <xf numFmtId="10" fontId="0" fillId="0" borderId="0" xfId="0" applyNumberFormat="1">
      <alignment vertical="center"/>
    </xf>
    <xf numFmtId="10" fontId="8" fillId="0" borderId="1" xfId="0" applyNumberFormat="1" applyFont="1" applyBorder="1" applyAlignment="1">
      <alignment horizontal="center" vertical="center"/>
    </xf>
    <xf numFmtId="10" fontId="9" fillId="0" borderId="1" xfId="0" applyNumberFormat="1" applyFont="1" applyBorder="1">
      <alignment vertical="center"/>
    </xf>
    <xf numFmtId="0" fontId="8" fillId="0" borderId="1" xfId="0" applyFont="1" applyBorder="1">
      <alignment vertical="center"/>
    </xf>
    <xf numFmtId="10" fontId="9" fillId="0" borderId="0" xfId="0" applyNumberFormat="1" applyFont="1">
      <alignment vertical="center"/>
    </xf>
    <xf numFmtId="0" fontId="0" fillId="0" borderId="0" xfId="0" applyFont="1" applyFill="1" applyBorder="1" applyAlignment="1">
      <alignment vertical="center"/>
    </xf>
    <xf numFmtId="185" fontId="0" fillId="0" borderId="0" xfId="0" applyNumberFormat="1" applyFont="1" applyFill="1" applyBorder="1" applyAlignment="1">
      <alignment vertical="center"/>
    </xf>
    <xf numFmtId="0" fontId="0" fillId="0" borderId="0" xfId="0" applyFont="1" applyFill="1" applyBorder="1" applyAlignment="1"/>
    <xf numFmtId="0" fontId="21" fillId="0" borderId="0" xfId="0" applyFont="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3" fillId="0" borderId="6" xfId="0" applyFont="1" applyFill="1" applyBorder="1" applyAlignment="1">
      <alignment horizontal="right"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xf numFmtId="10" fontId="4" fillId="0" borderId="1" xfId="0" applyNumberFormat="1" applyFont="1" applyFill="1" applyBorder="1" applyAlignment="1"/>
    <xf numFmtId="0" fontId="9" fillId="0" borderId="1" xfId="0" applyFont="1" applyFill="1" applyBorder="1" applyAlignment="1"/>
    <xf numFmtId="0" fontId="4" fillId="0" borderId="1" xfId="0" applyFont="1" applyFill="1" applyBorder="1" applyAlignment="1">
      <alignment vertical="center"/>
    </xf>
    <xf numFmtId="0" fontId="4" fillId="0" borderId="0" xfId="0" applyFont="1" applyFill="1" applyBorder="1" applyAlignment="1">
      <alignment horizontal="left" vertical="top" wrapText="1"/>
    </xf>
    <xf numFmtId="0" fontId="21" fillId="0" borderId="0" xfId="0" applyFont="1">
      <alignment vertical="center"/>
    </xf>
    <xf numFmtId="0" fontId="21" fillId="0" borderId="0" xfId="0" applyFont="1" applyBorder="1">
      <alignment vertical="center"/>
    </xf>
    <xf numFmtId="0" fontId="9" fillId="0" borderId="0" xfId="0" applyFont="1" applyBorder="1">
      <alignment vertical="center"/>
    </xf>
    <xf numFmtId="0" fontId="24" fillId="0" borderId="0" xfId="0" applyFont="1" applyBorder="1" applyAlignment="1">
      <alignment horizontal="center" vertical="center"/>
    </xf>
    <xf numFmtId="0" fontId="12" fillId="0" borderId="0" xfId="0" applyFont="1" applyBorder="1" applyAlignment="1">
      <alignment vertical="center"/>
    </xf>
    <xf numFmtId="0" fontId="25" fillId="0" borderId="1" xfId="0" applyFont="1" applyBorder="1" applyAlignment="1">
      <alignment horizontal="center" vertical="center"/>
    </xf>
    <xf numFmtId="0" fontId="9" fillId="0" borderId="1" xfId="0" applyFont="1" applyBorder="1" applyAlignment="1">
      <alignment horizontal="left" vertical="center" indent="3"/>
    </xf>
    <xf numFmtId="0" fontId="26" fillId="0" borderId="1" xfId="0" applyFont="1" applyBorder="1">
      <alignment vertical="center"/>
    </xf>
    <xf numFmtId="0" fontId="9" fillId="0" borderId="1" xfId="0" applyFont="1" applyBorder="1" applyAlignment="1">
      <alignment vertical="center"/>
    </xf>
    <xf numFmtId="0" fontId="21" fillId="0" borderId="0" xfId="0" applyFont="1" applyBorder="1" applyAlignment="1">
      <alignment horizontal="center" vertical="center"/>
    </xf>
    <xf numFmtId="178" fontId="4" fillId="0" borderId="1" xfId="1" applyNumberFormat="1" applyFont="1" applyBorder="1">
      <alignment vertical="center"/>
    </xf>
    <xf numFmtId="10" fontId="4" fillId="0" borderId="1" xfId="0" applyNumberFormat="1" applyFont="1" applyBorder="1">
      <alignment vertical="center"/>
    </xf>
    <xf numFmtId="178" fontId="4" fillId="0" borderId="3" xfId="1" applyNumberFormat="1" applyFont="1" applyBorder="1" applyAlignment="1" applyProtection="1">
      <alignment horizontal="right" vertical="center" wrapText="1" readingOrder="1"/>
      <protection locked="0"/>
    </xf>
    <xf numFmtId="178" fontId="4" fillId="0" borderId="8" xfId="1" applyNumberFormat="1" applyFont="1" applyBorder="1" applyAlignment="1">
      <alignment horizontal="right" vertical="center" shrinkToFit="1"/>
    </xf>
    <xf numFmtId="10" fontId="0" fillId="0" borderId="0" xfId="0" applyNumberFormat="1" applyBorder="1">
      <alignment vertical="center"/>
    </xf>
    <xf numFmtId="10" fontId="0" fillId="0" borderId="0" xfId="0" applyNumberFormat="1" applyFont="1" applyBorder="1" applyAlignment="1">
      <alignment horizontal="right" vertical="center"/>
    </xf>
    <xf numFmtId="49" fontId="26" fillId="0" borderId="1" xfId="0" applyNumberFormat="1" applyFont="1" applyBorder="1" applyAlignment="1">
      <alignment horizontal="left" vertical="center"/>
    </xf>
    <xf numFmtId="49" fontId="26" fillId="0" borderId="1" xfId="0" applyNumberFormat="1" applyFont="1" applyBorder="1" applyAlignment="1">
      <alignment horizontal="left" vertical="center" indent="1"/>
    </xf>
    <xf numFmtId="49" fontId="26" fillId="0" borderId="1" xfId="0" applyNumberFormat="1" applyFont="1" applyBorder="1" applyAlignment="1">
      <alignment horizontal="left" vertical="center" indent="2"/>
    </xf>
    <xf numFmtId="49" fontId="27" fillId="0" borderId="1" xfId="0" applyNumberFormat="1" applyFont="1" applyBorder="1" applyAlignment="1">
      <alignment horizontal="left" vertical="center" indent="2"/>
    </xf>
    <xf numFmtId="49" fontId="27" fillId="0" borderId="1" xfId="0" applyNumberFormat="1" applyFont="1" applyBorder="1" applyAlignment="1">
      <alignment horizontal="left" vertical="center" indent="1"/>
    </xf>
    <xf numFmtId="49" fontId="27" fillId="0" borderId="1" xfId="0" applyNumberFormat="1" applyFont="1" applyBorder="1" applyAlignment="1">
      <alignment horizontal="left" vertical="center"/>
    </xf>
    <xf numFmtId="49" fontId="5" fillId="0" borderId="1" xfId="0" applyNumberFormat="1" applyFont="1" applyBorder="1" applyAlignment="1">
      <alignment horizontal="left" indent="2"/>
    </xf>
    <xf numFmtId="49" fontId="5" fillId="0" borderId="1" xfId="0" applyNumberFormat="1" applyFont="1" applyBorder="1" applyAlignment="1">
      <alignment horizontal="left" vertical="center" indent="1"/>
    </xf>
    <xf numFmtId="49" fontId="5" fillId="0" borderId="1" xfId="0" applyNumberFormat="1" applyFont="1" applyBorder="1" applyAlignment="1">
      <alignment horizontal="left" indent="1"/>
    </xf>
    <xf numFmtId="49" fontId="5" fillId="0" borderId="1" xfId="0" applyNumberFormat="1" applyFont="1" applyBorder="1" applyAlignment="1"/>
    <xf numFmtId="0" fontId="0" fillId="0" borderId="1" xfId="0" applyFont="1" applyFill="1" applyBorder="1" applyAlignment="1">
      <alignment horizontal="left" vertical="center"/>
    </xf>
    <xf numFmtId="0" fontId="0" fillId="0" borderId="1" xfId="0" applyFont="1" applyFill="1" applyBorder="1">
      <alignment vertical="center"/>
    </xf>
    <xf numFmtId="0" fontId="0" fillId="0" borderId="1" xfId="0" applyFont="1" applyBorder="1" applyAlignment="1">
      <alignment horizontal="left" vertical="center"/>
    </xf>
    <xf numFmtId="0" fontId="20" fillId="0" borderId="1" xfId="0" applyFont="1" applyFill="1" applyBorder="1">
      <alignment vertical="center"/>
    </xf>
    <xf numFmtId="0" fontId="9" fillId="0" borderId="1" xfId="0" applyFont="1" applyBorder="1" applyAlignment="1">
      <alignment horizontal="left" vertical="center" indent="2"/>
    </xf>
    <xf numFmtId="10" fontId="9" fillId="0" borderId="0" xfId="0" applyNumberFormat="1" applyFont="1" applyBorder="1">
      <alignment vertical="center"/>
    </xf>
    <xf numFmtId="0" fontId="0" fillId="0" borderId="0" xfId="0" applyAlignment="1">
      <alignment horizontal="left" vertical="center"/>
    </xf>
    <xf numFmtId="0" fontId="28" fillId="0" borderId="0"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186" fontId="0" fillId="0" borderId="1" xfId="3" applyNumberFormat="1" applyFont="1" applyBorder="1" applyAlignment="1">
      <alignment horizontal="left" vertical="center"/>
    </xf>
    <xf numFmtId="0" fontId="0" fillId="0" borderId="4" xfId="0" applyBorder="1" applyAlignment="1">
      <alignment horizontal="center" vertical="center"/>
    </xf>
    <xf numFmtId="0" fontId="0" fillId="0" borderId="10" xfId="0" applyBorder="1" applyAlignment="1">
      <alignment horizontal="center" vertical="center"/>
    </xf>
    <xf numFmtId="0" fontId="29" fillId="0" borderId="0" xfId="0" applyFont="1" applyBorder="1">
      <alignment vertical="center"/>
    </xf>
    <xf numFmtId="0" fontId="18" fillId="0" borderId="0" xfId="0" applyFont="1" applyBorder="1">
      <alignment vertical="center"/>
    </xf>
    <xf numFmtId="0" fontId="29" fillId="0" borderId="1" xfId="0" applyFont="1" applyBorder="1" applyAlignment="1">
      <alignment horizontal="center" vertical="center"/>
    </xf>
    <xf numFmtId="0" fontId="18" fillId="0" borderId="1" xfId="0" applyFont="1" applyBorder="1">
      <alignment vertical="center"/>
    </xf>
    <xf numFmtId="0" fontId="18" fillId="0" borderId="1" xfId="0" applyFont="1" applyBorder="1" applyAlignment="1">
      <alignment vertical="center"/>
    </xf>
    <xf numFmtId="0" fontId="29" fillId="0" borderId="1" xfId="0" applyFont="1" applyFill="1" applyBorder="1">
      <alignment vertical="center"/>
    </xf>
    <xf numFmtId="0" fontId="18" fillId="0" borderId="1" xfId="0" applyFont="1" applyFill="1" applyBorder="1">
      <alignment vertical="center"/>
    </xf>
    <xf numFmtId="0" fontId="29" fillId="0" borderId="1" xfId="0" applyFont="1" applyBorder="1">
      <alignment vertical="center"/>
    </xf>
    <xf numFmtId="0" fontId="18" fillId="0" borderId="0" xfId="0" applyFont="1" applyFill="1" applyBorder="1" applyAlignment="1">
      <alignment horizontal="left"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云南省向人大报送政府收支预算表格式编制过程表 2" xfId="49"/>
    <cellStyle name="百分比 5" xfId="50"/>
    <cellStyle name="常规 19 2" xfId="51"/>
    <cellStyle name="百分比 2 2 3" xfId="52"/>
    <cellStyle name="常规 16" xfId="53"/>
    <cellStyle name="常规 10" xfId="54"/>
    <cellStyle name="常规 16 2" xfId="55"/>
    <cellStyle name="常规 10 2 2" xfId="56"/>
    <cellStyle name="常规 11 3" xfId="57"/>
    <cellStyle name="常规 2" xfId="58"/>
    <cellStyle name="常规 2 4" xfId="59"/>
    <cellStyle name="常规_2007年云南省向人大报送政府收支预算表格式编制过程表" xfId="60"/>
    <cellStyle name="常规_2007年云南省向人大报送政府收支预算表格式编制过程表 2 2" xfId="61"/>
    <cellStyle name="千位分隔 2" xfId="62"/>
  </cellStyles>
  <dxfs count="4">
    <dxf>
      <font>
        <color indexed="9"/>
      </font>
    </dxf>
    <dxf>
      <font>
        <b val="0"/>
        <i val="0"/>
        <color indexed="9"/>
      </font>
    </dxf>
    <dxf>
      <font>
        <color indexed="10"/>
      </font>
    </dxf>
    <dxf>
      <font>
        <b val="1"/>
        <i val="0"/>
      </font>
    </dxf>
  </dxf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2"/>
  <sheetViews>
    <sheetView showZeros="0" tabSelected="1" workbookViewId="0">
      <selection activeCell="K21" sqref="K21"/>
    </sheetView>
  </sheetViews>
  <sheetFormatPr defaultColWidth="8.75" defaultRowHeight="13.5" outlineLevelCol="3"/>
  <cols>
    <col min="1" max="1" width="36.125" style="107"/>
    <col min="2" max="3" width="14.625" style="107" customWidth="1"/>
    <col min="4" max="4" width="27" style="107"/>
    <col min="5" max="16384" width="8.75" style="107"/>
  </cols>
  <sheetData>
    <row r="1" s="143" customFormat="1" ht="30" customHeight="1" spans="1:4">
      <c r="A1" s="151" t="s">
        <v>0</v>
      </c>
      <c r="B1" s="151"/>
      <c r="C1" s="151"/>
      <c r="D1" s="151"/>
    </row>
    <row r="2" ht="14.25" spans="2:4">
      <c r="B2" s="108"/>
      <c r="C2" s="108"/>
      <c r="D2" s="109" t="s">
        <v>1</v>
      </c>
    </row>
    <row r="3" s="182" customFormat="1" ht="18" customHeight="1" spans="1:4">
      <c r="A3" s="184" t="s">
        <v>2</v>
      </c>
      <c r="B3" s="184" t="s">
        <v>3</v>
      </c>
      <c r="C3" s="184" t="s">
        <v>4</v>
      </c>
      <c r="D3" s="184" t="s">
        <v>5</v>
      </c>
    </row>
    <row r="4" s="183" customFormat="1" ht="18" customHeight="1" spans="1:4">
      <c r="A4" s="185" t="s">
        <v>6</v>
      </c>
      <c r="B4" s="185">
        <v>43224</v>
      </c>
      <c r="C4" s="185">
        <v>51820</v>
      </c>
      <c r="D4" s="87">
        <f>C4/B4</f>
        <v>1.19887099759393</v>
      </c>
    </row>
    <row r="5" s="183" customFormat="1" ht="18" customHeight="1" spans="1:4">
      <c r="A5" s="185" t="s">
        <v>7</v>
      </c>
      <c r="B5" s="185">
        <v>16680</v>
      </c>
      <c r="C5" s="185">
        <v>21427</v>
      </c>
      <c r="D5" s="87">
        <f t="shared" ref="D5:D19" si="0">C5/B5</f>
        <v>1.28459232613909</v>
      </c>
    </row>
    <row r="6" s="183" customFormat="1" ht="18" customHeight="1" spans="1:4">
      <c r="A6" s="185" t="s">
        <v>8</v>
      </c>
      <c r="B6" s="185">
        <v>112</v>
      </c>
      <c r="C6" s="185">
        <v>50</v>
      </c>
      <c r="D6" s="87">
        <f t="shared" si="0"/>
        <v>0.446428571428571</v>
      </c>
    </row>
    <row r="7" s="183" customFormat="1" ht="18" customHeight="1" spans="1:4">
      <c r="A7" s="185" t="s">
        <v>9</v>
      </c>
      <c r="B7" s="185">
        <v>1554</v>
      </c>
      <c r="C7" s="185">
        <v>1200</v>
      </c>
      <c r="D7" s="87">
        <f t="shared" si="0"/>
        <v>0.772200772200772</v>
      </c>
    </row>
    <row r="8" s="183" customFormat="1" ht="18" customHeight="1" spans="1:4">
      <c r="A8" s="185" t="s">
        <v>10</v>
      </c>
      <c r="B8" s="185"/>
      <c r="C8" s="185"/>
      <c r="D8" s="87"/>
    </row>
    <row r="9" s="183" customFormat="1" ht="18" customHeight="1" spans="1:4">
      <c r="A9" s="185" t="s">
        <v>11</v>
      </c>
      <c r="B9" s="185">
        <v>864</v>
      </c>
      <c r="C9" s="185">
        <v>720</v>
      </c>
      <c r="D9" s="87">
        <f t="shared" si="0"/>
        <v>0.833333333333333</v>
      </c>
    </row>
    <row r="10" s="183" customFormat="1" ht="18" customHeight="1" spans="1:4">
      <c r="A10" s="185" t="s">
        <v>12</v>
      </c>
      <c r="B10" s="185">
        <v>357</v>
      </c>
      <c r="C10" s="185">
        <v>50</v>
      </c>
      <c r="D10" s="87">
        <f t="shared" si="0"/>
        <v>0.140056022408964</v>
      </c>
    </row>
    <row r="11" s="183" customFormat="1" ht="18" customHeight="1" spans="1:4">
      <c r="A11" s="185" t="s">
        <v>13</v>
      </c>
      <c r="B11" s="185">
        <v>1687</v>
      </c>
      <c r="C11" s="185">
        <v>1900</v>
      </c>
      <c r="D11" s="87">
        <f t="shared" si="0"/>
        <v>1.1262596324837</v>
      </c>
    </row>
    <row r="12" s="183" customFormat="1" ht="18" customHeight="1" spans="1:4">
      <c r="A12" s="185" t="s">
        <v>14</v>
      </c>
      <c r="B12" s="185">
        <v>1928</v>
      </c>
      <c r="C12" s="185">
        <v>1200</v>
      </c>
      <c r="D12" s="87">
        <f t="shared" si="0"/>
        <v>0.622406639004149</v>
      </c>
    </row>
    <row r="13" s="183" customFormat="1" ht="18" customHeight="1" spans="1:4">
      <c r="A13" s="185" t="s">
        <v>15</v>
      </c>
      <c r="B13" s="185">
        <v>650</v>
      </c>
      <c r="C13" s="185">
        <v>550</v>
      </c>
      <c r="D13" s="87">
        <f t="shared" si="0"/>
        <v>0.846153846153846</v>
      </c>
    </row>
    <row r="14" s="183" customFormat="1" ht="18" customHeight="1" spans="1:4">
      <c r="A14" s="185" t="s">
        <v>16</v>
      </c>
      <c r="B14" s="185">
        <v>2038</v>
      </c>
      <c r="C14" s="185">
        <v>1800</v>
      </c>
      <c r="D14" s="87">
        <f t="shared" si="0"/>
        <v>0.883218842001963</v>
      </c>
    </row>
    <row r="15" s="183" customFormat="1" ht="18" customHeight="1" spans="1:4">
      <c r="A15" s="185" t="s">
        <v>17</v>
      </c>
      <c r="B15" s="185">
        <v>1896</v>
      </c>
      <c r="C15" s="185">
        <v>5823</v>
      </c>
      <c r="D15" s="87">
        <f t="shared" si="0"/>
        <v>3.07120253164557</v>
      </c>
    </row>
    <row r="16" s="183" customFormat="1" ht="18" customHeight="1" spans="1:4">
      <c r="A16" s="185" t="s">
        <v>18</v>
      </c>
      <c r="B16" s="185">
        <v>661</v>
      </c>
      <c r="C16" s="185">
        <v>650</v>
      </c>
      <c r="D16" s="87">
        <f t="shared" si="0"/>
        <v>0.983358547655068</v>
      </c>
    </row>
    <row r="17" s="183" customFormat="1" ht="18" customHeight="1" spans="1:4">
      <c r="A17" s="185" t="s">
        <v>19</v>
      </c>
      <c r="B17" s="185">
        <v>4100</v>
      </c>
      <c r="C17" s="185">
        <v>6044</v>
      </c>
      <c r="D17" s="87">
        <f t="shared" si="0"/>
        <v>1.47414634146341</v>
      </c>
    </row>
    <row r="18" s="183" customFormat="1" ht="18" customHeight="1" spans="1:4">
      <c r="A18" s="185" t="s">
        <v>20</v>
      </c>
      <c r="B18" s="185">
        <v>6494</v>
      </c>
      <c r="C18" s="185">
        <v>5600</v>
      </c>
      <c r="D18" s="87">
        <f t="shared" si="0"/>
        <v>0.862334462580844</v>
      </c>
    </row>
    <row r="19" s="183" customFormat="1" ht="18" customHeight="1" spans="1:4">
      <c r="A19" s="185" t="s">
        <v>21</v>
      </c>
      <c r="B19" s="185">
        <v>4203</v>
      </c>
      <c r="C19" s="185">
        <v>4800</v>
      </c>
      <c r="D19" s="87">
        <f t="shared" si="0"/>
        <v>1.14204139900071</v>
      </c>
    </row>
    <row r="20" s="183" customFormat="1" ht="18" customHeight="1" spans="1:4">
      <c r="A20" s="186" t="s">
        <v>22</v>
      </c>
      <c r="B20" s="185"/>
      <c r="D20" s="87"/>
    </row>
    <row r="21" s="183" customFormat="1" ht="18" customHeight="1" spans="1:4">
      <c r="A21" s="185" t="s">
        <v>23</v>
      </c>
      <c r="B21" s="185"/>
      <c r="C21" s="185">
        <v>6</v>
      </c>
      <c r="D21" s="87"/>
    </row>
    <row r="22" s="183" customFormat="1" ht="18" customHeight="1" spans="1:4">
      <c r="A22" s="185" t="s">
        <v>24</v>
      </c>
      <c r="B22" s="185">
        <v>44383</v>
      </c>
      <c r="C22" s="185">
        <v>48364</v>
      </c>
      <c r="D22" s="87">
        <f>C22/B22</f>
        <v>1.08969650541874</v>
      </c>
    </row>
    <row r="23" s="183" customFormat="1" ht="18" customHeight="1" spans="1:4">
      <c r="A23" s="185" t="s">
        <v>25</v>
      </c>
      <c r="B23" s="185">
        <v>5218</v>
      </c>
      <c r="C23" s="185">
        <v>5009</v>
      </c>
      <c r="D23" s="87">
        <f t="shared" ref="D23:D31" si="1">C23/B23</f>
        <v>0.959946339593714</v>
      </c>
    </row>
    <row r="24" s="183" customFormat="1" ht="18" customHeight="1" spans="1:4">
      <c r="A24" s="185" t="s">
        <v>26</v>
      </c>
      <c r="B24" s="185">
        <v>1446</v>
      </c>
      <c r="C24" s="185">
        <v>1400</v>
      </c>
      <c r="D24" s="87">
        <f t="shared" si="1"/>
        <v>0.968188105117566</v>
      </c>
    </row>
    <row r="25" s="183" customFormat="1" ht="18" customHeight="1" spans="1:4">
      <c r="A25" s="185" t="s">
        <v>27</v>
      </c>
      <c r="B25" s="185">
        <v>3425</v>
      </c>
      <c r="C25" s="185">
        <v>1400</v>
      </c>
      <c r="D25" s="87">
        <f t="shared" si="1"/>
        <v>0.408759124087591</v>
      </c>
    </row>
    <row r="26" s="183" customFormat="1" ht="18" customHeight="1" spans="1:4">
      <c r="A26" s="185" t="s">
        <v>28</v>
      </c>
      <c r="B26" s="185"/>
      <c r="C26" s="185"/>
      <c r="D26" s="87"/>
    </row>
    <row r="27" s="183" customFormat="1" ht="18" customHeight="1" spans="1:4">
      <c r="A27" s="185" t="s">
        <v>29</v>
      </c>
      <c r="B27" s="185">
        <v>34131</v>
      </c>
      <c r="C27" s="185">
        <v>40302</v>
      </c>
      <c r="D27" s="87">
        <f t="shared" si="1"/>
        <v>1.18080337523073</v>
      </c>
    </row>
    <row r="28" s="183" customFormat="1" ht="18" customHeight="1" spans="1:4">
      <c r="A28" s="185" t="s">
        <v>30</v>
      </c>
      <c r="B28" s="185">
        <v>15</v>
      </c>
      <c r="C28" s="185"/>
      <c r="D28" s="87">
        <f t="shared" si="1"/>
        <v>0</v>
      </c>
    </row>
    <row r="29" s="183" customFormat="1" ht="18" customHeight="1" spans="1:4">
      <c r="A29" s="185" t="s">
        <v>31</v>
      </c>
      <c r="B29" s="185">
        <v>109</v>
      </c>
      <c r="C29" s="185">
        <v>109</v>
      </c>
      <c r="D29" s="87">
        <f t="shared" si="1"/>
        <v>1</v>
      </c>
    </row>
    <row r="30" s="183" customFormat="1" ht="18" customHeight="1" spans="1:4">
      <c r="A30" s="185" t="s">
        <v>32</v>
      </c>
      <c r="B30" s="185">
        <v>39</v>
      </c>
      <c r="C30" s="185">
        <v>144</v>
      </c>
      <c r="D30" s="87">
        <f t="shared" si="1"/>
        <v>3.69230769230769</v>
      </c>
    </row>
    <row r="31" s="183" customFormat="1" ht="18" customHeight="1" spans="1:4">
      <c r="A31" s="187" t="s">
        <v>33</v>
      </c>
      <c r="B31" s="185">
        <v>87607</v>
      </c>
      <c r="C31" s="185">
        <v>100184</v>
      </c>
      <c r="D31" s="87">
        <f t="shared" si="1"/>
        <v>1.14356158754437</v>
      </c>
    </row>
    <row r="32" s="183" customFormat="1" ht="18" customHeight="1" spans="1:4">
      <c r="A32" s="187" t="s">
        <v>34</v>
      </c>
      <c r="B32" s="185">
        <v>65490</v>
      </c>
      <c r="C32" s="185"/>
      <c r="D32" s="185"/>
    </row>
    <row r="33" s="183" customFormat="1" ht="18" customHeight="1" spans="1:4">
      <c r="A33" s="188" t="s">
        <v>35</v>
      </c>
      <c r="B33" s="185">
        <v>65490</v>
      </c>
      <c r="C33" s="185"/>
      <c r="D33" s="185"/>
    </row>
    <row r="34" s="183" customFormat="1" ht="18" customHeight="1" spans="1:4">
      <c r="A34" s="188" t="s">
        <v>36</v>
      </c>
      <c r="B34" s="185"/>
      <c r="C34" s="185"/>
      <c r="D34" s="185"/>
    </row>
    <row r="35" s="183" customFormat="1" ht="18" customHeight="1" spans="1:4">
      <c r="A35" s="188" t="s">
        <v>37</v>
      </c>
      <c r="B35" s="185">
        <v>65490</v>
      </c>
      <c r="C35" s="185"/>
      <c r="D35" s="185"/>
    </row>
    <row r="36" s="183" customFormat="1" ht="18" customHeight="1" spans="1:4">
      <c r="A36" s="187" t="s">
        <v>38</v>
      </c>
      <c r="B36" s="185">
        <v>56956</v>
      </c>
      <c r="C36" s="185"/>
      <c r="D36" s="185"/>
    </row>
    <row r="37" s="183" customFormat="1" ht="18" customHeight="1" spans="1:4">
      <c r="A37" s="189" t="s">
        <v>39</v>
      </c>
      <c r="B37" s="185">
        <v>10681</v>
      </c>
      <c r="C37" s="185"/>
      <c r="D37" s="185"/>
    </row>
    <row r="38" s="183" customFormat="1" ht="18" customHeight="1" spans="1:4">
      <c r="A38" s="189" t="s">
        <v>40</v>
      </c>
      <c r="B38" s="185">
        <v>46196</v>
      </c>
      <c r="C38" s="185"/>
      <c r="D38" s="185"/>
    </row>
    <row r="39" s="183" customFormat="1" ht="18" customHeight="1" spans="1:4">
      <c r="A39" s="189" t="s">
        <v>41</v>
      </c>
      <c r="B39" s="185">
        <v>79</v>
      </c>
      <c r="C39" s="185"/>
      <c r="D39" s="185"/>
    </row>
    <row r="40" s="183" customFormat="1" ht="20.1" customHeight="1"/>
    <row r="41" s="183" customFormat="1" ht="20.1" customHeight="1" spans="1:4">
      <c r="A41" s="190" t="s">
        <v>42</v>
      </c>
      <c r="B41" s="190"/>
      <c r="C41" s="190"/>
      <c r="D41" s="190"/>
    </row>
    <row r="42" s="183" customFormat="1" ht="20.1" customHeight="1"/>
    <row r="43" s="183" customFormat="1" ht="20.1" customHeight="1"/>
    <row r="44" s="183" customFormat="1" ht="20.1" customHeight="1"/>
    <row r="45" s="183" customFormat="1" ht="20.1" customHeight="1"/>
    <row r="46" s="183" customFormat="1" ht="20.1" customHeight="1"/>
    <row r="47" s="183" customFormat="1" ht="20.1" customHeight="1"/>
    <row r="48" s="183" customFormat="1" ht="20.1" customHeight="1"/>
    <row r="49" s="183" customFormat="1" ht="20.1" customHeight="1"/>
    <row r="50" s="183" customFormat="1" ht="20.1" customHeight="1"/>
    <row r="51" s="183" customFormat="1" ht="20.1" customHeight="1"/>
    <row r="52" s="183" customFormat="1" ht="20.1" customHeight="1"/>
    <row r="53" s="183" customFormat="1" ht="20.1" customHeight="1"/>
    <row r="54" s="183" customFormat="1" ht="20.1" customHeight="1"/>
    <row r="55" s="183" customFormat="1" ht="20.1" customHeight="1"/>
    <row r="56" s="183" customFormat="1" ht="20.1" customHeight="1"/>
    <row r="57" s="183" customFormat="1" ht="20.1" customHeight="1"/>
    <row r="58" s="183" customFormat="1" ht="20.1" customHeight="1"/>
    <row r="59" s="183" customFormat="1" ht="20.1" customHeight="1"/>
    <row r="60" s="183" customFormat="1" ht="20.1" customHeight="1"/>
    <row r="61" s="183" customFormat="1" ht="20.1" customHeight="1"/>
    <row r="62" s="183" customFormat="1" ht="20.1" customHeight="1"/>
    <row r="63" s="183" customFormat="1" ht="20.1" customHeight="1"/>
    <row r="64" s="183" customFormat="1" ht="20.1" customHeight="1"/>
    <row r="65" s="183" customFormat="1" ht="20.1" customHeight="1"/>
    <row r="66" s="183" customFormat="1" ht="20.1" customHeight="1"/>
    <row r="67" s="183" customFormat="1" ht="20.1" customHeight="1"/>
    <row r="68" s="183" customFormat="1" ht="20.1" customHeight="1"/>
    <row r="69" s="183" customFormat="1" ht="20.1" customHeight="1"/>
    <row r="70" s="183" customFormat="1" ht="20.1" customHeight="1"/>
    <row r="71" s="183" customFormat="1" ht="20.1" customHeight="1"/>
    <row r="72" s="183" customFormat="1" ht="20.1" customHeight="1"/>
    <row r="73" s="183" customFormat="1" ht="20.1" customHeight="1"/>
    <row r="74" s="183" customFormat="1" ht="20.1" customHeight="1"/>
    <row r="75" s="183" customFormat="1" ht="20.1" customHeight="1"/>
    <row r="76" s="183" customFormat="1" ht="20.1" customHeight="1"/>
    <row r="77" s="183" customFormat="1" ht="20.1" customHeight="1"/>
    <row r="78" s="183" customFormat="1" ht="20.1" customHeight="1"/>
    <row r="79" s="183" customFormat="1" ht="20.1" customHeight="1"/>
    <row r="80" s="183" customFormat="1" ht="20.1" customHeight="1"/>
    <row r="81" s="183" customFormat="1" ht="20.1" customHeight="1"/>
    <row r="82" s="183" customFormat="1" ht="20.1" customHeight="1"/>
    <row r="83" s="183" customFormat="1" ht="20.1" customHeight="1"/>
    <row r="84" s="183" customFormat="1" ht="20.1" customHeight="1"/>
    <row r="85" s="183" customFormat="1" ht="20.1" customHeight="1"/>
    <row r="86" s="183" customFormat="1" ht="20.1" customHeight="1"/>
    <row r="87" s="183" customFormat="1" ht="20.1" customHeight="1"/>
    <row r="88" s="183" customFormat="1" ht="20.1" customHeight="1"/>
    <row r="89" s="183" customFormat="1" ht="20.1" customHeight="1"/>
    <row r="90" s="183" customFormat="1" ht="20.1" customHeight="1"/>
    <row r="91" s="183" customFormat="1" ht="20.1" customHeight="1"/>
    <row r="92" s="183" customFormat="1" ht="20.1" customHeight="1"/>
    <row r="93" s="183" customFormat="1" ht="20.1" customHeight="1"/>
    <row r="94" s="183" customFormat="1" ht="20.1" customHeight="1"/>
    <row r="95" s="183" customFormat="1" ht="20.1" customHeight="1"/>
    <row r="96" s="183" customFormat="1" ht="20.1" customHeight="1"/>
    <row r="97" s="183" customFormat="1" ht="20.1" customHeight="1"/>
    <row r="98" s="183" customFormat="1" ht="20.1" customHeight="1"/>
    <row r="99" s="183" customFormat="1" ht="20.1" customHeight="1"/>
    <row r="100" s="183" customFormat="1" ht="20.1" customHeight="1"/>
    <row r="101" s="183" customFormat="1" ht="20.1" customHeight="1"/>
    <row r="102" s="183" customFormat="1" ht="20.1" customHeight="1"/>
    <row r="103" s="183" customFormat="1" ht="20.1" customHeight="1"/>
    <row r="104" s="183" customFormat="1" ht="20.1" customHeight="1"/>
    <row r="105" s="183" customFormat="1" ht="20.1" customHeight="1"/>
    <row r="106" s="183" customFormat="1" ht="20.1" customHeight="1"/>
    <row r="107" s="183" customFormat="1" ht="20.1" customHeight="1"/>
    <row r="108" s="183" customFormat="1" ht="20.1" customHeight="1"/>
    <row r="109" s="183" customFormat="1" ht="20.1" customHeight="1"/>
    <row r="110" s="183" customFormat="1" ht="20.1" customHeight="1"/>
    <row r="111" s="183" customFormat="1" ht="20.1" customHeight="1"/>
    <row r="112" s="183" customFormat="1" ht="20.1" customHeight="1"/>
    <row r="113" s="183" customFormat="1" ht="20.1" customHeight="1"/>
    <row r="114" s="183" customFormat="1" ht="20.1" customHeight="1"/>
    <row r="115" s="183" customFormat="1" ht="20.1" customHeight="1"/>
    <row r="116" s="144" customFormat="1" ht="20.1" customHeight="1"/>
    <row r="117" s="144" customFormat="1" ht="20.1" customHeight="1"/>
    <row r="118" s="144" customFormat="1" ht="20.1" customHeight="1"/>
    <row r="119" s="144" customFormat="1" ht="20.1" customHeight="1"/>
    <row r="120" s="144" customFormat="1" ht="20.1" customHeight="1"/>
    <row r="121" s="144" customFormat="1" ht="20.1" customHeight="1"/>
    <row r="122" s="144" customFormat="1"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sheetData>
  <mergeCells count="2">
    <mergeCell ref="A1:D1"/>
    <mergeCell ref="A41:D41"/>
  </mergeCells>
  <printOptions horizontalCentered="1"/>
  <pageMargins left="0.709027777777778" right="0.709027777777778" top="0.75" bottom="0.75" header="0.309027777777778" footer="0.309027777777778"/>
  <pageSetup paperSize="9" scale="96" fitToHeight="20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showZeros="0" workbookViewId="0">
      <selection activeCell="K21" sqref="K21"/>
    </sheetView>
  </sheetViews>
  <sheetFormatPr defaultColWidth="9" defaultRowHeight="13.5" outlineLevelCol="4"/>
  <cols>
    <col min="1" max="1" width="59.625" style="125" customWidth="1"/>
    <col min="2" max="2" width="29.875" style="125" customWidth="1"/>
    <col min="3" max="3" width="30.25" style="125" customWidth="1"/>
    <col min="4" max="16384" width="9" style="125"/>
  </cols>
  <sheetData>
    <row r="1" ht="46.5" customHeight="1" spans="1:3">
      <c r="A1" s="58" t="s">
        <v>1318</v>
      </c>
      <c r="B1" s="58"/>
      <c r="C1" s="58"/>
    </row>
    <row r="2" ht="14.25" spans="1:3">
      <c r="A2" s="98" t="s">
        <v>44</v>
      </c>
      <c r="B2" s="98"/>
      <c r="C2" s="98"/>
    </row>
    <row r="3" ht="26.1" customHeight="1" spans="1:3">
      <c r="A3" s="99" t="s">
        <v>1308</v>
      </c>
      <c r="B3" s="99" t="s">
        <v>1309</v>
      </c>
      <c r="C3" s="99" t="s">
        <v>1310</v>
      </c>
    </row>
    <row r="4" ht="26.1" customHeight="1" spans="1:3">
      <c r="A4" s="100" t="s">
        <v>1311</v>
      </c>
      <c r="B4" s="101">
        <v>121549</v>
      </c>
      <c r="C4" s="101">
        <v>121549</v>
      </c>
    </row>
    <row r="5" ht="26.1" customHeight="1" spans="1:3">
      <c r="A5" s="100" t="s">
        <v>1312</v>
      </c>
      <c r="B5" s="101">
        <v>202700</v>
      </c>
      <c r="C5" s="101">
        <v>202700</v>
      </c>
    </row>
    <row r="6" ht="26.1" customHeight="1" spans="1:3">
      <c r="A6" s="100" t="s">
        <v>1313</v>
      </c>
      <c r="B6" s="101"/>
      <c r="C6" s="101"/>
    </row>
    <row r="7" ht="26.1" customHeight="1" spans="1:3">
      <c r="A7" s="100" t="s">
        <v>1319</v>
      </c>
      <c r="B7" s="101">
        <v>65490</v>
      </c>
      <c r="C7" s="101">
        <v>65490</v>
      </c>
    </row>
    <row r="8" ht="26.1" customHeight="1" spans="1:5">
      <c r="A8" s="100" t="s">
        <v>1320</v>
      </c>
      <c r="B8" s="101"/>
      <c r="C8" s="102"/>
      <c r="D8" s="126"/>
      <c r="E8" s="126"/>
    </row>
    <row r="9" ht="26.1" customHeight="1" spans="1:3">
      <c r="A9" s="100" t="s">
        <v>1321</v>
      </c>
      <c r="B9" s="101">
        <v>169400</v>
      </c>
      <c r="C9" s="101">
        <v>169400</v>
      </c>
    </row>
    <row r="10" ht="26.1" customHeight="1" spans="1:3">
      <c r="A10" s="100" t="s">
        <v>1322</v>
      </c>
      <c r="B10" s="101"/>
      <c r="C10" s="101"/>
    </row>
    <row r="11" ht="24" customHeight="1" spans="1:3">
      <c r="A11" s="100" t="s">
        <v>1323</v>
      </c>
      <c r="B11" s="99">
        <v>169400</v>
      </c>
      <c r="C11" s="99"/>
    </row>
  </sheetData>
  <mergeCells count="2">
    <mergeCell ref="A1:C1"/>
    <mergeCell ref="A2:C2"/>
  </mergeCells>
  <printOptions horizontalCentered="1"/>
  <pageMargins left="0.709027777777778" right="0.709027777777778" top="0.75" bottom="0.75" header="0.309027777777778" footer="0.309027777777778"/>
  <pageSetup paperSize="9" fitToHeight="20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0"/>
  <sheetViews>
    <sheetView showZeros="0" workbookViewId="0">
      <selection activeCell="K21" sqref="K21"/>
    </sheetView>
  </sheetViews>
  <sheetFormatPr defaultColWidth="9" defaultRowHeight="13.5" outlineLevelCol="3"/>
  <cols>
    <col min="1" max="1" width="47.125"/>
    <col min="2" max="3" width="12.625"/>
    <col min="4" max="4" width="26.75" style="120"/>
  </cols>
  <sheetData>
    <row r="1" s="74" customFormat="1" ht="30" customHeight="1" spans="1:4">
      <c r="A1" s="58" t="s">
        <v>1324</v>
      </c>
      <c r="B1" s="58"/>
      <c r="C1" s="58"/>
      <c r="D1" s="58"/>
    </row>
    <row r="2" s="107" customFormat="1" ht="14.25" spans="2:4">
      <c r="B2" s="108"/>
      <c r="C2" s="108"/>
      <c r="D2" s="109" t="s">
        <v>1</v>
      </c>
    </row>
    <row r="3" s="115" customFormat="1" ht="20.1" customHeight="1" spans="1:4">
      <c r="A3" s="17" t="s">
        <v>74</v>
      </c>
      <c r="B3" s="17" t="s">
        <v>3</v>
      </c>
      <c r="C3" s="17" t="s">
        <v>4</v>
      </c>
      <c r="D3" s="121" t="s">
        <v>5</v>
      </c>
    </row>
    <row r="4" s="76" customFormat="1" ht="20.1" customHeight="1" spans="1:4">
      <c r="A4" s="106" t="s">
        <v>1325</v>
      </c>
      <c r="B4" s="106"/>
      <c r="C4" s="106"/>
      <c r="D4" s="122"/>
    </row>
    <row r="5" s="76" customFormat="1" ht="20.1" customHeight="1" spans="1:4">
      <c r="A5" s="106" t="s">
        <v>1326</v>
      </c>
      <c r="B5" s="106"/>
      <c r="C5" s="106"/>
      <c r="D5" s="122"/>
    </row>
    <row r="6" s="76" customFormat="1" ht="20.1" customHeight="1" spans="1:4">
      <c r="A6" s="106" t="s">
        <v>1327</v>
      </c>
      <c r="B6" s="106">
        <v>422</v>
      </c>
      <c r="C6" s="106">
        <v>410</v>
      </c>
      <c r="D6" s="122">
        <f t="shared" ref="D6:D33" si="0">C6/B6</f>
        <v>0.971563981042654</v>
      </c>
    </row>
    <row r="7" s="76" customFormat="1" ht="20.1" customHeight="1" spans="1:4">
      <c r="A7" s="106" t="s">
        <v>1328</v>
      </c>
      <c r="B7" s="106">
        <v>585</v>
      </c>
      <c r="C7" s="106">
        <v>570</v>
      </c>
      <c r="D7" s="122">
        <f t="shared" si="0"/>
        <v>0.974358974358974</v>
      </c>
    </row>
    <row r="8" s="76" customFormat="1" ht="20.1" customHeight="1" spans="1:4">
      <c r="A8" s="106" t="s">
        <v>1329</v>
      </c>
      <c r="B8" s="106">
        <v>100275</v>
      </c>
      <c r="C8" s="106">
        <v>163389</v>
      </c>
      <c r="D8" s="122">
        <f t="shared" si="0"/>
        <v>1.62940912490651</v>
      </c>
    </row>
    <row r="9" s="76" customFormat="1" ht="20.1" customHeight="1" spans="1:4">
      <c r="A9" s="106" t="s">
        <v>1330</v>
      </c>
      <c r="B9" s="106">
        <v>89559</v>
      </c>
      <c r="C9" s="106">
        <v>163389</v>
      </c>
      <c r="D9" s="122">
        <f t="shared" si="0"/>
        <v>1.82437275985663</v>
      </c>
    </row>
    <row r="10" s="76" customFormat="1" ht="20.1" customHeight="1" spans="1:4">
      <c r="A10" s="106" t="s">
        <v>1331</v>
      </c>
      <c r="B10" s="106">
        <v>1633</v>
      </c>
      <c r="C10" s="106">
        <v>163389</v>
      </c>
      <c r="D10" s="122">
        <f t="shared" si="0"/>
        <v>100.054500918555</v>
      </c>
    </row>
    <row r="11" s="76" customFormat="1" ht="20.1" customHeight="1" spans="1:4">
      <c r="A11" s="106" t="s">
        <v>1332</v>
      </c>
      <c r="B11" s="106">
        <v>4976</v>
      </c>
      <c r="C11" s="106"/>
      <c r="D11" s="122">
        <f t="shared" si="0"/>
        <v>0</v>
      </c>
    </row>
    <row r="12" s="76" customFormat="1" ht="20.1" customHeight="1" spans="1:4">
      <c r="A12" s="106" t="s">
        <v>1333</v>
      </c>
      <c r="B12" s="106">
        <v>-3081</v>
      </c>
      <c r="C12" s="106"/>
      <c r="D12" s="122">
        <f t="shared" si="0"/>
        <v>0</v>
      </c>
    </row>
    <row r="13" s="76" customFormat="1" ht="20.1" customHeight="1" spans="1:4">
      <c r="A13" s="106" t="s">
        <v>1334</v>
      </c>
      <c r="B13" s="106">
        <v>7188</v>
      </c>
      <c r="C13" s="106"/>
      <c r="D13" s="122">
        <f t="shared" si="0"/>
        <v>0</v>
      </c>
    </row>
    <row r="14" s="76" customFormat="1" ht="20.1" customHeight="1" spans="1:4">
      <c r="A14" s="106" t="s">
        <v>1335</v>
      </c>
      <c r="B14" s="106"/>
      <c r="C14" s="106"/>
      <c r="D14" s="122"/>
    </row>
    <row r="15" s="76" customFormat="1" ht="20.1" customHeight="1" spans="1:4">
      <c r="A15" s="106" t="s">
        <v>1336</v>
      </c>
      <c r="B15" s="106"/>
      <c r="C15" s="106"/>
      <c r="D15" s="122"/>
    </row>
    <row r="16" s="76" customFormat="1" ht="20.1" customHeight="1" spans="1:4">
      <c r="A16" s="106" t="s">
        <v>1337</v>
      </c>
      <c r="B16" s="106"/>
      <c r="C16" s="106"/>
      <c r="D16" s="122"/>
    </row>
    <row r="17" s="76" customFormat="1" ht="20.1" customHeight="1" spans="1:4">
      <c r="A17" s="106" t="s">
        <v>1338</v>
      </c>
      <c r="B17" s="106"/>
      <c r="C17" s="106"/>
      <c r="D17" s="122"/>
    </row>
    <row r="18" s="76" customFormat="1" ht="20.1" customHeight="1" spans="1:4">
      <c r="A18" s="106" t="s">
        <v>1339</v>
      </c>
      <c r="B18" s="106"/>
      <c r="C18" s="106"/>
      <c r="D18" s="122"/>
    </row>
    <row r="19" s="76" customFormat="1" ht="20.1" customHeight="1" spans="1:4">
      <c r="A19" s="106" t="s">
        <v>1340</v>
      </c>
      <c r="B19" s="106"/>
      <c r="C19" s="106"/>
      <c r="D19" s="122"/>
    </row>
    <row r="20" s="76" customFormat="1" ht="20.1" customHeight="1" spans="1:4">
      <c r="A20" s="106" t="s">
        <v>1341</v>
      </c>
      <c r="B20" s="106"/>
      <c r="C20" s="106"/>
      <c r="D20" s="122"/>
    </row>
    <row r="21" s="76" customFormat="1" ht="20.1" customHeight="1" spans="1:4">
      <c r="A21" s="106" t="s">
        <v>1342</v>
      </c>
      <c r="B21" s="106"/>
      <c r="C21" s="106"/>
      <c r="D21" s="122"/>
    </row>
    <row r="22" s="76" customFormat="1" ht="20.1" customHeight="1" spans="1:4">
      <c r="A22" s="106" t="s">
        <v>1343</v>
      </c>
      <c r="B22" s="106"/>
      <c r="C22" s="106"/>
      <c r="D22" s="122"/>
    </row>
    <row r="23" s="76" customFormat="1" ht="20.1" customHeight="1" spans="1:4">
      <c r="A23" s="106" t="s">
        <v>1344</v>
      </c>
      <c r="B23" s="106">
        <v>1304</v>
      </c>
      <c r="C23" s="106"/>
      <c r="D23" s="122">
        <f t="shared" si="0"/>
        <v>0</v>
      </c>
    </row>
    <row r="24" s="76" customFormat="1" ht="20.1" customHeight="1" spans="1:4">
      <c r="A24" s="106" t="s">
        <v>1345</v>
      </c>
      <c r="B24" s="106"/>
      <c r="C24" s="106"/>
      <c r="D24" s="122"/>
    </row>
    <row r="25" s="76" customFormat="1" ht="20.1" customHeight="1" spans="1:4">
      <c r="A25" s="106" t="s">
        <v>1346</v>
      </c>
      <c r="B25" s="106"/>
      <c r="C25" s="106"/>
      <c r="D25" s="122"/>
    </row>
    <row r="26" s="76" customFormat="1" ht="20.1" customHeight="1" spans="1:4">
      <c r="A26" s="106" t="s">
        <v>1347</v>
      </c>
      <c r="B26" s="106">
        <v>102586</v>
      </c>
      <c r="C26" s="106">
        <v>164369</v>
      </c>
      <c r="D26" s="122">
        <f t="shared" si="0"/>
        <v>1.60225566841479</v>
      </c>
    </row>
    <row r="27" s="76" customFormat="1" ht="20.1" customHeight="1" spans="1:4">
      <c r="A27" s="123" t="s">
        <v>34</v>
      </c>
      <c r="B27" s="106"/>
      <c r="C27" s="106"/>
      <c r="D27" s="122"/>
    </row>
    <row r="28" s="76" customFormat="1" ht="20.1" customHeight="1" spans="1:4">
      <c r="A28" s="106" t="s">
        <v>1348</v>
      </c>
      <c r="B28" s="106"/>
      <c r="C28" s="106"/>
      <c r="D28" s="122"/>
    </row>
    <row r="29" s="76" customFormat="1" ht="20.1" customHeight="1" spans="1:4">
      <c r="A29" s="106" t="s">
        <v>1349</v>
      </c>
      <c r="B29" s="106"/>
      <c r="C29" s="106"/>
      <c r="D29" s="122"/>
    </row>
    <row r="30" s="76" customFormat="1" ht="20.1" customHeight="1" spans="1:4">
      <c r="A30" s="106" t="s">
        <v>1350</v>
      </c>
      <c r="B30" s="106"/>
      <c r="C30" s="106"/>
      <c r="D30" s="122"/>
    </row>
    <row r="31" s="76" customFormat="1" ht="20.1" customHeight="1" spans="1:4">
      <c r="A31" s="106" t="s">
        <v>1351</v>
      </c>
      <c r="B31" s="106">
        <v>1510</v>
      </c>
      <c r="C31" s="106">
        <v>1510</v>
      </c>
      <c r="D31" s="122">
        <f t="shared" si="0"/>
        <v>1</v>
      </c>
    </row>
    <row r="32" s="76" customFormat="1" ht="20.1" customHeight="1" spans="1:4">
      <c r="A32" s="106" t="s">
        <v>1352</v>
      </c>
      <c r="B32" s="106">
        <v>2150</v>
      </c>
      <c r="C32" s="106">
        <v>3634</v>
      </c>
      <c r="D32" s="122">
        <f t="shared" si="0"/>
        <v>1.69023255813953</v>
      </c>
    </row>
    <row r="33" s="76" customFormat="1" ht="20.1" customHeight="1" spans="1:4">
      <c r="A33" s="106" t="s">
        <v>46</v>
      </c>
      <c r="B33" s="106">
        <v>106246</v>
      </c>
      <c r="C33" s="106">
        <v>169513</v>
      </c>
      <c r="D33" s="122">
        <f t="shared" si="0"/>
        <v>1.59547653558722</v>
      </c>
    </row>
    <row r="34" s="76" customFormat="1" ht="20.1" customHeight="1" spans="4:4">
      <c r="D34" s="124"/>
    </row>
    <row r="35" s="76" customFormat="1" ht="20.1" customHeight="1" spans="4:4">
      <c r="D35" s="124"/>
    </row>
    <row r="36" s="76" customFormat="1" ht="20.1" customHeight="1" spans="4:4">
      <c r="D36" s="124"/>
    </row>
    <row r="37" s="76" customFormat="1" ht="20.1" customHeight="1" spans="4:4">
      <c r="D37" s="124"/>
    </row>
    <row r="38" s="76" customFormat="1" ht="20.1" customHeight="1" spans="4:4">
      <c r="D38" s="124"/>
    </row>
    <row r="39" s="76" customFormat="1" ht="20.1" customHeight="1" spans="4:4">
      <c r="D39" s="124"/>
    </row>
    <row r="40" s="76" customFormat="1" ht="20.1" customHeight="1" spans="4:4">
      <c r="D40" s="124"/>
    </row>
    <row r="41" s="76" customFormat="1" ht="20.1" customHeight="1" spans="4:4">
      <c r="D41" s="124"/>
    </row>
    <row r="42" s="76" customFormat="1" ht="20.1" customHeight="1" spans="4:4">
      <c r="D42" s="124"/>
    </row>
    <row r="43" s="76" customFormat="1" ht="20.1" customHeight="1" spans="4:4">
      <c r="D43" s="124"/>
    </row>
    <row r="44" s="76" customFormat="1" ht="20.1" customHeight="1" spans="4:4">
      <c r="D44" s="124"/>
    </row>
    <row r="45" s="76" customFormat="1" ht="20.1" customHeight="1" spans="4:4">
      <c r="D45" s="124"/>
    </row>
    <row r="46" s="76" customFormat="1" ht="20.1" customHeight="1" spans="4:4">
      <c r="D46" s="124"/>
    </row>
    <row r="47" s="76" customFormat="1" ht="20.1" customHeight="1" spans="4:4">
      <c r="D47" s="124"/>
    </row>
    <row r="48" s="76" customFormat="1" ht="20.1" customHeight="1" spans="4:4">
      <c r="D48" s="124"/>
    </row>
    <row r="49" s="76" customFormat="1" ht="20.1" customHeight="1" spans="4:4">
      <c r="D49" s="124"/>
    </row>
    <row r="50" s="76" customFormat="1" ht="20.1" customHeight="1" spans="4:4">
      <c r="D50" s="124"/>
    </row>
    <row r="51" s="76" customFormat="1" ht="20.1" customHeight="1" spans="4:4">
      <c r="D51" s="124"/>
    </row>
    <row r="52" s="76" customFormat="1" ht="20.1" customHeight="1" spans="4:4">
      <c r="D52" s="124"/>
    </row>
    <row r="53" s="76" customFormat="1" ht="20.1" customHeight="1" spans="4:4">
      <c r="D53" s="124"/>
    </row>
    <row r="54" s="76" customFormat="1" ht="20.1" customHeight="1" spans="4:4">
      <c r="D54" s="124"/>
    </row>
    <row r="55" s="76" customFormat="1" ht="20.1" customHeight="1" spans="4:4">
      <c r="D55" s="124"/>
    </row>
    <row r="56" s="76" customFormat="1" ht="20.1" customHeight="1" spans="4:4">
      <c r="D56" s="124"/>
    </row>
    <row r="57" s="76" customFormat="1" ht="20.1" customHeight="1" spans="4:4">
      <c r="D57" s="124"/>
    </row>
    <row r="58" s="76" customFormat="1" ht="20.1" customHeight="1" spans="4:4">
      <c r="D58" s="124"/>
    </row>
    <row r="59" s="76" customFormat="1" ht="20.1" customHeight="1" spans="4:4">
      <c r="D59" s="124"/>
    </row>
    <row r="60" s="76" customFormat="1" ht="20.1" customHeight="1" spans="4:4">
      <c r="D60" s="124"/>
    </row>
    <row r="61" s="76" customFormat="1" ht="20.1" customHeight="1" spans="4:4">
      <c r="D61" s="124"/>
    </row>
    <row r="62" s="76" customFormat="1" ht="20.1" customHeight="1" spans="4:4">
      <c r="D62" s="124"/>
    </row>
    <row r="63" s="76" customFormat="1" ht="20.1" customHeight="1" spans="4:4">
      <c r="D63" s="124"/>
    </row>
    <row r="64" s="76" customFormat="1" ht="20.1" customHeight="1" spans="4:4">
      <c r="D64" s="124"/>
    </row>
    <row r="65" s="76" customFormat="1" ht="20.1" customHeight="1" spans="4:4">
      <c r="D65" s="124"/>
    </row>
    <row r="66" s="76" customFormat="1" ht="20.1" customHeight="1" spans="4:4">
      <c r="D66" s="124"/>
    </row>
    <row r="67" s="76" customFormat="1" ht="20.1" customHeight="1" spans="4:4">
      <c r="D67" s="124"/>
    </row>
    <row r="68" s="76" customFormat="1" ht="20.1" customHeight="1" spans="4:4">
      <c r="D68" s="124"/>
    </row>
    <row r="69" s="76" customFormat="1" ht="20.1" customHeight="1" spans="4:4">
      <c r="D69" s="124"/>
    </row>
    <row r="70" s="76" customFormat="1" ht="20.1" customHeight="1" spans="4:4">
      <c r="D70" s="124"/>
    </row>
    <row r="71" s="76" customFormat="1" ht="20.1" customHeight="1" spans="4:4">
      <c r="D71" s="124"/>
    </row>
    <row r="72" s="76" customFormat="1" ht="20.1" customHeight="1" spans="4:4">
      <c r="D72" s="124"/>
    </row>
    <row r="73" s="76" customFormat="1" ht="20.1" customHeight="1" spans="4:4">
      <c r="D73" s="124"/>
    </row>
    <row r="74" s="76" customFormat="1" ht="20.1" customHeight="1" spans="4:4">
      <c r="D74" s="124"/>
    </row>
    <row r="75" s="76" customFormat="1" ht="20.1" customHeight="1" spans="4:4">
      <c r="D75" s="124"/>
    </row>
    <row r="76" s="76" customFormat="1" ht="20.1" customHeight="1" spans="4:4">
      <c r="D76" s="124"/>
    </row>
    <row r="77" s="76" customFormat="1" ht="20.1" customHeight="1" spans="4:4">
      <c r="D77" s="124"/>
    </row>
    <row r="78" s="76" customFormat="1" ht="20.1" customHeight="1" spans="4:4">
      <c r="D78" s="124"/>
    </row>
    <row r="79" s="76" customFormat="1" ht="20.1" customHeight="1" spans="4:4">
      <c r="D79" s="124"/>
    </row>
    <row r="80" s="76" customFormat="1" ht="20.1" customHeight="1" spans="4:4">
      <c r="D80" s="124"/>
    </row>
    <row r="81" s="76" customFormat="1" ht="20.1" customHeight="1" spans="4:4">
      <c r="D81" s="124"/>
    </row>
    <row r="82" s="76" customFormat="1" ht="20.1" customHeight="1" spans="4:4">
      <c r="D82" s="124"/>
    </row>
    <row r="83" s="76" customFormat="1" ht="20.1" customHeight="1" spans="4:4">
      <c r="D83" s="124"/>
    </row>
    <row r="84" s="76" customFormat="1" ht="20.1" customHeight="1" spans="4:4">
      <c r="D84" s="124"/>
    </row>
    <row r="85" s="76" customFormat="1" ht="20.1" customHeight="1" spans="4:4">
      <c r="D85" s="124"/>
    </row>
    <row r="86" s="76" customFormat="1" ht="20.1" customHeight="1" spans="4:4">
      <c r="D86" s="124"/>
    </row>
    <row r="87" s="76" customFormat="1" ht="20.1" customHeight="1" spans="4:4">
      <c r="D87" s="124"/>
    </row>
    <row r="88" s="76" customFormat="1" ht="20.1" customHeight="1" spans="4:4">
      <c r="D88" s="124"/>
    </row>
    <row r="89" s="76" customFormat="1" ht="20.1" customHeight="1" spans="4:4">
      <c r="D89" s="124"/>
    </row>
    <row r="90" s="76" customFormat="1" ht="20.1" customHeight="1" spans="4:4">
      <c r="D90" s="124"/>
    </row>
    <row r="91" s="76" customFormat="1" ht="20.1" customHeight="1" spans="4:4">
      <c r="D91" s="124"/>
    </row>
    <row r="92" s="76" customFormat="1" ht="20.1" customHeight="1" spans="4:4">
      <c r="D92" s="124"/>
    </row>
    <row r="93" s="76" customFormat="1" ht="20.1" customHeight="1" spans="4:4">
      <c r="D93" s="124"/>
    </row>
    <row r="94" s="76" customFormat="1" ht="20.1" customHeight="1" spans="4:4">
      <c r="D94" s="124"/>
    </row>
    <row r="95" s="76" customFormat="1" ht="20.1" customHeight="1" spans="4:4">
      <c r="D95" s="124"/>
    </row>
    <row r="96" s="76" customFormat="1" ht="20.1" customHeight="1" spans="4:4">
      <c r="D96" s="124"/>
    </row>
    <row r="97" s="76" customFormat="1" ht="20.1" customHeight="1" spans="4:4">
      <c r="D97" s="124"/>
    </row>
    <row r="98" s="76" customFormat="1" ht="20.1" customHeight="1" spans="4:4">
      <c r="D98" s="124"/>
    </row>
    <row r="99" s="76" customFormat="1" ht="20.1" customHeight="1" spans="4:4">
      <c r="D99" s="124"/>
    </row>
    <row r="100" s="76" customFormat="1" ht="20.1" customHeight="1" spans="4:4">
      <c r="D100" s="124"/>
    </row>
    <row r="101" s="76" customFormat="1" ht="20.1" customHeight="1" spans="4:4">
      <c r="D101" s="124"/>
    </row>
    <row r="102" s="76" customFormat="1" ht="20.1" customHeight="1" spans="4:4">
      <c r="D102" s="124"/>
    </row>
    <row r="103" s="76" customFormat="1" ht="20.1" customHeight="1" spans="4:4">
      <c r="D103" s="124"/>
    </row>
    <row r="104" s="76" customFormat="1" ht="20.1" customHeight="1" spans="4:4">
      <c r="D104" s="124"/>
    </row>
    <row r="105" s="76" customFormat="1" ht="20.1" customHeight="1" spans="4:4">
      <c r="D105" s="124"/>
    </row>
    <row r="106" s="76" customFormat="1" ht="20.1" customHeight="1" spans="4:4">
      <c r="D106" s="124"/>
    </row>
    <row r="107" s="76" customFormat="1" ht="20.1" customHeight="1" spans="4:4">
      <c r="D107" s="124"/>
    </row>
    <row r="108" s="76" customFormat="1" ht="20.1" customHeight="1" spans="4:4">
      <c r="D108" s="124"/>
    </row>
    <row r="109" s="76" customFormat="1" ht="20.1" customHeight="1" spans="4:4">
      <c r="D109" s="124"/>
    </row>
    <row r="110" s="76" customFormat="1" ht="20.1" customHeight="1" spans="4:4">
      <c r="D110" s="124"/>
    </row>
    <row r="111" s="76" customFormat="1" ht="20.1" customHeight="1" spans="4:4">
      <c r="D111" s="124"/>
    </row>
    <row r="112" s="76" customFormat="1" ht="20.1" customHeight="1" spans="4:4">
      <c r="D112" s="124"/>
    </row>
    <row r="113" s="76" customFormat="1" ht="20.1" customHeight="1" spans="4:4">
      <c r="D113" s="124"/>
    </row>
    <row r="114" s="76" customFormat="1" ht="20.1" customHeight="1" spans="4:4">
      <c r="D114" s="124"/>
    </row>
    <row r="115" s="76" customFormat="1" ht="20.1" customHeight="1" spans="4:4">
      <c r="D115" s="124"/>
    </row>
    <row r="116" s="76" customFormat="1" ht="20.1" customHeight="1" spans="4:4">
      <c r="D116" s="124"/>
    </row>
    <row r="117" s="76" customFormat="1" ht="20.1" customHeight="1" spans="4:4">
      <c r="D117" s="124"/>
    </row>
    <row r="118" s="76" customFormat="1" ht="20.1" customHeight="1" spans="4:4">
      <c r="D118" s="124"/>
    </row>
    <row r="119" s="76" customFormat="1" ht="20.1" customHeight="1" spans="4:4">
      <c r="D119" s="124"/>
    </row>
    <row r="120" s="76" customFormat="1" ht="20.1" customHeight="1" spans="4:4">
      <c r="D120" s="124"/>
    </row>
    <row r="12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sheetData>
  <autoFilter xmlns:etc="http://www.wps.cn/officeDocument/2017/etCustomData" ref="A3:D33" etc:filterBottomFollowUsedRange="0">
    <extLst/>
  </autoFilter>
  <mergeCells count="1">
    <mergeCell ref="A1:D1"/>
  </mergeCells>
  <printOptions horizontalCentered="1"/>
  <pageMargins left="0.709027777777778" right="0.709027777777778" top="0.75" bottom="0.75" header="0.309027777777778" footer="0.309027777777778"/>
  <pageSetup paperSize="9" scale="89" fitToHeight="20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2"/>
  <sheetViews>
    <sheetView showZeros="0" workbookViewId="0">
      <selection activeCell="K21" sqref="K21"/>
    </sheetView>
  </sheetViews>
  <sheetFormatPr defaultColWidth="9" defaultRowHeight="13.5" outlineLevelCol="3"/>
  <cols>
    <col min="1" max="1" width="60.125" customWidth="1"/>
    <col min="2" max="3" width="12.375"/>
    <col min="4" max="4" width="26.5"/>
  </cols>
  <sheetData>
    <row r="1" s="74" customFormat="1" ht="30" customHeight="1" spans="1:4">
      <c r="A1" s="58" t="s">
        <v>1353</v>
      </c>
      <c r="B1" s="58"/>
      <c r="C1" s="58"/>
      <c r="D1" s="58"/>
    </row>
    <row r="2" s="107" customFormat="1" ht="14.25" spans="2:4">
      <c r="B2" s="108"/>
      <c r="C2" s="108"/>
      <c r="D2" s="109" t="s">
        <v>1</v>
      </c>
    </row>
    <row r="3" s="115" customFormat="1" ht="20.1" customHeight="1" spans="1:4">
      <c r="A3" s="17" t="s">
        <v>74</v>
      </c>
      <c r="B3" s="17" t="s">
        <v>3</v>
      </c>
      <c r="C3" s="17" t="s">
        <v>4</v>
      </c>
      <c r="D3" s="17" t="s">
        <v>5</v>
      </c>
    </row>
    <row r="4" s="76" customFormat="1" ht="20.1" customHeight="1" spans="1:4">
      <c r="A4" s="106" t="s">
        <v>1354</v>
      </c>
      <c r="B4" s="106">
        <v>64</v>
      </c>
      <c r="C4" s="106">
        <v>64</v>
      </c>
      <c r="D4" s="116">
        <f>C4/B4</f>
        <v>1</v>
      </c>
    </row>
    <row r="5" s="76" customFormat="1" ht="20.1" customHeight="1" spans="1:4">
      <c r="A5" s="106" t="s">
        <v>1355</v>
      </c>
      <c r="B5" s="106">
        <v>64</v>
      </c>
      <c r="C5" s="106">
        <v>64</v>
      </c>
      <c r="D5" s="116">
        <f t="shared" ref="D5:D66" si="0">C5/B5</f>
        <v>1</v>
      </c>
    </row>
    <row r="6" s="76" customFormat="1" ht="20.1" customHeight="1" spans="1:4">
      <c r="A6" s="106" t="s">
        <v>1356</v>
      </c>
      <c r="B6" s="106">
        <v>1</v>
      </c>
      <c r="C6" s="106">
        <v>1</v>
      </c>
      <c r="D6" s="116">
        <f t="shared" si="0"/>
        <v>1</v>
      </c>
    </row>
    <row r="7" s="76" customFormat="1" ht="20.1" customHeight="1" spans="1:4">
      <c r="A7" s="106" t="s">
        <v>1357</v>
      </c>
      <c r="B7" s="106">
        <v>63</v>
      </c>
      <c r="C7" s="106">
        <v>63</v>
      </c>
      <c r="D7" s="116">
        <f t="shared" si="0"/>
        <v>1</v>
      </c>
    </row>
    <row r="8" s="76" customFormat="1" ht="20.1" customHeight="1" spans="1:4">
      <c r="A8" s="106" t="s">
        <v>1358</v>
      </c>
      <c r="B8" s="106"/>
      <c r="C8" s="106"/>
      <c r="D8" s="116"/>
    </row>
    <row r="9" s="76" customFormat="1" ht="20.1" customHeight="1" spans="1:4">
      <c r="A9" s="106" t="s">
        <v>1359</v>
      </c>
      <c r="B9" s="106"/>
      <c r="C9" s="106"/>
      <c r="D9" s="116"/>
    </row>
    <row r="10" s="76" customFormat="1" ht="20.1" customHeight="1" spans="1:4">
      <c r="A10" s="106" t="s">
        <v>1360</v>
      </c>
      <c r="B10" s="106">
        <v>91</v>
      </c>
      <c r="C10" s="117">
        <f>SUM(C11+C15)</f>
        <v>92</v>
      </c>
      <c r="D10" s="116">
        <f t="shared" si="0"/>
        <v>1.01098901098901</v>
      </c>
    </row>
    <row r="11" s="76" customFormat="1" ht="20.1" customHeight="1" spans="1:4">
      <c r="A11" s="106" t="s">
        <v>1361</v>
      </c>
      <c r="B11" s="106">
        <v>80</v>
      </c>
      <c r="C11" s="117">
        <f>SUM(C12:C14)</f>
        <v>80</v>
      </c>
      <c r="D11" s="116">
        <f t="shared" si="0"/>
        <v>1</v>
      </c>
    </row>
    <row r="12" s="76" customFormat="1" ht="20.1" customHeight="1" spans="1:4">
      <c r="A12" s="106" t="s">
        <v>1362</v>
      </c>
      <c r="B12" s="106">
        <v>79</v>
      </c>
      <c r="C12" s="117">
        <v>70</v>
      </c>
      <c r="D12" s="116">
        <f t="shared" si="0"/>
        <v>0.886075949367089</v>
      </c>
    </row>
    <row r="13" s="76" customFormat="1" ht="20.1" customHeight="1" spans="1:4">
      <c r="A13" s="106" t="s">
        <v>1363</v>
      </c>
      <c r="B13" s="106"/>
      <c r="C13" s="117"/>
      <c r="D13" s="116"/>
    </row>
    <row r="14" s="76" customFormat="1" ht="20.1" customHeight="1" spans="1:4">
      <c r="A14" s="106" t="s">
        <v>1364</v>
      </c>
      <c r="B14" s="106">
        <v>1</v>
      </c>
      <c r="C14" s="117">
        <v>10</v>
      </c>
      <c r="D14" s="116">
        <f t="shared" si="0"/>
        <v>10</v>
      </c>
    </row>
    <row r="15" s="76" customFormat="1" ht="20.1" customHeight="1" spans="1:4">
      <c r="A15" s="106" t="s">
        <v>1365</v>
      </c>
      <c r="B15" s="106">
        <v>11</v>
      </c>
      <c r="C15" s="117">
        <f>SUM(C16:C18)</f>
        <v>12</v>
      </c>
      <c r="D15" s="116">
        <f t="shared" si="0"/>
        <v>1.09090909090909</v>
      </c>
    </row>
    <row r="16" s="76" customFormat="1" ht="20.1" customHeight="1" spans="1:4">
      <c r="A16" s="106" t="s">
        <v>1362</v>
      </c>
      <c r="B16" s="106"/>
      <c r="C16" s="117">
        <v>12</v>
      </c>
      <c r="D16" s="116"/>
    </row>
    <row r="17" s="76" customFormat="1" ht="20.1" customHeight="1" spans="1:4">
      <c r="A17" s="106" t="s">
        <v>1363</v>
      </c>
      <c r="B17" s="106"/>
      <c r="C17" s="117"/>
      <c r="D17" s="116"/>
    </row>
    <row r="18" s="76" customFormat="1" ht="20.1" customHeight="1" spans="1:4">
      <c r="A18" s="106" t="s">
        <v>1366</v>
      </c>
      <c r="B18" s="106">
        <v>11</v>
      </c>
      <c r="C18" s="117"/>
      <c r="D18" s="116">
        <f t="shared" si="0"/>
        <v>0</v>
      </c>
    </row>
    <row r="19" s="76" customFormat="1" ht="20.1" customHeight="1" spans="1:4">
      <c r="A19" s="106" t="s">
        <v>1367</v>
      </c>
      <c r="B19" s="106"/>
      <c r="C19" s="106"/>
      <c r="D19" s="116"/>
    </row>
    <row r="20" s="76" customFormat="1" ht="20.1" customHeight="1" spans="1:4">
      <c r="A20" s="106" t="s">
        <v>1368</v>
      </c>
      <c r="B20" s="106"/>
      <c r="C20" s="106"/>
      <c r="D20" s="116"/>
    </row>
    <row r="21" s="76" customFormat="1" ht="20.1" customHeight="1" spans="1:4">
      <c r="A21" s="106" t="s">
        <v>1369</v>
      </c>
      <c r="B21" s="106"/>
      <c r="C21" s="106"/>
      <c r="D21" s="116"/>
    </row>
    <row r="22" s="76" customFormat="1" ht="20.1" customHeight="1" spans="1:4">
      <c r="A22" s="106" t="s">
        <v>1370</v>
      </c>
      <c r="B22" s="106"/>
      <c r="C22" s="106"/>
      <c r="D22" s="116"/>
    </row>
    <row r="23" s="76" customFormat="1" ht="20.1" customHeight="1" spans="1:4">
      <c r="A23" s="106" t="s">
        <v>1371</v>
      </c>
      <c r="B23" s="106"/>
      <c r="C23" s="106"/>
      <c r="D23" s="116"/>
    </row>
    <row r="24" s="76" customFormat="1" ht="20.1" customHeight="1" spans="1:4">
      <c r="A24" s="106" t="s">
        <v>1372</v>
      </c>
      <c r="B24" s="106"/>
      <c r="C24" s="106"/>
      <c r="D24" s="116"/>
    </row>
    <row r="25" s="76" customFormat="1" ht="20.1" customHeight="1" spans="1:4">
      <c r="A25" s="106" t="s">
        <v>1373</v>
      </c>
      <c r="B25" s="106"/>
      <c r="C25" s="106"/>
      <c r="D25" s="116"/>
    </row>
    <row r="26" s="76" customFormat="1" ht="20.1" customHeight="1" spans="1:4">
      <c r="A26" s="106" t="s">
        <v>1374</v>
      </c>
      <c r="B26" s="106">
        <v>54286</v>
      </c>
      <c r="C26" s="106">
        <v>114223</v>
      </c>
      <c r="D26" s="116">
        <f t="shared" si="0"/>
        <v>2.10409682054305</v>
      </c>
    </row>
    <row r="27" s="76" customFormat="1" ht="20.1" customHeight="1" spans="1:4">
      <c r="A27" s="106" t="s">
        <v>1375</v>
      </c>
      <c r="B27" s="106">
        <v>49533</v>
      </c>
      <c r="C27" s="106">
        <v>113242</v>
      </c>
      <c r="D27" s="116">
        <f t="shared" si="0"/>
        <v>2.28619304302182</v>
      </c>
    </row>
    <row r="28" s="76" customFormat="1" ht="20.1" customHeight="1" spans="1:4">
      <c r="A28" s="106" t="s">
        <v>1376</v>
      </c>
      <c r="B28" s="106">
        <v>36050</v>
      </c>
      <c r="C28" s="106">
        <v>28800</v>
      </c>
      <c r="D28" s="116">
        <f t="shared" si="0"/>
        <v>0.798890429958391</v>
      </c>
    </row>
    <row r="29" s="76" customFormat="1" ht="20.1" customHeight="1" spans="1:4">
      <c r="A29" s="106" t="s">
        <v>1377</v>
      </c>
      <c r="B29" s="106"/>
      <c r="C29" s="106"/>
      <c r="D29" s="116"/>
    </row>
    <row r="30" s="76" customFormat="1" ht="20.1" customHeight="1" spans="1:4">
      <c r="A30" s="106" t="s">
        <v>1378</v>
      </c>
      <c r="B30" s="106"/>
      <c r="C30" s="106"/>
      <c r="D30" s="116"/>
    </row>
    <row r="31" s="76" customFormat="1" ht="20.1" customHeight="1" spans="1:4">
      <c r="A31" s="106" t="s">
        <v>1379</v>
      </c>
      <c r="B31" s="106"/>
      <c r="C31" s="106"/>
      <c r="D31" s="116"/>
    </row>
    <row r="32" s="76" customFormat="1" ht="20.1" customHeight="1" spans="1:4">
      <c r="A32" s="106" t="s">
        <v>1380</v>
      </c>
      <c r="B32" s="106"/>
      <c r="C32" s="106"/>
      <c r="D32" s="116"/>
    </row>
    <row r="33" s="76" customFormat="1" ht="20.1" customHeight="1" spans="1:4">
      <c r="A33" s="106" t="s">
        <v>1381</v>
      </c>
      <c r="B33" s="106"/>
      <c r="C33" s="106"/>
      <c r="D33" s="116"/>
    </row>
    <row r="34" s="76" customFormat="1" ht="20.1" customHeight="1" spans="1:4">
      <c r="A34" s="106" t="s">
        <v>1382</v>
      </c>
      <c r="B34" s="106">
        <v>2</v>
      </c>
      <c r="C34" s="106"/>
      <c r="D34" s="116">
        <f t="shared" si="0"/>
        <v>0</v>
      </c>
    </row>
    <row r="35" s="76" customFormat="1" ht="20.1" customHeight="1" spans="1:4">
      <c r="A35" s="106" t="s">
        <v>1383</v>
      </c>
      <c r="B35" s="106"/>
      <c r="C35" s="106"/>
      <c r="D35" s="116"/>
    </row>
    <row r="36" s="76" customFormat="1" ht="20.1" customHeight="1" spans="1:4">
      <c r="A36" s="106" t="s">
        <v>1384</v>
      </c>
      <c r="B36" s="106"/>
      <c r="C36" s="106"/>
      <c r="D36" s="116"/>
    </row>
    <row r="37" s="76" customFormat="1" ht="20.1" customHeight="1" spans="1:4">
      <c r="A37" s="106" t="s">
        <v>1385</v>
      </c>
      <c r="B37" s="106"/>
      <c r="C37" s="106"/>
      <c r="D37" s="116"/>
    </row>
    <row r="38" s="76" customFormat="1" ht="20.1" customHeight="1" spans="1:4">
      <c r="A38" s="106" t="s">
        <v>1386</v>
      </c>
      <c r="B38" s="106">
        <v>233</v>
      </c>
      <c r="C38" s="106"/>
      <c r="D38" s="116">
        <f t="shared" si="0"/>
        <v>0</v>
      </c>
    </row>
    <row r="39" s="76" customFormat="1" ht="20.1" customHeight="1" spans="1:4">
      <c r="A39" s="106" t="s">
        <v>1387</v>
      </c>
      <c r="B39" s="106">
        <v>13248</v>
      </c>
      <c r="C39" s="106">
        <v>84442</v>
      </c>
      <c r="D39" s="116">
        <f t="shared" si="0"/>
        <v>6.37394323671498</v>
      </c>
    </row>
    <row r="40" s="76" customFormat="1" ht="20.1" customHeight="1" spans="1:4">
      <c r="A40" s="106" t="s">
        <v>1388</v>
      </c>
      <c r="B40" s="106"/>
      <c r="C40" s="106"/>
      <c r="D40" s="116"/>
    </row>
    <row r="41" s="76" customFormat="1" ht="20.1" customHeight="1" spans="1:4">
      <c r="A41" s="106" t="s">
        <v>1389</v>
      </c>
      <c r="B41" s="106"/>
      <c r="C41" s="106"/>
      <c r="D41" s="116"/>
    </row>
    <row r="42" s="76" customFormat="1" ht="20.1" customHeight="1" spans="1:4">
      <c r="A42" s="106" t="s">
        <v>1390</v>
      </c>
      <c r="B42" s="106"/>
      <c r="C42" s="106"/>
      <c r="D42" s="116"/>
    </row>
    <row r="43" s="76" customFormat="1" ht="20.1" customHeight="1" spans="1:4">
      <c r="A43" s="106" t="s">
        <v>1391</v>
      </c>
      <c r="B43" s="106"/>
      <c r="C43" s="106"/>
      <c r="D43" s="116"/>
    </row>
    <row r="44" s="76" customFormat="1" ht="20.1" customHeight="1" spans="1:4">
      <c r="A44" s="106" t="s">
        <v>1392</v>
      </c>
      <c r="B44" s="106"/>
      <c r="C44" s="106"/>
      <c r="D44" s="116"/>
    </row>
    <row r="45" s="76" customFormat="1" ht="20.1" customHeight="1" spans="1:4">
      <c r="A45" s="106" t="s">
        <v>1393</v>
      </c>
      <c r="B45" s="106"/>
      <c r="C45" s="106"/>
      <c r="D45" s="116"/>
    </row>
    <row r="46" s="76" customFormat="1" ht="20.1" customHeight="1" spans="1:4">
      <c r="A46" s="106" t="s">
        <v>1394</v>
      </c>
      <c r="B46" s="106">
        <v>2439</v>
      </c>
      <c r="C46" s="106">
        <v>411</v>
      </c>
      <c r="D46" s="116">
        <f t="shared" si="0"/>
        <v>0.168511685116851</v>
      </c>
    </row>
    <row r="47" s="76" customFormat="1" ht="20.1" customHeight="1" spans="1:4">
      <c r="A47" s="106" t="s">
        <v>1376</v>
      </c>
      <c r="B47" s="106"/>
      <c r="C47" s="106"/>
      <c r="D47" s="116"/>
    </row>
    <row r="48" s="76" customFormat="1" ht="20.1" customHeight="1" spans="1:4">
      <c r="A48" s="106" t="s">
        <v>1377</v>
      </c>
      <c r="B48" s="106">
        <v>423</v>
      </c>
      <c r="C48" s="106"/>
      <c r="D48" s="116">
        <f t="shared" si="0"/>
        <v>0</v>
      </c>
    </row>
    <row r="49" s="76" customFormat="1" ht="20.1" customHeight="1" spans="1:4">
      <c r="A49" s="106" t="s">
        <v>1395</v>
      </c>
      <c r="B49" s="106"/>
      <c r="C49" s="106">
        <v>411</v>
      </c>
      <c r="D49" s="116"/>
    </row>
    <row r="50" s="76" customFormat="1" ht="20.1" customHeight="1" spans="1:4">
      <c r="A50" s="106" t="s">
        <v>1396</v>
      </c>
      <c r="B50" s="106">
        <v>20</v>
      </c>
      <c r="C50" s="106">
        <v>570</v>
      </c>
      <c r="D50" s="116">
        <f t="shared" si="0"/>
        <v>28.5</v>
      </c>
    </row>
    <row r="51" s="76" customFormat="1" ht="20.1" customHeight="1" spans="1:4">
      <c r="A51" s="106" t="s">
        <v>1397</v>
      </c>
      <c r="B51" s="106">
        <v>403</v>
      </c>
      <c r="C51" s="106"/>
      <c r="D51" s="116">
        <f t="shared" si="0"/>
        <v>0</v>
      </c>
    </row>
    <row r="52" s="76" customFormat="1" ht="20.1" customHeight="1" spans="1:4">
      <c r="A52" s="106" t="s">
        <v>1398</v>
      </c>
      <c r="B52" s="106"/>
      <c r="C52" s="106"/>
      <c r="D52" s="116"/>
    </row>
    <row r="53" s="76" customFormat="1" ht="20.1" customHeight="1" spans="1:4">
      <c r="A53" s="106" t="s">
        <v>1399</v>
      </c>
      <c r="B53" s="106"/>
      <c r="C53" s="106"/>
      <c r="D53" s="116"/>
    </row>
    <row r="54" s="76" customFormat="1" ht="20.1" customHeight="1" spans="1:4">
      <c r="A54" s="106" t="s">
        <v>1400</v>
      </c>
      <c r="B54" s="106"/>
      <c r="C54" s="106"/>
      <c r="D54" s="116"/>
    </row>
    <row r="55" s="76" customFormat="1" ht="20.1" customHeight="1" spans="1:4">
      <c r="A55" s="106" t="s">
        <v>1401</v>
      </c>
      <c r="B55" s="106"/>
      <c r="C55" s="106"/>
      <c r="D55" s="116"/>
    </row>
    <row r="56" s="76" customFormat="1" ht="20.1" customHeight="1" spans="1:4">
      <c r="A56" s="106" t="s">
        <v>1402</v>
      </c>
      <c r="B56" s="106">
        <v>585</v>
      </c>
      <c r="C56" s="106"/>
      <c r="D56" s="116">
        <f t="shared" si="0"/>
        <v>0</v>
      </c>
    </row>
    <row r="57" s="76" customFormat="1" ht="20.1" customHeight="1" spans="1:4">
      <c r="A57" s="106" t="s">
        <v>1403</v>
      </c>
      <c r="B57" s="106">
        <v>0</v>
      </c>
      <c r="C57" s="106"/>
      <c r="D57" s="116"/>
    </row>
    <row r="58" s="76" customFormat="1" ht="20.1" customHeight="1" spans="1:4">
      <c r="A58" s="106" t="s">
        <v>1389</v>
      </c>
      <c r="B58" s="106"/>
      <c r="C58" s="106"/>
      <c r="D58" s="116"/>
    </row>
    <row r="59" s="76" customFormat="1" ht="20.1" customHeight="1" spans="1:4">
      <c r="A59" s="106" t="s">
        <v>1390</v>
      </c>
      <c r="B59" s="106"/>
      <c r="C59" s="106"/>
      <c r="D59" s="116"/>
    </row>
    <row r="60" s="76" customFormat="1" ht="20.1" customHeight="1" spans="1:4">
      <c r="A60" s="106" t="s">
        <v>1391</v>
      </c>
      <c r="B60" s="106"/>
      <c r="C60" s="106"/>
      <c r="D60" s="116"/>
    </row>
    <row r="61" s="76" customFormat="1" ht="20.1" customHeight="1" spans="1:4">
      <c r="A61" s="106" t="s">
        <v>1392</v>
      </c>
      <c r="B61" s="106"/>
      <c r="C61" s="106"/>
      <c r="D61" s="116"/>
    </row>
    <row r="62" s="76" customFormat="1" ht="20.1" customHeight="1" spans="1:4">
      <c r="A62" s="106" t="s">
        <v>1404</v>
      </c>
      <c r="B62" s="106"/>
      <c r="C62" s="106"/>
      <c r="D62" s="116"/>
    </row>
    <row r="63" s="76" customFormat="1" ht="20.1" customHeight="1" spans="1:4">
      <c r="A63" s="106" t="s">
        <v>1405</v>
      </c>
      <c r="B63" s="106">
        <v>1306</v>
      </c>
      <c r="C63" s="106"/>
      <c r="D63" s="116">
        <f t="shared" si="0"/>
        <v>0</v>
      </c>
    </row>
    <row r="64" s="76" customFormat="1" ht="20.1" customHeight="1" spans="1:4">
      <c r="A64" s="106" t="s">
        <v>1406</v>
      </c>
      <c r="B64" s="106">
        <v>180</v>
      </c>
      <c r="C64" s="106"/>
      <c r="D64" s="116">
        <f t="shared" si="0"/>
        <v>0</v>
      </c>
    </row>
    <row r="65" s="76" customFormat="1" ht="20.1" customHeight="1" spans="1:4">
      <c r="A65" s="106" t="s">
        <v>1407</v>
      </c>
      <c r="B65" s="106">
        <v>180</v>
      </c>
      <c r="C65" s="106"/>
      <c r="D65" s="116">
        <f t="shared" si="0"/>
        <v>0</v>
      </c>
    </row>
    <row r="66" s="76" customFormat="1" ht="20.1" customHeight="1" spans="1:4">
      <c r="A66" s="106" t="s">
        <v>1363</v>
      </c>
      <c r="B66" s="106">
        <v>170</v>
      </c>
      <c r="C66" s="106"/>
      <c r="D66" s="116">
        <f t="shared" si="0"/>
        <v>0</v>
      </c>
    </row>
    <row r="67" s="76" customFormat="1" ht="20.1" customHeight="1" spans="1:4">
      <c r="A67" s="106" t="s">
        <v>1408</v>
      </c>
      <c r="B67" s="106"/>
      <c r="C67" s="106"/>
      <c r="D67" s="116"/>
    </row>
    <row r="68" s="76" customFormat="1" ht="20.1" customHeight="1" spans="1:4">
      <c r="A68" s="106" t="s">
        <v>1409</v>
      </c>
      <c r="B68" s="106"/>
      <c r="C68" s="106"/>
      <c r="D68" s="116"/>
    </row>
    <row r="69" s="76" customFormat="1" ht="20.1" customHeight="1" spans="1:4">
      <c r="A69" s="106" t="s">
        <v>1410</v>
      </c>
      <c r="B69" s="106">
        <v>10</v>
      </c>
      <c r="C69" s="106"/>
      <c r="D69" s="116">
        <f t="shared" ref="D69:D132" si="1">C69/B69</f>
        <v>0</v>
      </c>
    </row>
    <row r="70" s="76" customFormat="1" ht="20.1" customHeight="1" spans="1:4">
      <c r="A70" s="106" t="s">
        <v>1411</v>
      </c>
      <c r="B70" s="106"/>
      <c r="C70" s="106"/>
      <c r="D70" s="116"/>
    </row>
    <row r="71" s="76" customFormat="1" ht="20.1" customHeight="1" spans="1:4">
      <c r="A71" s="106" t="s">
        <v>1412</v>
      </c>
      <c r="B71" s="106"/>
      <c r="C71" s="106"/>
      <c r="D71" s="116"/>
    </row>
    <row r="72" s="76" customFormat="1" ht="20.1" customHeight="1" spans="1:4">
      <c r="A72" s="106" t="s">
        <v>1413</v>
      </c>
      <c r="B72" s="106"/>
      <c r="C72" s="106"/>
      <c r="D72" s="116"/>
    </row>
    <row r="73" s="76" customFormat="1" ht="20.1" customHeight="1" spans="1:4">
      <c r="A73" s="106" t="s">
        <v>1414</v>
      </c>
      <c r="B73" s="106">
        <v>40</v>
      </c>
      <c r="C73" s="106">
        <v>89</v>
      </c>
      <c r="D73" s="116">
        <f t="shared" si="1"/>
        <v>2.225</v>
      </c>
    </row>
    <row r="74" s="76" customFormat="1" ht="20.1" customHeight="1" spans="1:4">
      <c r="A74" s="106" t="s">
        <v>1415</v>
      </c>
      <c r="B74" s="106">
        <v>40</v>
      </c>
      <c r="C74" s="106">
        <v>89</v>
      </c>
      <c r="D74" s="116">
        <f t="shared" si="1"/>
        <v>2.225</v>
      </c>
    </row>
    <row r="75" s="76" customFormat="1" ht="20.1" customHeight="1" spans="1:4">
      <c r="A75" s="106" t="s">
        <v>1416</v>
      </c>
      <c r="B75" s="106"/>
      <c r="C75" s="106"/>
      <c r="D75" s="116"/>
    </row>
    <row r="76" s="76" customFormat="1" ht="20.1" customHeight="1" spans="1:4">
      <c r="A76" s="106" t="s">
        <v>1417</v>
      </c>
      <c r="B76" s="106"/>
      <c r="C76" s="106"/>
      <c r="D76" s="116"/>
    </row>
    <row r="77" s="76" customFormat="1" ht="20.1" customHeight="1" spans="1:4">
      <c r="A77" s="106" t="s">
        <v>1418</v>
      </c>
      <c r="B77" s="106"/>
      <c r="C77" s="106"/>
      <c r="D77" s="116"/>
    </row>
    <row r="78" s="76" customFormat="1" ht="20.1" customHeight="1" spans="1:4">
      <c r="A78" s="106" t="s">
        <v>1419</v>
      </c>
      <c r="B78" s="106">
        <v>40</v>
      </c>
      <c r="C78" s="106">
        <v>89</v>
      </c>
      <c r="D78" s="116">
        <f t="shared" si="1"/>
        <v>2.225</v>
      </c>
    </row>
    <row r="79" s="76" customFormat="1" ht="20.1" customHeight="1" spans="1:4">
      <c r="A79" s="106" t="s">
        <v>1420</v>
      </c>
      <c r="B79" s="106"/>
      <c r="C79" s="106"/>
      <c r="D79" s="116"/>
    </row>
    <row r="80" s="76" customFormat="1" ht="20.1" customHeight="1" spans="1:4">
      <c r="A80" s="106" t="s">
        <v>1421</v>
      </c>
      <c r="B80" s="106"/>
      <c r="C80" s="106"/>
      <c r="D80" s="116"/>
    </row>
    <row r="81" s="76" customFormat="1" ht="20.1" customHeight="1" spans="1:4">
      <c r="A81" s="106" t="s">
        <v>1422</v>
      </c>
      <c r="B81" s="106"/>
      <c r="C81" s="106"/>
      <c r="D81" s="116"/>
    </row>
    <row r="82" s="76" customFormat="1" ht="20.1" customHeight="1" spans="1:4">
      <c r="A82" s="106" t="s">
        <v>1423</v>
      </c>
      <c r="B82" s="106"/>
      <c r="C82" s="106"/>
      <c r="D82" s="116"/>
    </row>
    <row r="83" s="76" customFormat="1" ht="20.1" customHeight="1" spans="1:4">
      <c r="A83" s="106" t="s">
        <v>1424</v>
      </c>
      <c r="B83" s="106"/>
      <c r="C83" s="106"/>
      <c r="D83" s="116"/>
    </row>
    <row r="84" s="76" customFormat="1" ht="20.1" customHeight="1" spans="1:4">
      <c r="A84" s="106" t="s">
        <v>1425</v>
      </c>
      <c r="B84" s="106"/>
      <c r="C84" s="106"/>
      <c r="D84" s="116"/>
    </row>
    <row r="85" s="76" customFormat="1" ht="20.1" customHeight="1" spans="1:4">
      <c r="A85" s="106" t="s">
        <v>1426</v>
      </c>
      <c r="B85" s="106"/>
      <c r="C85" s="106"/>
      <c r="D85" s="116"/>
    </row>
    <row r="86" s="76" customFormat="1" ht="20.1" customHeight="1" spans="1:4">
      <c r="A86" s="106" t="s">
        <v>1427</v>
      </c>
      <c r="B86" s="106"/>
      <c r="C86" s="106"/>
      <c r="D86" s="116"/>
    </row>
    <row r="87" s="76" customFormat="1" ht="20.1" customHeight="1" spans="1:4">
      <c r="A87" s="106" t="s">
        <v>1428</v>
      </c>
      <c r="B87" s="106"/>
      <c r="C87" s="106"/>
      <c r="D87" s="116"/>
    </row>
    <row r="88" s="76" customFormat="1" ht="20.1" customHeight="1" spans="1:4">
      <c r="A88" s="106" t="s">
        <v>1429</v>
      </c>
      <c r="B88" s="106"/>
      <c r="C88" s="106"/>
      <c r="D88" s="116"/>
    </row>
    <row r="89" s="76" customFormat="1" ht="20.1" customHeight="1" spans="1:4">
      <c r="A89" s="106" t="s">
        <v>1430</v>
      </c>
      <c r="B89" s="106"/>
      <c r="C89" s="106"/>
      <c r="D89" s="116"/>
    </row>
    <row r="90" s="76" customFormat="1" ht="20.1" customHeight="1" spans="1:4">
      <c r="A90" s="106" t="s">
        <v>1431</v>
      </c>
      <c r="B90" s="106"/>
      <c r="C90" s="106"/>
      <c r="D90" s="116"/>
    </row>
    <row r="91" s="76" customFormat="1" ht="20.1" customHeight="1" spans="1:4">
      <c r="A91" s="106" t="s">
        <v>1432</v>
      </c>
      <c r="B91" s="106"/>
      <c r="C91" s="106"/>
      <c r="D91" s="116"/>
    </row>
    <row r="92" s="76" customFormat="1" ht="20.1" customHeight="1" spans="1:4">
      <c r="A92" s="106" t="s">
        <v>1433</v>
      </c>
      <c r="B92" s="106"/>
      <c r="C92" s="106"/>
      <c r="D92" s="116"/>
    </row>
    <row r="93" s="76" customFormat="1" ht="20.1" customHeight="1" spans="1:4">
      <c r="A93" s="106" t="s">
        <v>1434</v>
      </c>
      <c r="B93" s="106"/>
      <c r="C93" s="106"/>
      <c r="D93" s="116"/>
    </row>
    <row r="94" ht="20.1" customHeight="1" spans="1:4">
      <c r="A94" s="7" t="s">
        <v>1435</v>
      </c>
      <c r="B94" s="7"/>
      <c r="C94" s="7"/>
      <c r="D94" s="116"/>
    </row>
    <row r="95" ht="20.1" customHeight="1" spans="1:4">
      <c r="A95" s="7" t="s">
        <v>1436</v>
      </c>
      <c r="B95" s="7"/>
      <c r="C95" s="7"/>
      <c r="D95" s="116"/>
    </row>
    <row r="96" ht="20.1" customHeight="1" spans="1:4">
      <c r="A96" s="7" t="s">
        <v>1437</v>
      </c>
      <c r="B96" s="7"/>
      <c r="C96" s="7"/>
      <c r="D96" s="116"/>
    </row>
    <row r="97" ht="20.1" customHeight="1" spans="1:4">
      <c r="A97" s="7" t="s">
        <v>1438</v>
      </c>
      <c r="B97" s="7"/>
      <c r="C97" s="7"/>
      <c r="D97" s="116"/>
    </row>
    <row r="98" ht="20.1" customHeight="1" spans="1:4">
      <c r="A98" s="7" t="s">
        <v>1439</v>
      </c>
      <c r="B98" s="7"/>
      <c r="C98" s="7"/>
      <c r="D98" s="116"/>
    </row>
    <row r="99" ht="20.1" customHeight="1" spans="1:4">
      <c r="A99" s="7" t="s">
        <v>1440</v>
      </c>
      <c r="B99" s="7"/>
      <c r="C99" s="7"/>
      <c r="D99" s="116"/>
    </row>
    <row r="100" ht="20.1" customHeight="1" spans="1:4">
      <c r="A100" s="7" t="s">
        <v>1441</v>
      </c>
      <c r="B100" s="7"/>
      <c r="C100" s="7"/>
      <c r="D100" s="116"/>
    </row>
    <row r="101" ht="20.1" customHeight="1" spans="1:4">
      <c r="A101" s="7" t="s">
        <v>1442</v>
      </c>
      <c r="B101" s="7"/>
      <c r="C101" s="7"/>
      <c r="D101" s="116"/>
    </row>
    <row r="102" ht="20.1" customHeight="1" spans="1:4">
      <c r="A102" s="7" t="s">
        <v>1443</v>
      </c>
      <c r="B102" s="7"/>
      <c r="C102" s="7"/>
      <c r="D102" s="116"/>
    </row>
    <row r="103" ht="14.25" spans="1:4">
      <c r="A103" s="7" t="s">
        <v>1444</v>
      </c>
      <c r="B103" s="7"/>
      <c r="C103" s="7"/>
      <c r="D103" s="116"/>
    </row>
    <row r="104" ht="14.25" spans="1:4">
      <c r="A104" s="7" t="s">
        <v>1445</v>
      </c>
      <c r="B104" s="7"/>
      <c r="C104" s="7"/>
      <c r="D104" s="116"/>
    </row>
    <row r="105" ht="14.25" spans="1:4">
      <c r="A105" s="7" t="s">
        <v>1446</v>
      </c>
      <c r="B105" s="7"/>
      <c r="C105" s="7"/>
      <c r="D105" s="116"/>
    </row>
    <row r="106" ht="14.25" spans="1:4">
      <c r="A106" s="7" t="s">
        <v>1447</v>
      </c>
      <c r="B106" s="7"/>
      <c r="C106" s="7"/>
      <c r="D106" s="116"/>
    </row>
    <row r="107" ht="14.25" spans="1:4">
      <c r="A107" s="7" t="s">
        <v>1448</v>
      </c>
      <c r="B107" s="7"/>
      <c r="C107" s="7"/>
      <c r="D107" s="116"/>
    </row>
    <row r="108" ht="14.25" spans="1:4">
      <c r="A108" s="7" t="s">
        <v>1449</v>
      </c>
      <c r="B108" s="7"/>
      <c r="C108" s="7"/>
      <c r="D108" s="116"/>
    </row>
    <row r="109" ht="14.25" spans="1:4">
      <c r="A109" s="7" t="s">
        <v>1450</v>
      </c>
      <c r="B109" s="7"/>
      <c r="C109" s="7"/>
      <c r="D109" s="116"/>
    </row>
    <row r="110" ht="14.25" spans="1:4">
      <c r="A110" s="7" t="s">
        <v>1451</v>
      </c>
      <c r="B110" s="7"/>
      <c r="C110" s="7"/>
      <c r="D110" s="116"/>
    </row>
    <row r="111" ht="14.25" spans="1:4">
      <c r="A111" s="7" t="s">
        <v>1452</v>
      </c>
      <c r="B111" s="7"/>
      <c r="C111" s="7"/>
      <c r="D111" s="116"/>
    </row>
    <row r="112" ht="14.25" spans="1:4">
      <c r="A112" s="7" t="s">
        <v>1453</v>
      </c>
      <c r="B112" s="7">
        <v>50</v>
      </c>
      <c r="C112" s="7">
        <v>360</v>
      </c>
      <c r="D112" s="116">
        <f t="shared" si="1"/>
        <v>7.2</v>
      </c>
    </row>
    <row r="113" ht="14.25" spans="1:4">
      <c r="A113" s="7" t="s">
        <v>1454</v>
      </c>
      <c r="B113" s="7">
        <v>50</v>
      </c>
      <c r="C113" s="7">
        <v>360</v>
      </c>
      <c r="D113" s="116">
        <f t="shared" si="1"/>
        <v>7.2</v>
      </c>
    </row>
    <row r="114" ht="14.25" spans="1:4">
      <c r="A114" s="7" t="s">
        <v>1455</v>
      </c>
      <c r="B114" s="7"/>
      <c r="C114" s="7"/>
      <c r="D114" s="116"/>
    </row>
    <row r="115" ht="14.25" spans="1:4">
      <c r="A115" s="7" t="s">
        <v>1456</v>
      </c>
      <c r="B115" s="7"/>
      <c r="C115" s="7"/>
      <c r="D115" s="116"/>
    </row>
    <row r="116" ht="14.25" spans="1:4">
      <c r="A116" s="7" t="s">
        <v>1457</v>
      </c>
      <c r="B116" s="7"/>
      <c r="C116" s="7"/>
      <c r="D116" s="116"/>
    </row>
    <row r="117" ht="14.25" spans="1:4">
      <c r="A117" s="7" t="s">
        <v>1458</v>
      </c>
      <c r="B117" s="7">
        <v>30</v>
      </c>
      <c r="C117" s="7"/>
      <c r="D117" s="116">
        <f t="shared" si="1"/>
        <v>0</v>
      </c>
    </row>
    <row r="118" ht="14.25" spans="1:4">
      <c r="A118" s="7" t="s">
        <v>1459</v>
      </c>
      <c r="B118" s="7">
        <v>20</v>
      </c>
      <c r="C118" s="7">
        <v>360</v>
      </c>
      <c r="D118" s="116">
        <f t="shared" si="1"/>
        <v>18</v>
      </c>
    </row>
    <row r="119" ht="14.25" spans="1:4">
      <c r="A119" s="7" t="s">
        <v>1460</v>
      </c>
      <c r="B119" s="7">
        <v>1705</v>
      </c>
      <c r="C119" s="7">
        <v>1454</v>
      </c>
      <c r="D119" s="116">
        <f t="shared" si="1"/>
        <v>0.852785923753666</v>
      </c>
    </row>
    <row r="120" ht="14.25" spans="1:4">
      <c r="A120" s="7" t="s">
        <v>1461</v>
      </c>
      <c r="B120" s="7">
        <v>199</v>
      </c>
      <c r="C120" s="7">
        <v>199</v>
      </c>
      <c r="D120" s="116">
        <f t="shared" si="1"/>
        <v>1</v>
      </c>
    </row>
    <row r="121" ht="14.25" spans="1:4">
      <c r="A121" s="7" t="s">
        <v>1462</v>
      </c>
      <c r="B121" s="7">
        <v>55</v>
      </c>
      <c r="C121" s="7">
        <v>26</v>
      </c>
      <c r="D121" s="116">
        <f t="shared" si="1"/>
        <v>0.472727272727273</v>
      </c>
    </row>
    <row r="122" ht="14.25" spans="1:4">
      <c r="A122" s="7" t="s">
        <v>1463</v>
      </c>
      <c r="B122" s="7"/>
      <c r="C122" s="7">
        <v>17</v>
      </c>
      <c r="D122" s="116"/>
    </row>
    <row r="123" ht="14.25" spans="1:4">
      <c r="A123" s="7" t="s">
        <v>1464</v>
      </c>
      <c r="B123" s="7"/>
      <c r="C123" s="7"/>
      <c r="D123" s="116"/>
    </row>
    <row r="124" ht="14.25" spans="1:4">
      <c r="A124" s="7" t="s">
        <v>1465</v>
      </c>
      <c r="B124" s="7">
        <v>41</v>
      </c>
      <c r="C124" s="7"/>
      <c r="D124" s="116">
        <f t="shared" si="1"/>
        <v>0</v>
      </c>
    </row>
    <row r="125" ht="14.25" spans="1:4">
      <c r="A125" s="7" t="s">
        <v>1466</v>
      </c>
      <c r="B125" s="7"/>
      <c r="C125" s="7"/>
      <c r="D125" s="116"/>
    </row>
    <row r="126" ht="14.25" spans="1:4">
      <c r="A126" s="7" t="s">
        <v>1467</v>
      </c>
      <c r="B126" s="7"/>
      <c r="C126" s="7"/>
      <c r="D126" s="116"/>
    </row>
    <row r="127" ht="14.25" spans="1:4">
      <c r="A127" s="7" t="s">
        <v>1468</v>
      </c>
      <c r="B127" s="7"/>
      <c r="C127" s="7"/>
      <c r="D127" s="116"/>
    </row>
    <row r="128" ht="14.25" spans="1:4">
      <c r="A128" s="7" t="s">
        <v>1469</v>
      </c>
      <c r="B128" s="7">
        <v>14</v>
      </c>
      <c r="C128" s="7">
        <v>9</v>
      </c>
      <c r="D128" s="116">
        <f t="shared" si="1"/>
        <v>0.642857142857143</v>
      </c>
    </row>
    <row r="129" ht="14.25" spans="1:4">
      <c r="A129" s="7" t="s">
        <v>1470</v>
      </c>
      <c r="B129" s="7"/>
      <c r="C129" s="7"/>
      <c r="D129" s="116"/>
    </row>
    <row r="130" ht="14.25" spans="1:4">
      <c r="A130" s="7" t="s">
        <v>1471</v>
      </c>
      <c r="B130" s="7">
        <v>1451</v>
      </c>
      <c r="C130" s="7">
        <v>1229</v>
      </c>
      <c r="D130" s="116">
        <f t="shared" si="1"/>
        <v>0.847002067539628</v>
      </c>
    </row>
    <row r="131" ht="14.25" spans="1:4">
      <c r="A131" s="7" t="s">
        <v>1472</v>
      </c>
      <c r="B131" s="7">
        <v>1080</v>
      </c>
      <c r="C131" s="7">
        <v>674</v>
      </c>
      <c r="D131" s="116">
        <f t="shared" si="1"/>
        <v>0.624074074074074</v>
      </c>
    </row>
    <row r="132" ht="14.25" spans="1:4">
      <c r="A132" s="7" t="s">
        <v>1473</v>
      </c>
      <c r="B132" s="7">
        <v>183</v>
      </c>
      <c r="C132" s="7">
        <v>280</v>
      </c>
      <c r="D132" s="116">
        <f t="shared" si="1"/>
        <v>1.53005464480874</v>
      </c>
    </row>
    <row r="133" ht="14.25" spans="1:4">
      <c r="A133" s="7" t="s">
        <v>1474</v>
      </c>
      <c r="B133" s="7">
        <v>24</v>
      </c>
      <c r="C133" s="7">
        <v>12</v>
      </c>
      <c r="D133" s="116">
        <f t="shared" ref="D133:D152" si="2">C133/B133</f>
        <v>0.5</v>
      </c>
    </row>
    <row r="134" ht="14.25" spans="1:4">
      <c r="A134" s="7" t="s">
        <v>1475</v>
      </c>
      <c r="B134" s="7"/>
      <c r="C134" s="7"/>
      <c r="D134" s="116"/>
    </row>
    <row r="135" ht="14.25" spans="1:4">
      <c r="A135" s="7" t="s">
        <v>1476</v>
      </c>
      <c r="B135" s="7">
        <v>29</v>
      </c>
      <c r="C135" s="7">
        <v>30</v>
      </c>
      <c r="D135" s="116">
        <f t="shared" si="2"/>
        <v>1.03448275862069</v>
      </c>
    </row>
    <row r="136" ht="14.25" spans="1:4">
      <c r="A136" s="7" t="s">
        <v>1477</v>
      </c>
      <c r="B136" s="7"/>
      <c r="C136" s="7"/>
      <c r="D136" s="116"/>
    </row>
    <row r="137" ht="14.25" spans="1:4">
      <c r="A137" s="7" t="s">
        <v>1478</v>
      </c>
      <c r="B137" s="7"/>
      <c r="C137" s="7"/>
      <c r="D137" s="116"/>
    </row>
    <row r="138" ht="14.25" spans="1:4">
      <c r="A138" s="7" t="s">
        <v>1479</v>
      </c>
      <c r="B138" s="7"/>
      <c r="C138" s="7"/>
      <c r="D138" s="116"/>
    </row>
    <row r="139" ht="14.25" spans="1:4">
      <c r="A139" s="7" t="s">
        <v>1480</v>
      </c>
      <c r="B139" s="7">
        <v>50</v>
      </c>
      <c r="C139" s="7">
        <v>50</v>
      </c>
      <c r="D139" s="116">
        <f t="shared" si="2"/>
        <v>1</v>
      </c>
    </row>
    <row r="140" ht="14.25" spans="1:4">
      <c r="A140" s="118" t="s">
        <v>1481</v>
      </c>
      <c r="B140" s="7">
        <v>85</v>
      </c>
      <c r="C140" s="7">
        <v>183</v>
      </c>
      <c r="D140" s="116">
        <f t="shared" si="2"/>
        <v>2.15294117647059</v>
      </c>
    </row>
    <row r="141" ht="14.25" spans="1:4">
      <c r="A141" s="111" t="s">
        <v>1482</v>
      </c>
      <c r="B141" s="119"/>
      <c r="C141" s="7"/>
      <c r="D141" s="116"/>
    </row>
    <row r="142" ht="14.25" spans="1:4">
      <c r="A142" s="111" t="s">
        <v>1483</v>
      </c>
      <c r="B142" s="119"/>
      <c r="C142" s="7"/>
      <c r="D142" s="116"/>
    </row>
    <row r="143" ht="14.25" spans="1:4">
      <c r="A143" s="111" t="s">
        <v>1484</v>
      </c>
      <c r="B143" s="7"/>
      <c r="C143" s="7"/>
      <c r="D143" s="116"/>
    </row>
    <row r="144" ht="14.25" spans="1:4">
      <c r="A144" s="111" t="s">
        <v>1485</v>
      </c>
      <c r="B144" s="7"/>
      <c r="C144" s="7"/>
      <c r="D144" s="116"/>
    </row>
    <row r="145" ht="14.25" spans="1:4">
      <c r="A145" s="112" t="s">
        <v>1159</v>
      </c>
      <c r="B145" s="7">
        <v>56416</v>
      </c>
      <c r="C145" s="7">
        <v>116282</v>
      </c>
      <c r="D145" s="116">
        <f t="shared" si="2"/>
        <v>2.06115286443562</v>
      </c>
    </row>
    <row r="146" ht="14.25" spans="1:4">
      <c r="A146" s="112" t="s">
        <v>99</v>
      </c>
      <c r="B146" s="7"/>
      <c r="C146" s="7"/>
      <c r="D146" s="116"/>
    </row>
    <row r="147" ht="14.25" spans="1:4">
      <c r="A147" s="112" t="s">
        <v>1486</v>
      </c>
      <c r="B147" s="7"/>
      <c r="C147" s="7"/>
      <c r="D147" s="116"/>
    </row>
    <row r="148" ht="14.25" spans="1:4">
      <c r="A148" s="112" t="s">
        <v>1487</v>
      </c>
      <c r="B148" s="7"/>
      <c r="C148" s="7"/>
      <c r="D148" s="116"/>
    </row>
    <row r="149" ht="14.25" spans="1:4">
      <c r="A149" s="112" t="s">
        <v>1488</v>
      </c>
      <c r="B149" s="7"/>
      <c r="C149" s="7"/>
      <c r="D149" s="116"/>
    </row>
    <row r="150" ht="14.25" spans="1:4">
      <c r="A150" s="112" t="s">
        <v>1489</v>
      </c>
      <c r="B150" s="7">
        <v>46196</v>
      </c>
      <c r="C150" s="7">
        <v>53231</v>
      </c>
      <c r="D150" s="116">
        <f t="shared" si="2"/>
        <v>1.15228591220019</v>
      </c>
    </row>
    <row r="151" ht="14.25" spans="1:4">
      <c r="A151" s="112" t="s">
        <v>1490</v>
      </c>
      <c r="B151" s="7">
        <v>3634</v>
      </c>
      <c r="C151" s="7"/>
      <c r="D151" s="116">
        <f t="shared" si="2"/>
        <v>0</v>
      </c>
    </row>
    <row r="152" ht="14.25" spans="1:4">
      <c r="A152" s="112" t="s">
        <v>109</v>
      </c>
      <c r="B152" s="7">
        <v>106246</v>
      </c>
      <c r="C152" s="7">
        <v>169513</v>
      </c>
      <c r="D152" s="116">
        <f t="shared" si="2"/>
        <v>1.59547653558722</v>
      </c>
    </row>
  </sheetData>
  <autoFilter xmlns:etc="http://www.wps.cn/officeDocument/2017/etCustomData" ref="A3:D152" etc:filterBottomFollowUsedRange="0">
    <extLst/>
  </autoFilter>
  <mergeCells count="1">
    <mergeCell ref="A1:D1"/>
  </mergeCells>
  <printOptions horizontalCentered="1"/>
  <pageMargins left="0.709027777777778" right="0.709027777777778" top="0.75" bottom="0.75" header="0.309027777777778" footer="0.309027777777778"/>
  <pageSetup paperSize="9" scale="80" fitToHeight="20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9"/>
  <sheetViews>
    <sheetView showZeros="0" topLeftCell="A34" workbookViewId="0">
      <selection activeCell="K21" sqref="K21"/>
    </sheetView>
  </sheetViews>
  <sheetFormatPr defaultColWidth="9" defaultRowHeight="13.5" outlineLevelCol="3"/>
  <cols>
    <col min="1" max="1" width="58.875" customWidth="1"/>
    <col min="2" max="3" width="12.375"/>
    <col min="4" max="4" width="26.5"/>
  </cols>
  <sheetData>
    <row r="1" s="74" customFormat="1" ht="30" customHeight="1" spans="1:4">
      <c r="A1" s="58" t="s">
        <v>1491</v>
      </c>
      <c r="B1" s="58"/>
      <c r="C1" s="58"/>
      <c r="D1" s="58"/>
    </row>
    <row r="2" ht="14.25" spans="1:4">
      <c r="A2" s="107"/>
      <c r="B2" s="108"/>
      <c r="C2" s="108"/>
      <c r="D2" s="109" t="s">
        <v>1</v>
      </c>
    </row>
    <row r="3" s="75" customFormat="1" ht="20.1" customHeight="1" spans="1:4">
      <c r="A3" s="17" t="s">
        <v>2</v>
      </c>
      <c r="B3" s="17" t="s">
        <v>3</v>
      </c>
      <c r="C3" s="17" t="s">
        <v>4</v>
      </c>
      <c r="D3" s="17" t="s">
        <v>5</v>
      </c>
    </row>
    <row r="4" s="76" customFormat="1" ht="15" customHeight="1" spans="1:4">
      <c r="A4" s="106" t="s">
        <v>1354</v>
      </c>
      <c r="B4" s="106"/>
      <c r="C4" s="106"/>
      <c r="D4" s="110"/>
    </row>
    <row r="5" s="76" customFormat="1" ht="15" customHeight="1" spans="1:4">
      <c r="A5" s="106" t="s">
        <v>1355</v>
      </c>
      <c r="B5" s="106"/>
      <c r="C5" s="106"/>
      <c r="D5" s="110"/>
    </row>
    <row r="6" s="76" customFormat="1" ht="15" customHeight="1" spans="1:4">
      <c r="A6" s="106" t="s">
        <v>1356</v>
      </c>
      <c r="B6" s="106"/>
      <c r="C6" s="106"/>
      <c r="D6" s="110"/>
    </row>
    <row r="7" s="76" customFormat="1" ht="15" customHeight="1" spans="1:4">
      <c r="A7" s="106" t="s">
        <v>1357</v>
      </c>
      <c r="B7" s="106"/>
      <c r="C7" s="106"/>
      <c r="D7" s="110"/>
    </row>
    <row r="8" s="76" customFormat="1" ht="15" customHeight="1" spans="1:4">
      <c r="A8" s="106" t="s">
        <v>1358</v>
      </c>
      <c r="B8" s="106"/>
      <c r="C8" s="106"/>
      <c r="D8" s="110"/>
    </row>
    <row r="9" s="76" customFormat="1" ht="15" customHeight="1" spans="1:4">
      <c r="A9" s="106" t="s">
        <v>1359</v>
      </c>
      <c r="B9" s="106"/>
      <c r="C9" s="106"/>
      <c r="D9" s="110"/>
    </row>
    <row r="10" s="76" customFormat="1" ht="15" customHeight="1" spans="1:4">
      <c r="A10" s="106" t="s">
        <v>1360</v>
      </c>
      <c r="B10" s="106">
        <v>19</v>
      </c>
      <c r="C10" s="106"/>
      <c r="D10" s="110">
        <f t="shared" ref="D10:D68" si="0">C10/B10</f>
        <v>0</v>
      </c>
    </row>
    <row r="11" s="76" customFormat="1" ht="15" customHeight="1" spans="1:4">
      <c r="A11" s="106" t="s">
        <v>1361</v>
      </c>
      <c r="B11" s="106">
        <v>10</v>
      </c>
      <c r="C11" s="106"/>
      <c r="D11" s="110">
        <f t="shared" si="0"/>
        <v>0</v>
      </c>
    </row>
    <row r="12" s="76" customFormat="1" ht="15" customHeight="1" spans="1:4">
      <c r="A12" s="106" t="s">
        <v>1362</v>
      </c>
      <c r="B12" s="106">
        <v>9</v>
      </c>
      <c r="C12" s="106"/>
      <c r="D12" s="110">
        <f t="shared" si="0"/>
        <v>0</v>
      </c>
    </row>
    <row r="13" s="76" customFormat="1" ht="15" customHeight="1" spans="1:4">
      <c r="A13" s="106" t="s">
        <v>1363</v>
      </c>
      <c r="B13" s="106"/>
      <c r="C13" s="106"/>
      <c r="D13" s="110"/>
    </row>
    <row r="14" s="76" customFormat="1" ht="15" customHeight="1" spans="1:4">
      <c r="A14" s="106" t="s">
        <v>1364</v>
      </c>
      <c r="B14" s="106">
        <v>1</v>
      </c>
      <c r="C14" s="106"/>
      <c r="D14" s="110">
        <f t="shared" si="0"/>
        <v>0</v>
      </c>
    </row>
    <row r="15" s="76" customFormat="1" ht="15" customHeight="1" spans="1:4">
      <c r="A15" s="106" t="s">
        <v>1365</v>
      </c>
      <c r="B15" s="106">
        <v>9</v>
      </c>
      <c r="C15" s="106"/>
      <c r="D15" s="110">
        <f t="shared" si="0"/>
        <v>0</v>
      </c>
    </row>
    <row r="16" s="76" customFormat="1" ht="15" customHeight="1" spans="1:4">
      <c r="A16" s="106" t="s">
        <v>1362</v>
      </c>
      <c r="B16" s="106"/>
      <c r="C16" s="106"/>
      <c r="D16" s="110"/>
    </row>
    <row r="17" s="76" customFormat="1" ht="15" customHeight="1" spans="1:4">
      <c r="A17" s="106" t="s">
        <v>1363</v>
      </c>
      <c r="B17" s="106"/>
      <c r="C17" s="106"/>
      <c r="D17" s="110"/>
    </row>
    <row r="18" s="76" customFormat="1" ht="15" customHeight="1" spans="1:4">
      <c r="A18" s="106" t="s">
        <v>1366</v>
      </c>
      <c r="B18" s="106">
        <v>9</v>
      </c>
      <c r="C18" s="106"/>
      <c r="D18" s="110">
        <f t="shared" si="0"/>
        <v>0</v>
      </c>
    </row>
    <row r="19" s="76" customFormat="1" ht="15" customHeight="1" spans="1:4">
      <c r="A19" s="106" t="s">
        <v>1367</v>
      </c>
      <c r="B19" s="106"/>
      <c r="C19" s="106"/>
      <c r="D19" s="110"/>
    </row>
    <row r="20" s="76" customFormat="1" ht="15" customHeight="1" spans="1:4">
      <c r="A20" s="106" t="s">
        <v>1368</v>
      </c>
      <c r="B20" s="106"/>
      <c r="C20" s="106"/>
      <c r="D20" s="110"/>
    </row>
    <row r="21" s="76" customFormat="1" ht="15" customHeight="1" spans="1:4">
      <c r="A21" s="106" t="s">
        <v>1369</v>
      </c>
      <c r="B21" s="106"/>
      <c r="C21" s="106"/>
      <c r="D21" s="110"/>
    </row>
    <row r="22" s="76" customFormat="1" ht="15" customHeight="1" spans="1:4">
      <c r="A22" s="106" t="s">
        <v>1370</v>
      </c>
      <c r="B22" s="106"/>
      <c r="C22" s="106"/>
      <c r="D22" s="110"/>
    </row>
    <row r="23" s="76" customFormat="1" ht="15" customHeight="1" spans="1:4">
      <c r="A23" s="106" t="s">
        <v>1371</v>
      </c>
      <c r="B23" s="106"/>
      <c r="C23" s="106"/>
      <c r="D23" s="110"/>
    </row>
    <row r="24" s="76" customFormat="1" ht="15" customHeight="1" spans="1:4">
      <c r="A24" s="106" t="s">
        <v>1372</v>
      </c>
      <c r="B24" s="106"/>
      <c r="C24" s="106"/>
      <c r="D24" s="110"/>
    </row>
    <row r="25" s="76" customFormat="1" ht="15" customHeight="1" spans="1:4">
      <c r="A25" s="106" t="s">
        <v>1373</v>
      </c>
      <c r="B25" s="106"/>
      <c r="C25" s="106"/>
      <c r="D25" s="110"/>
    </row>
    <row r="26" s="76" customFormat="1" ht="15" customHeight="1" spans="1:4">
      <c r="A26" s="106" t="s">
        <v>1374</v>
      </c>
      <c r="B26" s="106">
        <v>54286</v>
      </c>
      <c r="C26" s="106">
        <v>111138</v>
      </c>
      <c r="D26" s="110">
        <f t="shared" si="0"/>
        <v>2.04726817227278</v>
      </c>
    </row>
    <row r="27" s="76" customFormat="1" ht="15" customHeight="1" spans="1:4">
      <c r="A27" s="106" t="s">
        <v>1375</v>
      </c>
      <c r="B27" s="106">
        <v>49533</v>
      </c>
      <c r="C27" s="106"/>
      <c r="D27" s="110">
        <f t="shared" si="0"/>
        <v>0</v>
      </c>
    </row>
    <row r="28" s="76" customFormat="1" ht="15" customHeight="1" spans="1:4">
      <c r="A28" s="106" t="s">
        <v>1376</v>
      </c>
      <c r="B28" s="106">
        <v>36050</v>
      </c>
      <c r="C28" s="106">
        <v>28800</v>
      </c>
      <c r="D28" s="110">
        <f t="shared" si="0"/>
        <v>0.798890429958391</v>
      </c>
    </row>
    <row r="29" s="76" customFormat="1" ht="15" customHeight="1" spans="1:4">
      <c r="A29" s="106" t="s">
        <v>1377</v>
      </c>
      <c r="B29" s="106"/>
      <c r="C29" s="106"/>
      <c r="D29" s="110"/>
    </row>
    <row r="30" s="76" customFormat="1" ht="15" customHeight="1" spans="1:4">
      <c r="A30" s="106" t="s">
        <v>1378</v>
      </c>
      <c r="B30" s="106"/>
      <c r="C30" s="106"/>
      <c r="D30" s="110"/>
    </row>
    <row r="31" s="76" customFormat="1" ht="15" customHeight="1" spans="1:4">
      <c r="A31" s="106" t="s">
        <v>1379</v>
      </c>
      <c r="B31" s="106"/>
      <c r="C31" s="106"/>
      <c r="D31" s="110"/>
    </row>
    <row r="32" s="76" customFormat="1" ht="15" customHeight="1" spans="1:4">
      <c r="A32" s="106" t="s">
        <v>1380</v>
      </c>
      <c r="B32" s="106"/>
      <c r="C32" s="106"/>
      <c r="D32" s="110"/>
    </row>
    <row r="33" s="76" customFormat="1" ht="15" customHeight="1" spans="1:4">
      <c r="A33" s="106" t="s">
        <v>1381</v>
      </c>
      <c r="B33" s="106"/>
      <c r="C33" s="106"/>
      <c r="D33" s="110"/>
    </row>
    <row r="34" s="76" customFormat="1" ht="15" customHeight="1" spans="1:4">
      <c r="A34" s="106" t="s">
        <v>1382</v>
      </c>
      <c r="B34" s="106">
        <v>2</v>
      </c>
      <c r="C34" s="106"/>
      <c r="D34" s="110">
        <f t="shared" si="0"/>
        <v>0</v>
      </c>
    </row>
    <row r="35" s="76" customFormat="1" ht="15" customHeight="1" spans="1:4">
      <c r="A35" s="106" t="s">
        <v>1383</v>
      </c>
      <c r="B35" s="106"/>
      <c r="C35" s="106"/>
      <c r="D35" s="110"/>
    </row>
    <row r="36" s="76" customFormat="1" ht="15" customHeight="1" spans="1:4">
      <c r="A36" s="106" t="s">
        <v>1384</v>
      </c>
      <c r="B36" s="106"/>
      <c r="C36" s="106"/>
      <c r="D36" s="110"/>
    </row>
    <row r="37" s="76" customFormat="1" ht="15" customHeight="1" spans="1:4">
      <c r="A37" s="106" t="s">
        <v>1385</v>
      </c>
      <c r="B37" s="106"/>
      <c r="C37" s="106"/>
      <c r="D37" s="110"/>
    </row>
    <row r="38" s="76" customFormat="1" ht="15" customHeight="1" spans="1:4">
      <c r="A38" s="106" t="s">
        <v>1386</v>
      </c>
      <c r="B38" s="106">
        <v>233</v>
      </c>
      <c r="C38" s="106"/>
      <c r="D38" s="110">
        <f t="shared" si="0"/>
        <v>0</v>
      </c>
    </row>
    <row r="39" s="76" customFormat="1" ht="15" customHeight="1" spans="1:4">
      <c r="A39" s="106" t="s">
        <v>1387</v>
      </c>
      <c r="B39" s="106">
        <v>13248</v>
      </c>
      <c r="C39" s="106">
        <v>81358</v>
      </c>
      <c r="D39" s="110">
        <f t="shared" si="0"/>
        <v>6.14115338164251</v>
      </c>
    </row>
    <row r="40" s="76" customFormat="1" ht="15" customHeight="1" spans="1:4">
      <c r="A40" s="106" t="s">
        <v>1492</v>
      </c>
      <c r="B40" s="106">
        <v>2439</v>
      </c>
      <c r="C40" s="106"/>
      <c r="D40" s="110">
        <f t="shared" si="0"/>
        <v>0</v>
      </c>
    </row>
    <row r="41" s="76" customFormat="1" ht="15" customHeight="1" spans="1:4">
      <c r="A41" s="106" t="s">
        <v>1388</v>
      </c>
      <c r="B41" s="106"/>
      <c r="C41" s="106"/>
      <c r="D41" s="110"/>
    </row>
    <row r="42" s="76" customFormat="1" ht="15" customHeight="1" spans="1:4">
      <c r="A42" s="106" t="s">
        <v>1389</v>
      </c>
      <c r="B42" s="106"/>
      <c r="C42" s="106"/>
      <c r="D42" s="110"/>
    </row>
    <row r="43" s="76" customFormat="1" ht="15" customHeight="1" spans="1:4">
      <c r="A43" s="106" t="s">
        <v>1390</v>
      </c>
      <c r="B43" s="106"/>
      <c r="C43" s="106"/>
      <c r="D43" s="110"/>
    </row>
    <row r="44" s="76" customFormat="1" ht="15" customHeight="1" spans="1:4">
      <c r="A44" s="106" t="s">
        <v>1391</v>
      </c>
      <c r="B44" s="106"/>
      <c r="C44" s="106"/>
      <c r="D44" s="110"/>
    </row>
    <row r="45" s="76" customFormat="1" ht="15" customHeight="1" spans="1:4">
      <c r="A45" s="106" t="s">
        <v>1392</v>
      </c>
      <c r="B45" s="106"/>
      <c r="C45" s="106"/>
      <c r="D45" s="110"/>
    </row>
    <row r="46" s="76" customFormat="1" ht="15" customHeight="1" spans="1:4">
      <c r="A46" s="106" t="s">
        <v>1393</v>
      </c>
      <c r="B46" s="106"/>
      <c r="C46" s="106"/>
      <c r="D46" s="110"/>
    </row>
    <row r="47" s="76" customFormat="1" ht="15" customHeight="1" spans="1:4">
      <c r="A47" s="106" t="s">
        <v>1394</v>
      </c>
      <c r="B47" s="106">
        <v>423</v>
      </c>
      <c r="C47" s="106">
        <v>410</v>
      </c>
      <c r="D47" s="110">
        <f t="shared" si="0"/>
        <v>0.969267139479905</v>
      </c>
    </row>
    <row r="48" s="76" customFormat="1" ht="15" customHeight="1" spans="1:4">
      <c r="A48" s="106" t="s">
        <v>1376</v>
      </c>
      <c r="B48" s="106"/>
      <c r="C48" s="106"/>
      <c r="D48" s="110"/>
    </row>
    <row r="49" s="76" customFormat="1" ht="15" customHeight="1" spans="1:4">
      <c r="A49" s="106" t="s">
        <v>1377</v>
      </c>
      <c r="B49" s="106">
        <v>20</v>
      </c>
      <c r="C49" s="106"/>
      <c r="D49" s="110">
        <f t="shared" si="0"/>
        <v>0</v>
      </c>
    </row>
    <row r="50" s="76" customFormat="1" ht="15" customHeight="1" spans="1:4">
      <c r="A50" s="106" t="s">
        <v>1395</v>
      </c>
      <c r="B50" s="106">
        <v>403</v>
      </c>
      <c r="C50" s="106">
        <v>410</v>
      </c>
      <c r="D50" s="110">
        <f t="shared" si="0"/>
        <v>1.01736972704715</v>
      </c>
    </row>
    <row r="51" s="76" customFormat="1" ht="15" customHeight="1" spans="1:4">
      <c r="A51" s="106" t="s">
        <v>1396</v>
      </c>
      <c r="B51" s="106">
        <v>585</v>
      </c>
      <c r="C51" s="106">
        <v>570</v>
      </c>
      <c r="D51" s="110">
        <f t="shared" si="0"/>
        <v>0.974358974358974</v>
      </c>
    </row>
    <row r="52" s="76" customFormat="1" ht="15" customHeight="1" spans="1:4">
      <c r="A52" s="106" t="s">
        <v>1403</v>
      </c>
      <c r="B52" s="106"/>
      <c r="C52" s="106"/>
      <c r="D52" s="110"/>
    </row>
    <row r="53" s="76" customFormat="1" ht="15" customHeight="1" spans="1:4">
      <c r="A53" s="106" t="s">
        <v>1389</v>
      </c>
      <c r="B53" s="106"/>
      <c r="C53" s="106"/>
      <c r="D53" s="110"/>
    </row>
    <row r="54" s="76" customFormat="1" ht="15" customHeight="1" spans="1:4">
      <c r="A54" s="106" t="s">
        <v>1390</v>
      </c>
      <c r="B54" s="106"/>
      <c r="C54" s="106"/>
      <c r="D54" s="110"/>
    </row>
    <row r="55" s="76" customFormat="1" ht="15" customHeight="1" spans="1:4">
      <c r="A55" s="106" t="s">
        <v>1391</v>
      </c>
      <c r="B55" s="106"/>
      <c r="C55" s="106"/>
      <c r="D55" s="110"/>
    </row>
    <row r="56" s="76" customFormat="1" ht="15" customHeight="1" spans="1:4">
      <c r="A56" s="106" t="s">
        <v>1392</v>
      </c>
      <c r="B56" s="106"/>
      <c r="C56" s="106"/>
      <c r="D56" s="110"/>
    </row>
    <row r="57" s="76" customFormat="1" ht="15" customHeight="1" spans="1:4">
      <c r="A57" s="106" t="s">
        <v>1404</v>
      </c>
      <c r="B57" s="106"/>
      <c r="C57" s="106"/>
      <c r="D57" s="110"/>
    </row>
    <row r="58" s="76" customFormat="1" ht="15" customHeight="1" spans="1:4">
      <c r="A58" s="106" t="s">
        <v>1405</v>
      </c>
      <c r="B58" s="106">
        <v>1306</v>
      </c>
      <c r="C58" s="106"/>
      <c r="D58" s="110">
        <f t="shared" si="0"/>
        <v>0</v>
      </c>
    </row>
    <row r="59" s="76" customFormat="1" ht="15" customHeight="1" spans="1:4">
      <c r="A59" s="106" t="s">
        <v>1406</v>
      </c>
      <c r="B59" s="106">
        <v>83</v>
      </c>
      <c r="C59" s="106"/>
      <c r="D59" s="110">
        <f t="shared" si="0"/>
        <v>0</v>
      </c>
    </row>
    <row r="60" s="76" customFormat="1" ht="15" customHeight="1" spans="1:4">
      <c r="A60" s="106" t="s">
        <v>1407</v>
      </c>
      <c r="B60" s="106">
        <v>83</v>
      </c>
      <c r="C60" s="106"/>
      <c r="D60" s="110">
        <f t="shared" si="0"/>
        <v>0</v>
      </c>
    </row>
    <row r="61" s="76" customFormat="1" ht="15" customHeight="1" spans="1:4">
      <c r="A61" s="106" t="s">
        <v>1363</v>
      </c>
      <c r="B61" s="106">
        <v>83</v>
      </c>
      <c r="C61" s="106"/>
      <c r="D61" s="110">
        <f t="shared" si="0"/>
        <v>0</v>
      </c>
    </row>
    <row r="62" s="76" customFormat="1" ht="15" customHeight="1" spans="1:4">
      <c r="A62" s="106" t="s">
        <v>1408</v>
      </c>
      <c r="B62" s="106"/>
      <c r="C62" s="106"/>
      <c r="D62" s="110"/>
    </row>
    <row r="63" s="76" customFormat="1" ht="15" customHeight="1" spans="1:4">
      <c r="A63" s="106" t="s">
        <v>1409</v>
      </c>
      <c r="B63" s="106"/>
      <c r="C63" s="106"/>
      <c r="D63" s="110"/>
    </row>
    <row r="64" s="76" customFormat="1" ht="15" customHeight="1" spans="1:4">
      <c r="A64" s="106" t="s">
        <v>1410</v>
      </c>
      <c r="B64" s="106"/>
      <c r="C64" s="106"/>
      <c r="D64" s="110"/>
    </row>
    <row r="65" s="76" customFormat="1" ht="15" customHeight="1" spans="1:4">
      <c r="A65" s="106" t="s">
        <v>1411</v>
      </c>
      <c r="B65" s="106"/>
      <c r="C65" s="106"/>
      <c r="D65" s="110"/>
    </row>
    <row r="66" s="76" customFormat="1" ht="15" customHeight="1" spans="1:4">
      <c r="A66" s="106" t="s">
        <v>1412</v>
      </c>
      <c r="B66" s="106"/>
      <c r="C66" s="106"/>
      <c r="D66" s="110"/>
    </row>
    <row r="67" s="76" customFormat="1" ht="15" customHeight="1" spans="1:4">
      <c r="A67" s="106" t="s">
        <v>1413</v>
      </c>
      <c r="B67" s="106"/>
      <c r="C67" s="106"/>
      <c r="D67" s="110"/>
    </row>
    <row r="68" s="76" customFormat="1" ht="15" customHeight="1" spans="1:4">
      <c r="A68" s="106" t="s">
        <v>1414</v>
      </c>
      <c r="B68" s="106">
        <v>40</v>
      </c>
      <c r="C68" s="106"/>
      <c r="D68" s="110">
        <f t="shared" si="0"/>
        <v>0</v>
      </c>
    </row>
    <row r="69" s="76" customFormat="1" ht="15" customHeight="1" spans="1:4">
      <c r="A69" s="106" t="s">
        <v>1415</v>
      </c>
      <c r="B69" s="106">
        <v>40</v>
      </c>
      <c r="C69" s="106"/>
      <c r="D69" s="110">
        <f t="shared" ref="D69:D130" si="1">C69/B69</f>
        <v>0</v>
      </c>
    </row>
    <row r="70" s="76" customFormat="1" ht="15" customHeight="1" spans="1:4">
      <c r="A70" s="106" t="s">
        <v>1416</v>
      </c>
      <c r="B70" s="106"/>
      <c r="C70" s="106"/>
      <c r="D70" s="110"/>
    </row>
    <row r="71" s="76" customFormat="1" ht="15" customHeight="1" spans="1:4">
      <c r="A71" s="106" t="s">
        <v>1417</v>
      </c>
      <c r="B71" s="106"/>
      <c r="C71" s="106"/>
      <c r="D71" s="110"/>
    </row>
    <row r="72" s="76" customFormat="1" ht="15" customHeight="1" spans="1:4">
      <c r="A72" s="106" t="s">
        <v>1418</v>
      </c>
      <c r="B72" s="106"/>
      <c r="C72" s="106"/>
      <c r="D72" s="110"/>
    </row>
    <row r="73" s="76" customFormat="1" ht="15" customHeight="1" spans="1:4">
      <c r="A73" s="106" t="s">
        <v>1419</v>
      </c>
      <c r="B73" s="106">
        <v>40</v>
      </c>
      <c r="C73" s="106"/>
      <c r="D73" s="110">
        <f t="shared" si="1"/>
        <v>0</v>
      </c>
    </row>
    <row r="74" s="76" customFormat="1" ht="15" customHeight="1" spans="1:4">
      <c r="A74" s="106" t="s">
        <v>1425</v>
      </c>
      <c r="B74" s="106"/>
      <c r="C74" s="106"/>
      <c r="D74" s="110"/>
    </row>
    <row r="75" s="76" customFormat="1" ht="15" customHeight="1" spans="1:4">
      <c r="A75" s="106" t="s">
        <v>1426</v>
      </c>
      <c r="B75" s="106"/>
      <c r="C75" s="106"/>
      <c r="D75" s="110"/>
    </row>
    <row r="76" s="76" customFormat="1" ht="15" customHeight="1" spans="1:4">
      <c r="A76" s="106" t="s">
        <v>1427</v>
      </c>
      <c r="B76" s="106"/>
      <c r="C76" s="106"/>
      <c r="D76" s="110"/>
    </row>
    <row r="77" s="76" customFormat="1" ht="15" customHeight="1" spans="1:4">
      <c r="A77" s="106" t="s">
        <v>1428</v>
      </c>
      <c r="B77" s="106"/>
      <c r="C77" s="106"/>
      <c r="D77" s="110"/>
    </row>
    <row r="78" s="76" customFormat="1" ht="15" customHeight="1" spans="1:4">
      <c r="A78" s="106" t="s">
        <v>1429</v>
      </c>
      <c r="B78" s="106"/>
      <c r="C78" s="106"/>
      <c r="D78" s="110"/>
    </row>
    <row r="79" s="76" customFormat="1" ht="15" customHeight="1" spans="1:4">
      <c r="A79" s="106" t="s">
        <v>1430</v>
      </c>
      <c r="B79" s="106"/>
      <c r="C79" s="106"/>
      <c r="D79" s="110"/>
    </row>
    <row r="80" s="76" customFormat="1" ht="15" customHeight="1" spans="1:4">
      <c r="A80" s="106" t="s">
        <v>1431</v>
      </c>
      <c r="B80" s="106"/>
      <c r="C80" s="106"/>
      <c r="D80" s="110"/>
    </row>
    <row r="81" s="76" customFormat="1" ht="15" customHeight="1" spans="1:4">
      <c r="A81" s="106" t="s">
        <v>1432</v>
      </c>
      <c r="B81" s="106"/>
      <c r="C81" s="106"/>
      <c r="D81" s="110"/>
    </row>
    <row r="82" s="76" customFormat="1" ht="15" customHeight="1" spans="1:4">
      <c r="A82" s="106" t="s">
        <v>1433</v>
      </c>
      <c r="B82" s="106"/>
      <c r="C82" s="106"/>
      <c r="D82" s="110"/>
    </row>
    <row r="83" s="76" customFormat="1" ht="15" customHeight="1" spans="1:4">
      <c r="A83" s="106" t="s">
        <v>1434</v>
      </c>
      <c r="B83" s="106"/>
      <c r="C83" s="106"/>
      <c r="D83" s="110"/>
    </row>
    <row r="84" ht="15" customHeight="1" spans="1:4">
      <c r="A84" s="7" t="s">
        <v>1435</v>
      </c>
      <c r="B84" s="7"/>
      <c r="C84" s="7"/>
      <c r="D84" s="110"/>
    </row>
    <row r="85" ht="15" customHeight="1" spans="1:4">
      <c r="A85" s="7" t="s">
        <v>1436</v>
      </c>
      <c r="B85" s="7"/>
      <c r="C85" s="7"/>
      <c r="D85" s="110"/>
    </row>
    <row r="86" ht="15" customHeight="1" spans="1:4">
      <c r="A86" s="7" t="s">
        <v>1437</v>
      </c>
      <c r="B86" s="7"/>
      <c r="C86" s="7"/>
      <c r="D86" s="110"/>
    </row>
    <row r="87" ht="15" customHeight="1" spans="1:4">
      <c r="A87" s="7" t="s">
        <v>1438</v>
      </c>
      <c r="B87" s="7"/>
      <c r="C87" s="7"/>
      <c r="D87" s="110"/>
    </row>
    <row r="88" ht="15" customHeight="1" spans="1:4">
      <c r="A88" s="7" t="s">
        <v>1439</v>
      </c>
      <c r="B88" s="7"/>
      <c r="C88" s="7"/>
      <c r="D88" s="110"/>
    </row>
    <row r="89" ht="15" customHeight="1" spans="1:4">
      <c r="A89" s="7" t="s">
        <v>1440</v>
      </c>
      <c r="B89" s="7"/>
      <c r="C89" s="7"/>
      <c r="D89" s="110"/>
    </row>
    <row r="90" ht="15" customHeight="1" spans="1:4">
      <c r="A90" s="7" t="s">
        <v>1441</v>
      </c>
      <c r="B90" s="7"/>
      <c r="C90" s="7"/>
      <c r="D90" s="110"/>
    </row>
    <row r="91" ht="15" customHeight="1" spans="1:4">
      <c r="A91" s="7" t="s">
        <v>1442</v>
      </c>
      <c r="B91" s="7"/>
      <c r="C91" s="7"/>
      <c r="D91" s="110"/>
    </row>
    <row r="92" ht="15" customHeight="1" spans="1:4">
      <c r="A92" s="7" t="s">
        <v>1443</v>
      </c>
      <c r="B92" s="7"/>
      <c r="C92" s="7"/>
      <c r="D92" s="110"/>
    </row>
    <row r="93" ht="15" customHeight="1" spans="1:4">
      <c r="A93" s="7" t="s">
        <v>1450</v>
      </c>
      <c r="B93" s="7"/>
      <c r="C93" s="7"/>
      <c r="D93" s="110"/>
    </row>
    <row r="94" ht="15" customHeight="1" spans="1:4">
      <c r="A94" s="7" t="s">
        <v>1451</v>
      </c>
      <c r="B94" s="7"/>
      <c r="C94" s="7"/>
      <c r="D94" s="110"/>
    </row>
    <row r="95" ht="15" customHeight="1" spans="1:4">
      <c r="A95" s="7" t="s">
        <v>1452</v>
      </c>
      <c r="B95" s="7"/>
      <c r="C95" s="7"/>
      <c r="D95" s="110"/>
    </row>
    <row r="96" ht="15" customHeight="1" spans="1:4">
      <c r="A96" s="7" t="s">
        <v>1453</v>
      </c>
      <c r="B96" s="7">
        <v>50</v>
      </c>
      <c r="C96" s="7"/>
      <c r="D96" s="110">
        <f t="shared" si="1"/>
        <v>0</v>
      </c>
    </row>
    <row r="97" ht="15" customHeight="1" spans="1:4">
      <c r="A97" s="7" t="s">
        <v>1454</v>
      </c>
      <c r="B97" s="7">
        <v>50</v>
      </c>
      <c r="C97" s="7"/>
      <c r="D97" s="110">
        <f t="shared" si="1"/>
        <v>0</v>
      </c>
    </row>
    <row r="98" ht="15" customHeight="1" spans="1:4">
      <c r="A98" s="7" t="s">
        <v>1455</v>
      </c>
      <c r="B98" s="7"/>
      <c r="C98" s="7"/>
      <c r="D98" s="110"/>
    </row>
    <row r="99" ht="15" customHeight="1" spans="1:4">
      <c r="A99" s="7" t="s">
        <v>1456</v>
      </c>
      <c r="B99" s="7"/>
      <c r="C99" s="7"/>
      <c r="D99" s="110"/>
    </row>
    <row r="100" ht="15" customHeight="1" spans="1:4">
      <c r="A100" s="7" t="s">
        <v>1457</v>
      </c>
      <c r="B100" s="7"/>
      <c r="C100" s="7"/>
      <c r="D100" s="110"/>
    </row>
    <row r="101" ht="15" customHeight="1" spans="1:4">
      <c r="A101" s="7" t="s">
        <v>1458</v>
      </c>
      <c r="B101" s="7">
        <v>30</v>
      </c>
      <c r="C101" s="7"/>
      <c r="D101" s="110">
        <f t="shared" si="1"/>
        <v>0</v>
      </c>
    </row>
    <row r="102" ht="15" customHeight="1" spans="1:4">
      <c r="A102" s="7" t="s">
        <v>1459</v>
      </c>
      <c r="B102" s="7">
        <v>20</v>
      </c>
      <c r="C102" s="7"/>
      <c r="D102" s="110">
        <f t="shared" si="1"/>
        <v>0</v>
      </c>
    </row>
    <row r="103" ht="15" customHeight="1" spans="1:4">
      <c r="A103" s="7" t="s">
        <v>1493</v>
      </c>
      <c r="B103" s="7">
        <f>SUM(B104+B105+B114)</f>
        <v>798</v>
      </c>
      <c r="C103" s="7"/>
      <c r="D103" s="110">
        <f t="shared" si="1"/>
        <v>0</v>
      </c>
    </row>
    <row r="104" ht="15" customHeight="1" spans="1:4">
      <c r="A104" s="7" t="s">
        <v>1461</v>
      </c>
      <c r="B104" s="7"/>
      <c r="C104" s="7"/>
      <c r="D104" s="110"/>
    </row>
    <row r="105" ht="15" customHeight="1" spans="1:4">
      <c r="A105" s="7" t="s">
        <v>1462</v>
      </c>
      <c r="B105" s="7">
        <v>29</v>
      </c>
      <c r="C105" s="7"/>
      <c r="D105" s="110">
        <f t="shared" si="1"/>
        <v>0</v>
      </c>
    </row>
    <row r="106" ht="15" customHeight="1" spans="1:4">
      <c r="A106" s="7" t="s">
        <v>1463</v>
      </c>
      <c r="B106" s="7"/>
      <c r="C106" s="7"/>
      <c r="D106" s="110"/>
    </row>
    <row r="107" ht="15" customHeight="1" spans="1:4">
      <c r="A107" s="7" t="s">
        <v>1464</v>
      </c>
      <c r="B107" s="7"/>
      <c r="C107" s="7"/>
      <c r="D107" s="110"/>
    </row>
    <row r="108" ht="15" customHeight="1" spans="1:4">
      <c r="A108" s="7" t="s">
        <v>1465</v>
      </c>
      <c r="B108" s="7">
        <v>24</v>
      </c>
      <c r="C108" s="7"/>
      <c r="D108" s="110">
        <f t="shared" si="1"/>
        <v>0</v>
      </c>
    </row>
    <row r="109" ht="15" customHeight="1" spans="1:4">
      <c r="A109" s="7" t="s">
        <v>1466</v>
      </c>
      <c r="B109" s="7"/>
      <c r="C109" s="7"/>
      <c r="D109" s="110"/>
    </row>
    <row r="110" ht="15" customHeight="1" spans="1:4">
      <c r="A110" s="7" t="s">
        <v>1467</v>
      </c>
      <c r="B110" s="7"/>
      <c r="C110" s="7"/>
      <c r="D110" s="110"/>
    </row>
    <row r="111" ht="15" customHeight="1" spans="1:4">
      <c r="A111" s="7" t="s">
        <v>1468</v>
      </c>
      <c r="B111" s="7"/>
      <c r="C111" s="7"/>
      <c r="D111" s="110"/>
    </row>
    <row r="112" ht="15" customHeight="1" spans="1:4">
      <c r="A112" s="7" t="s">
        <v>1469</v>
      </c>
      <c r="B112" s="7">
        <v>5</v>
      </c>
      <c r="C112" s="7"/>
      <c r="D112" s="110">
        <f t="shared" si="1"/>
        <v>0</v>
      </c>
    </row>
    <row r="113" ht="15" customHeight="1" spans="1:4">
      <c r="A113" s="7" t="s">
        <v>1470</v>
      </c>
      <c r="B113" s="7"/>
      <c r="C113" s="7"/>
      <c r="D113" s="110"/>
    </row>
    <row r="114" ht="15" customHeight="1" spans="1:4">
      <c r="A114" s="7" t="s">
        <v>1471</v>
      </c>
      <c r="B114" s="7">
        <f>SUM(B115:B124)</f>
        <v>769</v>
      </c>
      <c r="C114" s="7"/>
      <c r="D114" s="110">
        <f t="shared" si="1"/>
        <v>0</v>
      </c>
    </row>
    <row r="115" ht="15" customHeight="1" spans="1:4">
      <c r="A115" s="7" t="s">
        <v>1472</v>
      </c>
      <c r="B115" s="7">
        <v>484</v>
      </c>
      <c r="C115" s="7"/>
      <c r="D115" s="110">
        <f t="shared" si="1"/>
        <v>0</v>
      </c>
    </row>
    <row r="116" ht="15" customHeight="1" spans="1:4">
      <c r="A116" s="7" t="s">
        <v>1473</v>
      </c>
      <c r="B116" s="7">
        <v>285</v>
      </c>
      <c r="C116" s="7"/>
      <c r="D116" s="110">
        <f t="shared" si="1"/>
        <v>0</v>
      </c>
    </row>
    <row r="117" ht="15" customHeight="1" spans="1:4">
      <c r="A117" s="7" t="s">
        <v>1474</v>
      </c>
      <c r="B117" s="7"/>
      <c r="C117" s="7"/>
      <c r="D117" s="110"/>
    </row>
    <row r="118" ht="15" customHeight="1" spans="1:4">
      <c r="A118" s="7" t="s">
        <v>1475</v>
      </c>
      <c r="B118" s="7"/>
      <c r="C118" s="7"/>
      <c r="D118" s="110"/>
    </row>
    <row r="119" ht="15" customHeight="1" spans="1:4">
      <c r="A119" s="7" t="s">
        <v>1476</v>
      </c>
      <c r="B119" s="7"/>
      <c r="C119" s="7"/>
      <c r="D119" s="110"/>
    </row>
    <row r="120" ht="15" customHeight="1" spans="1:4">
      <c r="A120" s="7" t="s">
        <v>1477</v>
      </c>
      <c r="B120" s="7"/>
      <c r="C120" s="7"/>
      <c r="D120" s="110"/>
    </row>
    <row r="121" ht="15" customHeight="1" spans="1:4">
      <c r="A121" s="7" t="s">
        <v>1478</v>
      </c>
      <c r="B121" s="7"/>
      <c r="C121" s="7"/>
      <c r="D121" s="110"/>
    </row>
    <row r="122" ht="15" customHeight="1" spans="1:4">
      <c r="A122" s="7" t="s">
        <v>1479</v>
      </c>
      <c r="B122" s="7"/>
      <c r="C122" s="7"/>
      <c r="D122" s="110"/>
    </row>
    <row r="123" ht="15" customHeight="1" spans="1:4">
      <c r="A123" s="7" t="s">
        <v>1480</v>
      </c>
      <c r="B123" s="7"/>
      <c r="C123" s="7"/>
      <c r="D123" s="110"/>
    </row>
    <row r="124" ht="15" customHeight="1" spans="1:4">
      <c r="A124" s="7" t="s">
        <v>1481</v>
      </c>
      <c r="B124" s="7"/>
      <c r="C124" s="7"/>
      <c r="D124" s="110"/>
    </row>
    <row r="125" ht="15" customHeight="1" spans="1:4">
      <c r="A125" s="111" t="s">
        <v>1482</v>
      </c>
      <c r="B125" s="7"/>
      <c r="C125" s="7"/>
      <c r="D125" s="110"/>
    </row>
    <row r="126" ht="15" customHeight="1" spans="1:4">
      <c r="A126" s="111" t="s">
        <v>1483</v>
      </c>
      <c r="B126" s="7"/>
      <c r="C126" s="7"/>
      <c r="D126" s="110"/>
    </row>
    <row r="127" ht="15" customHeight="1" spans="1:4">
      <c r="A127" s="111" t="s">
        <v>1484</v>
      </c>
      <c r="B127" s="7"/>
      <c r="C127" s="7"/>
      <c r="D127" s="110"/>
    </row>
    <row r="128" ht="15" customHeight="1" spans="1:4">
      <c r="A128" s="111" t="s">
        <v>1494</v>
      </c>
      <c r="B128" s="7"/>
      <c r="C128" s="7"/>
      <c r="D128" s="110"/>
    </row>
    <row r="129" ht="15" customHeight="1" spans="1:4">
      <c r="A129" s="111" t="s">
        <v>1495</v>
      </c>
      <c r="B129" s="7">
        <v>179</v>
      </c>
      <c r="C129" s="7"/>
      <c r="D129" s="110">
        <f t="shared" si="1"/>
        <v>0</v>
      </c>
    </row>
    <row r="130" ht="15" customHeight="1" spans="1:4">
      <c r="A130" s="7" t="s">
        <v>1159</v>
      </c>
      <c r="B130" s="7">
        <v>56416</v>
      </c>
      <c r="C130" s="7">
        <v>111138</v>
      </c>
      <c r="D130" s="110">
        <f t="shared" si="1"/>
        <v>1.96997305728871</v>
      </c>
    </row>
    <row r="131" ht="15" customHeight="1" spans="1:4">
      <c r="A131" s="112" t="s">
        <v>99</v>
      </c>
      <c r="B131" s="7"/>
      <c r="C131" s="7"/>
      <c r="D131" s="110"/>
    </row>
    <row r="132" ht="15" customHeight="1" spans="1:4">
      <c r="A132" s="111" t="s">
        <v>1496</v>
      </c>
      <c r="B132" s="7"/>
      <c r="C132" s="7"/>
      <c r="D132" s="110"/>
    </row>
    <row r="133" ht="15" customHeight="1" spans="1:4">
      <c r="A133" s="111" t="s">
        <v>1497</v>
      </c>
      <c r="B133" s="7"/>
      <c r="C133" s="7"/>
      <c r="D133" s="110"/>
    </row>
    <row r="134" ht="15" customHeight="1" spans="1:4">
      <c r="A134" s="111" t="s">
        <v>1498</v>
      </c>
      <c r="B134" s="7"/>
      <c r="C134" s="7"/>
      <c r="D134" s="110"/>
    </row>
    <row r="135" ht="15" customHeight="1" spans="1:4">
      <c r="A135" s="113" t="s">
        <v>1163</v>
      </c>
      <c r="B135" s="7"/>
      <c r="C135" s="7"/>
      <c r="D135" s="110"/>
    </row>
    <row r="136" ht="15" customHeight="1" spans="1:4">
      <c r="A136" s="114" t="s">
        <v>1499</v>
      </c>
      <c r="B136" s="7"/>
      <c r="C136" s="7"/>
      <c r="D136" s="110"/>
    </row>
    <row r="137" ht="15" customHeight="1" spans="1:4">
      <c r="A137" s="114" t="s">
        <v>1500</v>
      </c>
      <c r="B137" s="7"/>
      <c r="C137" s="7"/>
      <c r="D137" s="110"/>
    </row>
    <row r="138" ht="15" customHeight="1" spans="1:4">
      <c r="A138" s="114" t="s">
        <v>1489</v>
      </c>
      <c r="B138" s="7">
        <v>46196</v>
      </c>
      <c r="C138" s="7">
        <v>53231</v>
      </c>
      <c r="D138" s="110">
        <f t="shared" ref="D138:D139" si="2">C138/B138</f>
        <v>1.15228591220019</v>
      </c>
    </row>
    <row r="139" ht="15" customHeight="1" spans="1:4">
      <c r="A139" s="7" t="s">
        <v>109</v>
      </c>
      <c r="B139" s="7">
        <v>102612</v>
      </c>
      <c r="C139" s="7">
        <f>SUM(C130:C138)</f>
        <v>164369</v>
      </c>
      <c r="D139" s="110">
        <f t="shared" si="2"/>
        <v>1.60184968619655</v>
      </c>
    </row>
  </sheetData>
  <autoFilter xmlns:etc="http://www.wps.cn/officeDocument/2017/etCustomData" ref="A3:D139" etc:filterBottomFollowUsedRange="0">
    <extLst/>
  </autoFilter>
  <mergeCells count="1">
    <mergeCell ref="A1:D1"/>
  </mergeCells>
  <printOptions horizontalCentered="1"/>
  <pageMargins left="0.709027777777778" right="0.709027777777778" top="0.75" bottom="0.75" header="0.309027777777778" footer="0.309027777777778"/>
  <pageSetup paperSize="9" scale="80" fitToHeight="20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
  <sheetViews>
    <sheetView showZeros="0" workbookViewId="0">
      <selection activeCell="K21" sqref="K21"/>
    </sheetView>
  </sheetViews>
  <sheetFormatPr defaultColWidth="9" defaultRowHeight="13.5" outlineLevelCol="3"/>
  <cols>
    <col min="1" max="1" width="60.125" customWidth="1"/>
    <col min="2" max="3" width="15.625" customWidth="1"/>
    <col min="4" max="4" width="29.375" customWidth="1"/>
  </cols>
  <sheetData>
    <row r="1" s="74" customFormat="1" ht="30" customHeight="1" spans="1:4">
      <c r="A1" s="58" t="s">
        <v>1501</v>
      </c>
      <c r="B1" s="58"/>
      <c r="C1" s="58"/>
      <c r="D1" s="58"/>
    </row>
    <row r="2" ht="14.25" spans="1:4">
      <c r="A2" s="107"/>
      <c r="B2" s="108"/>
      <c r="C2" s="108"/>
      <c r="D2" s="109" t="s">
        <v>1</v>
      </c>
    </row>
    <row r="3" s="75" customFormat="1" ht="20.1" customHeight="1" spans="1:4">
      <c r="A3" s="17" t="s">
        <v>2</v>
      </c>
      <c r="B3" s="17" t="s">
        <v>3</v>
      </c>
      <c r="C3" s="17" t="s">
        <v>4</v>
      </c>
      <c r="D3" s="17" t="s">
        <v>5</v>
      </c>
    </row>
    <row r="4" s="76" customFormat="1" ht="20.1" customHeight="1" spans="1:4">
      <c r="A4" s="106" t="s">
        <v>1354</v>
      </c>
      <c r="B4" s="106">
        <v>64</v>
      </c>
      <c r="C4" s="106">
        <v>64</v>
      </c>
      <c r="D4" s="87">
        <f>C4/B4</f>
        <v>1</v>
      </c>
    </row>
    <row r="5" s="76" customFormat="1" ht="20.1" customHeight="1" spans="1:4">
      <c r="A5" s="106" t="s">
        <v>1360</v>
      </c>
      <c r="B5" s="106">
        <v>72</v>
      </c>
      <c r="C5" s="106">
        <v>92</v>
      </c>
      <c r="D5" s="87">
        <f t="shared" ref="D5:D16" si="0">C5/B5</f>
        <v>1.27777777777778</v>
      </c>
    </row>
    <row r="6" s="76" customFormat="1" ht="20.1" customHeight="1" spans="1:4">
      <c r="A6" s="106" t="s">
        <v>1367</v>
      </c>
      <c r="B6" s="106"/>
      <c r="C6" s="106"/>
      <c r="D6" s="87"/>
    </row>
    <row r="7" s="76" customFormat="1" ht="20.1" customHeight="1" spans="1:4">
      <c r="A7" s="106" t="s">
        <v>1374</v>
      </c>
      <c r="B7" s="106"/>
      <c r="C7" s="106"/>
      <c r="D7" s="87"/>
    </row>
    <row r="8" s="76" customFormat="1" ht="20.1" customHeight="1" spans="1:4">
      <c r="A8" s="106" t="s">
        <v>1406</v>
      </c>
      <c r="B8" s="106">
        <v>97</v>
      </c>
      <c r="C8" s="106"/>
      <c r="D8" s="87">
        <f t="shared" si="0"/>
        <v>0</v>
      </c>
    </row>
    <row r="9" s="76" customFormat="1" ht="20.1" customHeight="1" spans="1:4">
      <c r="A9" s="106" t="s">
        <v>1414</v>
      </c>
      <c r="B9" s="106"/>
      <c r="C9" s="106">
        <v>40</v>
      </c>
      <c r="D9" s="87"/>
    </row>
    <row r="10" s="76" customFormat="1" ht="20.1" customHeight="1" spans="1:4">
      <c r="A10" s="106" t="s">
        <v>1443</v>
      </c>
      <c r="B10" s="106"/>
      <c r="C10" s="106"/>
      <c r="D10" s="87"/>
    </row>
    <row r="11" s="76" customFormat="1" ht="20.1" customHeight="1" spans="1:4">
      <c r="A11" s="106" t="s">
        <v>1453</v>
      </c>
      <c r="B11" s="106"/>
      <c r="C11" s="106">
        <v>50</v>
      </c>
      <c r="D11" s="87"/>
    </row>
    <row r="12" s="76" customFormat="1" ht="20.1" customHeight="1" spans="1:4">
      <c r="A12" s="106" t="s">
        <v>1460</v>
      </c>
      <c r="B12" s="106">
        <v>707</v>
      </c>
      <c r="C12" s="106">
        <v>1264</v>
      </c>
      <c r="D12" s="87">
        <f t="shared" si="0"/>
        <v>1.78783592644979</v>
      </c>
    </row>
    <row r="13" s="76" customFormat="1" ht="20.1" customHeight="1" spans="1:4">
      <c r="A13" s="106" t="s">
        <v>1482</v>
      </c>
      <c r="B13" s="106"/>
      <c r="C13" s="106"/>
      <c r="D13" s="87"/>
    </row>
    <row r="14" s="76" customFormat="1" ht="20.1" customHeight="1" spans="1:4">
      <c r="A14" s="106" t="s">
        <v>1484</v>
      </c>
      <c r="B14" s="106"/>
      <c r="C14" s="106"/>
      <c r="D14" s="87"/>
    </row>
    <row r="15" s="76" customFormat="1" ht="20.1" customHeight="1" spans="1:4">
      <c r="A15" s="106" t="s">
        <v>1502</v>
      </c>
      <c r="B15" s="106">
        <v>20</v>
      </c>
      <c r="C15" s="106"/>
      <c r="D15" s="87">
        <f t="shared" si="0"/>
        <v>0</v>
      </c>
    </row>
    <row r="16" s="76" customFormat="1" ht="20.1" customHeight="1" spans="1:4">
      <c r="A16" s="106" t="s">
        <v>1159</v>
      </c>
      <c r="B16" s="106">
        <f>SUM(B4:B15)</f>
        <v>960</v>
      </c>
      <c r="C16" s="106">
        <f>SUM(C4:C15)</f>
        <v>1510</v>
      </c>
      <c r="D16" s="87">
        <f t="shared" si="0"/>
        <v>1.57291666666667</v>
      </c>
    </row>
    <row r="17" s="76" customFormat="1" ht="20.1" customHeight="1"/>
    <row r="18" s="76" customFormat="1" ht="20.1" customHeight="1"/>
    <row r="19" s="76" customFormat="1" ht="20.1" customHeight="1"/>
    <row r="20" s="76" customFormat="1" ht="20.1" customHeight="1"/>
    <row r="21" s="76" customFormat="1" ht="20.1" customHeight="1"/>
    <row r="22" s="76" customFormat="1" ht="20.1" customHeight="1"/>
    <row r="23" s="76" customFormat="1" ht="20.1" customHeight="1"/>
    <row r="24" s="76" customFormat="1" ht="20.1" customHeight="1"/>
    <row r="25" s="76" customFormat="1" ht="20.1" customHeight="1"/>
    <row r="26" s="76" customFormat="1" ht="20.1" customHeight="1"/>
    <row r="27" s="76" customFormat="1" ht="20.1" customHeight="1"/>
    <row r="28" s="76" customFormat="1" ht="20.1" customHeight="1"/>
    <row r="29" s="76" customFormat="1" ht="20.1" customHeight="1"/>
    <row r="30" s="76" customFormat="1" ht="20.1" customHeight="1"/>
    <row r="31" s="76" customFormat="1" ht="20.1" customHeight="1"/>
    <row r="32" s="76" customFormat="1" ht="20.1" customHeight="1"/>
    <row r="33" s="76" customFormat="1" ht="20.1" customHeight="1"/>
    <row r="34" s="76" customFormat="1" ht="20.1" customHeight="1"/>
    <row r="35" s="76" customFormat="1" ht="20.1" customHeight="1"/>
    <row r="36" s="76" customFormat="1" ht="20.1" customHeight="1"/>
    <row r="37" s="76" customFormat="1" ht="20.1" customHeight="1"/>
    <row r="38" s="76" customFormat="1" ht="20.1" customHeight="1"/>
    <row r="39" s="76" customFormat="1" ht="20.1" customHeight="1"/>
    <row r="40" s="76" customFormat="1" ht="20.1" customHeight="1"/>
    <row r="41" s="76" customFormat="1" ht="20.1" customHeight="1"/>
    <row r="42" s="76" customFormat="1" ht="20.1" customHeight="1"/>
    <row r="43" s="76" customFormat="1" ht="20.1" customHeight="1"/>
    <row r="44" s="76" customFormat="1" ht="20.1" customHeight="1"/>
    <row r="45" s="76" customFormat="1" ht="20.1" customHeight="1"/>
    <row r="46" s="76" customFormat="1" ht="20.1" customHeight="1"/>
    <row r="47" s="76" customFormat="1" ht="20.1" customHeight="1"/>
    <row r="48" s="76" customFormat="1" ht="20.1" customHeight="1"/>
    <row r="49" s="76" customFormat="1" ht="20.1" customHeight="1"/>
    <row r="50" s="76" customFormat="1" ht="20.1" customHeight="1"/>
    <row r="51" s="76" customFormat="1" ht="20.1" customHeight="1"/>
    <row r="52" s="76" customFormat="1" ht="20.1" customHeight="1"/>
    <row r="53" s="76" customFormat="1" ht="20.1" customHeight="1"/>
    <row r="54" s="76" customFormat="1" ht="20.1" customHeight="1"/>
    <row r="55" s="76" customFormat="1" ht="20.1" customHeight="1"/>
    <row r="56" s="76" customFormat="1" ht="20.1" customHeight="1"/>
    <row r="57" s="76" customFormat="1" ht="20.1" customHeight="1"/>
    <row r="58" s="76" customFormat="1" ht="20.1" customHeight="1"/>
    <row r="59" s="76" customFormat="1" ht="20.1" customHeight="1"/>
    <row r="60" s="76" customFormat="1" ht="20.1" customHeight="1"/>
    <row r="61" s="76" customFormat="1" ht="20.1" customHeight="1"/>
    <row r="62" s="76" customFormat="1" ht="20.1" customHeight="1"/>
    <row r="63" s="76" customFormat="1" ht="20.1" customHeight="1"/>
    <row r="64" s="76" customFormat="1" ht="20.1" customHeight="1"/>
    <row r="65" s="76" customFormat="1" ht="20.1" customHeight="1"/>
    <row r="66" s="76" customFormat="1" ht="20.1" customHeight="1"/>
    <row r="67" s="76" customFormat="1" ht="20.1" customHeight="1"/>
    <row r="68" s="76" customFormat="1" ht="20.1" customHeight="1"/>
    <row r="69" s="76" customFormat="1" ht="20.1" customHeight="1"/>
    <row r="70" s="76" customFormat="1" ht="20.1" customHeight="1"/>
    <row r="71" s="76" customFormat="1" ht="20.1" customHeight="1"/>
    <row r="72" s="76" customFormat="1" ht="20.1" customHeight="1"/>
    <row r="73" s="76" customFormat="1" ht="20.1" customHeight="1"/>
    <row r="74" s="76" customFormat="1" ht="20.1" customHeight="1"/>
    <row r="75" s="76" customFormat="1" ht="20.1" customHeight="1"/>
    <row r="76" s="76" customFormat="1" ht="20.1" customHeight="1"/>
    <row r="77" s="76" customFormat="1" ht="20.1" customHeight="1"/>
    <row r="78" s="76" customFormat="1" ht="20.1" customHeight="1"/>
    <row r="79" s="76" customFormat="1" ht="20.1" customHeight="1"/>
    <row r="80" s="76" customFormat="1" ht="20.1" customHeight="1"/>
    <row r="81" s="76" customFormat="1" ht="20.1" customHeight="1"/>
    <row r="82" s="76" customFormat="1" ht="20.1" customHeight="1"/>
    <row r="83" s="76" customFormat="1" ht="20.1" customHeight="1"/>
    <row r="84" s="76" customFormat="1" ht="20.1" customHeight="1"/>
    <row r="85" s="76" customFormat="1" ht="20.1" customHeight="1"/>
    <row r="86" s="76" customFormat="1" ht="20.1" customHeight="1"/>
    <row r="87" s="76" customFormat="1" ht="20.1" customHeight="1"/>
    <row r="88" s="76" customFormat="1" ht="20.1" customHeight="1"/>
    <row r="89" s="76" customFormat="1" ht="20.1" customHeight="1"/>
    <row r="90" s="76" customFormat="1" ht="20.1" customHeight="1"/>
    <row r="91" s="76" customFormat="1" ht="20.1" customHeight="1"/>
    <row r="92" s="76" customFormat="1" ht="20.1" customHeight="1"/>
    <row r="93" s="76" customFormat="1" ht="20.1" customHeight="1"/>
    <row r="94" s="76" customFormat="1" ht="20.1" customHeight="1"/>
    <row r="95" s="76" customFormat="1" ht="20.1" customHeight="1"/>
    <row r="96" s="76" customFormat="1" ht="20.1" customHeight="1"/>
    <row r="97" s="76" customFormat="1" ht="20.1" customHeight="1"/>
    <row r="98" s="76" customFormat="1" ht="20.1" customHeight="1"/>
    <row r="99" s="76" customFormat="1" ht="20.1" customHeight="1"/>
    <row r="100" s="76" customFormat="1" ht="20.1" customHeight="1"/>
    <row r="101" s="76" customFormat="1" ht="20.1" customHeight="1"/>
    <row r="102" s="76" customFormat="1" ht="20.1" customHeight="1"/>
    <row r="103" s="76" customFormat="1" ht="20.1" customHeight="1"/>
    <row r="104" s="76" customFormat="1" ht="20.1" customHeight="1"/>
    <row r="105" s="76" customFormat="1" ht="20.1" customHeight="1"/>
    <row r="106" s="76" customFormat="1" ht="20.1" customHeight="1"/>
    <row r="107" s="76" customFormat="1" ht="20.1" customHeight="1"/>
    <row r="108" s="76" customFormat="1" ht="20.1" customHeight="1"/>
    <row r="109" s="76" customFormat="1" ht="20.1" customHeight="1"/>
    <row r="110" s="76" customFormat="1" ht="20.1" customHeight="1"/>
    <row r="111" s="76" customFormat="1" ht="20.1" customHeight="1"/>
    <row r="112" s="76" customFormat="1" ht="20.1" customHeight="1"/>
    <row r="113" s="76" customFormat="1" ht="20.1" customHeight="1"/>
    <row r="114" s="76" customFormat="1" ht="20.1" customHeight="1"/>
    <row r="115" s="76" customFormat="1" ht="20.1" customHeight="1"/>
    <row r="116" s="76" customFormat="1" ht="20.1" customHeight="1"/>
    <row r="117" s="76" customFormat="1" ht="20.1" customHeight="1"/>
    <row r="118" s="76" customFormat="1" ht="20.1" customHeight="1"/>
    <row r="119" s="76" customFormat="1" ht="20.1" customHeight="1"/>
    <row r="120" s="76" customFormat="1" ht="20.1" customHeight="1"/>
    <row r="121" s="76" customFormat="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sheetData>
  <autoFilter xmlns:etc="http://www.wps.cn/officeDocument/2017/etCustomData" ref="A3:D16" etc:filterBottomFollowUsedRange="0">
    <extLst/>
  </autoFilter>
  <mergeCells count="1">
    <mergeCell ref="A1:D1"/>
  </mergeCells>
  <printOptions horizontalCentered="1"/>
  <pageMargins left="0.709027777777778" right="0.709027777777778" top="0.75" bottom="0.75" header="0.309027777777778" footer="0.309027777777778"/>
  <pageSetup paperSize="9" fitToHeight="20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1"/>
  <sheetViews>
    <sheetView showZeros="0" workbookViewId="0">
      <selection activeCell="K21" sqref="K21"/>
    </sheetView>
  </sheetViews>
  <sheetFormatPr defaultColWidth="9" defaultRowHeight="13.5" outlineLevelCol="7"/>
  <cols>
    <col min="1" max="1" width="47" customWidth="1"/>
    <col min="2" max="2" width="17.25" customWidth="1"/>
    <col min="3" max="3" width="14.5" customWidth="1"/>
    <col min="4" max="4" width="10.5" customWidth="1"/>
    <col min="5" max="6" width="10.375" customWidth="1"/>
    <col min="7" max="7" width="10.25" customWidth="1"/>
    <col min="8" max="8" width="10.375" customWidth="1"/>
  </cols>
  <sheetData>
    <row r="1" s="74" customFormat="1" ht="30" customHeight="1" spans="1:3">
      <c r="A1" s="58" t="s">
        <v>1503</v>
      </c>
      <c r="B1" s="58"/>
      <c r="C1" s="58"/>
    </row>
    <row r="2" ht="21.75" customHeight="1" spans="3:3">
      <c r="C2" s="105" t="s">
        <v>44</v>
      </c>
    </row>
    <row r="3" s="104" customFormat="1" ht="20.1" customHeight="1" spans="1:8">
      <c r="A3" s="17" t="s">
        <v>2</v>
      </c>
      <c r="B3" s="17" t="s">
        <v>1275</v>
      </c>
      <c r="C3" s="17" t="s">
        <v>1276</v>
      </c>
      <c r="D3" s="17" t="s">
        <v>1277</v>
      </c>
      <c r="E3" s="17" t="s">
        <v>1278</v>
      </c>
      <c r="F3" s="17" t="s">
        <v>1279</v>
      </c>
      <c r="G3" s="17" t="s">
        <v>1280</v>
      </c>
      <c r="H3" s="17" t="s">
        <v>1281</v>
      </c>
    </row>
    <row r="4" s="76" customFormat="1" ht="20.1" customHeight="1" spans="1:8">
      <c r="A4" s="106" t="s">
        <v>1354</v>
      </c>
      <c r="B4" s="106"/>
      <c r="C4" s="106"/>
      <c r="D4" s="106"/>
      <c r="E4" s="106"/>
      <c r="F4" s="106"/>
      <c r="G4" s="106"/>
      <c r="H4" s="106"/>
    </row>
    <row r="5" s="76" customFormat="1" ht="20.1" customHeight="1" spans="1:8">
      <c r="A5" s="106" t="s">
        <v>1360</v>
      </c>
      <c r="B5" s="106"/>
      <c r="C5" s="106"/>
      <c r="D5" s="106"/>
      <c r="E5" s="106"/>
      <c r="F5" s="106"/>
      <c r="G5" s="106"/>
      <c r="H5" s="106"/>
    </row>
    <row r="6" s="76" customFormat="1" ht="20.1" customHeight="1" spans="1:8">
      <c r="A6" s="106" t="s">
        <v>1367</v>
      </c>
      <c r="B6" s="106"/>
      <c r="C6" s="106"/>
      <c r="D6" s="106"/>
      <c r="E6" s="106"/>
      <c r="F6" s="106"/>
      <c r="G6" s="106"/>
      <c r="H6" s="106"/>
    </row>
    <row r="7" s="76" customFormat="1" ht="20.1" customHeight="1" spans="1:8">
      <c r="A7" s="106" t="s">
        <v>1374</v>
      </c>
      <c r="B7" s="106"/>
      <c r="C7" s="106"/>
      <c r="D7" s="106"/>
      <c r="E7" s="106"/>
      <c r="F7" s="106"/>
      <c r="G7" s="106"/>
      <c r="H7" s="106"/>
    </row>
    <row r="8" s="76" customFormat="1" ht="20.1" customHeight="1" spans="1:8">
      <c r="A8" s="106" t="s">
        <v>1406</v>
      </c>
      <c r="B8" s="106"/>
      <c r="C8" s="106"/>
      <c r="D8" s="106"/>
      <c r="E8" s="106"/>
      <c r="F8" s="106"/>
      <c r="G8" s="106"/>
      <c r="H8" s="106"/>
    </row>
    <row r="9" s="76" customFormat="1" ht="20.1" customHeight="1" spans="1:8">
      <c r="A9" s="106" t="s">
        <v>1414</v>
      </c>
      <c r="B9" s="106"/>
      <c r="C9" s="106"/>
      <c r="D9" s="106"/>
      <c r="E9" s="106"/>
      <c r="F9" s="106"/>
      <c r="G9" s="106"/>
      <c r="H9" s="106"/>
    </row>
    <row r="10" s="76" customFormat="1" ht="20.1" customHeight="1" spans="1:8">
      <c r="A10" s="106" t="s">
        <v>1443</v>
      </c>
      <c r="B10" s="106"/>
      <c r="C10" s="106"/>
      <c r="D10" s="106"/>
      <c r="E10" s="106"/>
      <c r="F10" s="106"/>
      <c r="G10" s="106"/>
      <c r="H10" s="106"/>
    </row>
    <row r="11" s="76" customFormat="1" ht="20.1" customHeight="1" spans="1:8">
      <c r="A11" s="106" t="s">
        <v>1453</v>
      </c>
      <c r="B11" s="106"/>
      <c r="C11" s="106"/>
      <c r="D11" s="106"/>
      <c r="E11" s="106"/>
      <c r="F11" s="106"/>
      <c r="G11" s="106"/>
      <c r="H11" s="106"/>
    </row>
    <row r="12" s="76" customFormat="1" ht="20.1" customHeight="1" spans="1:8">
      <c r="A12" s="106" t="s">
        <v>1460</v>
      </c>
      <c r="B12" s="106"/>
      <c r="C12" s="106"/>
      <c r="D12" s="106"/>
      <c r="E12" s="106"/>
      <c r="F12" s="106"/>
      <c r="G12" s="106"/>
      <c r="H12" s="106"/>
    </row>
    <row r="13" s="76" customFormat="1" ht="20.1" customHeight="1" spans="1:8">
      <c r="A13" s="106" t="s">
        <v>1482</v>
      </c>
      <c r="B13" s="106"/>
      <c r="C13" s="106"/>
      <c r="D13" s="106"/>
      <c r="E13" s="106"/>
      <c r="F13" s="106"/>
      <c r="G13" s="106"/>
      <c r="H13" s="106"/>
    </row>
    <row r="14" s="76" customFormat="1" ht="20.1" customHeight="1" spans="1:8">
      <c r="A14" s="106" t="s">
        <v>1484</v>
      </c>
      <c r="B14" s="106"/>
      <c r="C14" s="106"/>
      <c r="D14" s="106"/>
      <c r="E14" s="106"/>
      <c r="F14" s="106"/>
      <c r="G14" s="106"/>
      <c r="H14" s="106"/>
    </row>
    <row r="15" s="76" customFormat="1" ht="20.1" customHeight="1" spans="1:8">
      <c r="A15" s="106" t="s">
        <v>1159</v>
      </c>
      <c r="B15" s="106"/>
      <c r="C15" s="106"/>
      <c r="D15" s="106"/>
      <c r="E15" s="106"/>
      <c r="F15" s="106"/>
      <c r="G15" s="106"/>
      <c r="H15" s="106"/>
    </row>
    <row r="16" s="76" customFormat="1" ht="20.1" customHeight="1"/>
    <row r="17" s="76" customFormat="1" ht="20.1" customHeight="1"/>
    <row r="18" s="76" customFormat="1" ht="20.1" customHeight="1"/>
    <row r="19" s="76" customFormat="1" ht="20.1" customHeight="1"/>
    <row r="20" s="76" customFormat="1" ht="20.1" customHeight="1"/>
    <row r="21" s="76" customFormat="1" ht="20.1" customHeight="1"/>
    <row r="22" s="76" customFormat="1" ht="20.1" customHeight="1"/>
    <row r="23" s="76" customFormat="1" ht="20.1" customHeight="1"/>
    <row r="24" s="76" customFormat="1" ht="20.1" customHeight="1"/>
    <row r="25" s="76" customFormat="1" ht="20.1" customHeight="1"/>
    <row r="26" s="76" customFormat="1" ht="20.1" customHeight="1"/>
    <row r="27" s="76" customFormat="1" ht="20.1" customHeight="1"/>
    <row r="28" s="76" customFormat="1" ht="20.1" customHeight="1"/>
    <row r="29" s="76" customFormat="1" ht="20.1" customHeight="1"/>
    <row r="30" s="76" customFormat="1" ht="20.1" customHeight="1"/>
    <row r="31" s="76" customFormat="1" ht="20.1" customHeight="1"/>
    <row r="32" s="76" customFormat="1" ht="20.1" customHeight="1"/>
    <row r="33" s="76" customFormat="1" ht="20.1" customHeight="1"/>
    <row r="34" s="76" customFormat="1" ht="20.1" customHeight="1"/>
    <row r="35" s="76" customFormat="1" ht="20.1" customHeight="1"/>
    <row r="36" s="76" customFormat="1" ht="20.1" customHeight="1"/>
    <row r="37" s="76" customFormat="1" ht="20.1" customHeight="1"/>
    <row r="38" s="76" customFormat="1" ht="20.1" customHeight="1"/>
    <row r="39" s="76" customFormat="1" ht="20.1" customHeight="1"/>
    <row r="40" s="76" customFormat="1" ht="20.1" customHeight="1"/>
    <row r="41" s="76" customFormat="1" ht="20.1" customHeight="1"/>
    <row r="42" s="76" customFormat="1" ht="20.1" customHeight="1"/>
    <row r="43" s="76" customFormat="1" ht="20.1" customHeight="1"/>
    <row r="44" s="76" customFormat="1" ht="20.1" customHeight="1"/>
    <row r="45" s="76" customFormat="1" ht="20.1" customHeight="1"/>
    <row r="46" s="76" customFormat="1" ht="20.1" customHeight="1"/>
    <row r="47" s="76" customFormat="1" ht="20.1" customHeight="1"/>
    <row r="48" s="76" customFormat="1" ht="20.1" customHeight="1"/>
    <row r="49" s="76" customFormat="1" ht="20.1" customHeight="1"/>
    <row r="50" s="76" customFormat="1" ht="20.1" customHeight="1"/>
    <row r="51" s="76" customFormat="1" ht="20.1" customHeight="1"/>
    <row r="52" s="76" customFormat="1" ht="20.1" customHeight="1"/>
    <row r="53" s="76" customFormat="1" ht="20.1" customHeight="1"/>
    <row r="54" s="76" customFormat="1" ht="20.1" customHeight="1"/>
    <row r="55" s="76" customFormat="1" ht="20.1" customHeight="1"/>
    <row r="56" s="76" customFormat="1" ht="20.1" customHeight="1"/>
    <row r="57" s="76" customFormat="1" ht="20.1" customHeight="1"/>
    <row r="58" s="76" customFormat="1" ht="20.1" customHeight="1"/>
    <row r="59" s="76" customFormat="1" ht="20.1" customHeight="1"/>
    <row r="60" s="76" customFormat="1" ht="20.1" customHeight="1"/>
    <row r="61" s="76" customFormat="1" ht="20.1" customHeight="1"/>
    <row r="62" s="76" customFormat="1" ht="20.1" customHeight="1"/>
    <row r="63" s="76" customFormat="1" ht="20.1" customHeight="1"/>
    <row r="64" s="76" customFormat="1" ht="20.1" customHeight="1"/>
    <row r="65" s="76" customFormat="1" ht="20.1" customHeight="1"/>
    <row r="66" s="76" customFormat="1" ht="20.1" customHeight="1"/>
    <row r="67" s="76" customFormat="1" ht="20.1" customHeight="1"/>
    <row r="68" s="76" customFormat="1" ht="20.1" customHeight="1"/>
    <row r="69" s="76" customFormat="1" ht="20.1" customHeight="1"/>
    <row r="70" s="76" customFormat="1" ht="20.1" customHeight="1"/>
    <row r="71" s="76" customFormat="1" ht="20.1" customHeight="1"/>
    <row r="72" s="76" customFormat="1" ht="20.1" customHeight="1"/>
    <row r="73" s="76" customFormat="1" ht="20.1" customHeight="1"/>
    <row r="74" s="76" customFormat="1" ht="20.1" customHeight="1"/>
    <row r="75" s="76" customFormat="1" ht="20.1" customHeight="1"/>
    <row r="76" s="76" customFormat="1" ht="20.1" customHeight="1"/>
    <row r="77" s="76" customFormat="1" ht="20.1" customHeight="1"/>
    <row r="78" s="76" customFormat="1" ht="20.1" customHeight="1"/>
    <row r="79" s="76" customFormat="1" ht="20.1" customHeight="1"/>
    <row r="80" s="76" customFormat="1" ht="20.1" customHeight="1"/>
    <row r="81" s="76" customFormat="1" ht="20.1" customHeight="1"/>
    <row r="82" s="76" customFormat="1" ht="20.1" customHeight="1"/>
    <row r="83" s="76" customFormat="1" ht="20.1" customHeight="1"/>
    <row r="84" s="76" customFormat="1" ht="20.1" customHeight="1"/>
    <row r="85" s="76" customFormat="1" ht="20.1" customHeight="1"/>
    <row r="86" s="76" customFormat="1" ht="20.1" customHeight="1"/>
    <row r="87" s="76" customFormat="1" ht="20.1" customHeight="1"/>
    <row r="88" s="76" customFormat="1" ht="20.1" customHeight="1"/>
    <row r="89" s="76" customFormat="1" ht="20.1" customHeight="1"/>
    <row r="90" s="76" customFormat="1" ht="20.1" customHeight="1"/>
    <row r="91" s="76" customFormat="1" ht="20.1" customHeight="1"/>
    <row r="92" s="76" customFormat="1" ht="20.1" customHeight="1"/>
    <row r="93" s="76" customFormat="1" ht="20.1" customHeight="1"/>
    <row r="94" s="76" customFormat="1" ht="20.1" customHeight="1"/>
    <row r="95" s="76" customFormat="1" ht="20.1" customHeight="1"/>
    <row r="96" s="76" customFormat="1" ht="20.1" customHeight="1"/>
    <row r="97" s="76" customFormat="1" ht="20.1" customHeight="1"/>
    <row r="98" s="76" customFormat="1" ht="20.1" customHeight="1"/>
    <row r="99" s="76" customFormat="1" ht="20.1" customHeight="1"/>
    <row r="100" s="76" customFormat="1" ht="20.1" customHeight="1"/>
    <row r="101" s="76" customFormat="1" ht="20.1" customHeight="1"/>
    <row r="102" s="76" customFormat="1" ht="20.1" customHeight="1"/>
    <row r="103" s="76" customFormat="1" ht="20.1" customHeight="1"/>
    <row r="104" s="76" customFormat="1" ht="20.1" customHeight="1"/>
    <row r="105" s="76" customFormat="1" ht="20.1" customHeight="1"/>
    <row r="106" s="76" customFormat="1" ht="20.1" customHeight="1"/>
    <row r="107" s="76" customFormat="1" ht="20.1" customHeight="1"/>
    <row r="108" s="76" customFormat="1" ht="20.1" customHeight="1"/>
    <row r="109" s="76" customFormat="1" ht="20.1" customHeight="1"/>
    <row r="110" s="76" customFormat="1" ht="20.1" customHeight="1"/>
    <row r="111" s="76" customFormat="1" ht="20.1" customHeight="1"/>
    <row r="112" s="76" customFormat="1" ht="20.1" customHeight="1"/>
    <row r="113" s="76" customFormat="1" ht="20.1" customHeight="1"/>
    <row r="114" s="76" customFormat="1" ht="20.1" customHeight="1"/>
    <row r="115" s="76" customFormat="1" ht="20.1" customHeight="1"/>
    <row r="116" s="76" customFormat="1" ht="20.1" customHeight="1"/>
    <row r="117" s="76" customFormat="1" ht="20.1" customHeight="1"/>
    <row r="118" s="76" customFormat="1" ht="20.1" customHeight="1"/>
    <row r="119" s="76" customFormat="1" ht="20.1" customHeight="1"/>
    <row r="120" s="76" customFormat="1" ht="20.1" customHeight="1"/>
    <row r="121" s="76" customFormat="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sheetData>
  <mergeCells count="1">
    <mergeCell ref="A1:C1"/>
  </mergeCells>
  <printOptions horizontalCentered="1"/>
  <pageMargins left="0.709027777777778" right="0.709027777777778" top="0.75" bottom="0.75" header="0.309027777777778" footer="0.309027777777778"/>
  <pageSetup paperSize="9" fitToHeight="20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31"/>
  <sheetViews>
    <sheetView showZeros="0" workbookViewId="0">
      <selection activeCell="K21" sqref="K21"/>
    </sheetView>
  </sheetViews>
  <sheetFormatPr defaultColWidth="9" defaultRowHeight="13.5" outlineLevelCol="2"/>
  <cols>
    <col min="1" max="1" width="61" customWidth="1"/>
    <col min="2" max="3" width="30.625" customWidth="1"/>
  </cols>
  <sheetData>
    <row r="1" s="74" customFormat="1" ht="30" customHeight="1" spans="1:3">
      <c r="A1" s="58" t="s">
        <v>1504</v>
      </c>
      <c r="B1" s="58"/>
      <c r="C1" s="58"/>
    </row>
    <row r="2" ht="14.25" spans="1:3">
      <c r="A2" s="98" t="s">
        <v>44</v>
      </c>
      <c r="B2" s="98"/>
      <c r="C2" s="98"/>
    </row>
    <row r="3" s="75" customFormat="1" ht="20.1" customHeight="1" spans="1:3">
      <c r="A3" s="99" t="s">
        <v>1308</v>
      </c>
      <c r="B3" s="99" t="s">
        <v>1309</v>
      </c>
      <c r="C3" s="99" t="s">
        <v>1310</v>
      </c>
    </row>
    <row r="4" s="76" customFormat="1" ht="20.1" customHeight="1" spans="1:3">
      <c r="A4" s="100" t="s">
        <v>1505</v>
      </c>
      <c r="B4" s="101">
        <v>78000</v>
      </c>
      <c r="C4" s="101">
        <v>78000</v>
      </c>
    </row>
    <row r="5" s="76" customFormat="1" ht="20.1" customHeight="1" spans="1:3">
      <c r="A5" s="100" t="s">
        <v>1506</v>
      </c>
      <c r="B5" s="101">
        <v>78000</v>
      </c>
      <c r="C5" s="101">
        <v>78000</v>
      </c>
    </row>
    <row r="6" s="76" customFormat="1" ht="20.1" customHeight="1" spans="1:3">
      <c r="A6" s="100" t="s">
        <v>1507</v>
      </c>
      <c r="B6" s="101"/>
      <c r="C6" s="101"/>
    </row>
    <row r="7" s="76" customFormat="1" ht="20.1" customHeight="1" spans="1:3">
      <c r="A7" s="100" t="s">
        <v>1508</v>
      </c>
      <c r="B7" s="101"/>
      <c r="C7" s="102"/>
    </row>
    <row r="8" s="76" customFormat="1" ht="20.1" customHeight="1" spans="1:3">
      <c r="A8" s="100" t="s">
        <v>1509</v>
      </c>
      <c r="B8" s="101">
        <v>78000</v>
      </c>
      <c r="C8" s="101">
        <v>78000</v>
      </c>
    </row>
    <row r="9" s="76" customFormat="1" ht="20.1" customHeight="1" spans="1:3">
      <c r="A9" s="100" t="s">
        <v>1510</v>
      </c>
      <c r="B9" s="101"/>
      <c r="C9" s="103"/>
    </row>
    <row r="10" s="76" customFormat="1" ht="20.1" customHeight="1" spans="1:3">
      <c r="A10" s="100" t="s">
        <v>1511</v>
      </c>
      <c r="B10" s="101">
        <v>78000</v>
      </c>
      <c r="C10" s="103"/>
    </row>
    <row r="11" s="76" customFormat="1" ht="20.1" customHeight="1"/>
    <row r="12" s="76" customFormat="1" ht="20.1" customHeight="1"/>
    <row r="13" s="76" customFormat="1" ht="20.1" customHeight="1"/>
    <row r="14" s="76" customFormat="1" ht="20.1" customHeight="1"/>
    <row r="15" s="76" customFormat="1" ht="20.1" customHeight="1"/>
    <row r="16" s="76" customFormat="1" ht="20.1" customHeight="1"/>
    <row r="17" s="76" customFormat="1" ht="20.1" customHeight="1"/>
    <row r="18" s="76" customFormat="1" ht="20.1" customHeight="1"/>
    <row r="19" s="76" customFormat="1" ht="20.1" customHeight="1"/>
    <row r="20" s="76" customFormat="1" ht="20.1" customHeight="1"/>
    <row r="21" s="76" customFormat="1" ht="20.1" customHeight="1"/>
    <row r="22" s="76" customFormat="1" ht="20.1" customHeight="1"/>
    <row r="23" s="76" customFormat="1" ht="20.1" customHeight="1"/>
    <row r="24" s="76" customFormat="1" ht="20.1" customHeight="1"/>
    <row r="25" s="76" customFormat="1" ht="20.1" customHeight="1"/>
    <row r="26" s="76" customFormat="1" ht="20.1" customHeight="1"/>
    <row r="27" s="76" customFormat="1" ht="20.1" customHeight="1"/>
    <row r="28" s="76" customFormat="1" ht="20.1" customHeight="1"/>
    <row r="29" s="76" customFormat="1" ht="20.1" customHeight="1"/>
    <row r="30" s="76" customFormat="1" ht="20.1" customHeight="1"/>
    <row r="31" s="76" customFormat="1" ht="20.1" customHeight="1"/>
    <row r="32" s="76" customFormat="1" ht="20.1" customHeight="1"/>
    <row r="33" s="76" customFormat="1" ht="20.1" customHeight="1"/>
    <row r="34" s="76" customFormat="1" ht="20.1" customHeight="1"/>
    <row r="35" s="76" customFormat="1" ht="20.1" customHeight="1"/>
    <row r="36" s="76" customFormat="1" ht="20.1" customHeight="1"/>
    <row r="37" s="76" customFormat="1" ht="20.1" customHeight="1"/>
    <row r="38" s="76" customFormat="1" ht="20.1" customHeight="1"/>
    <row r="39" s="76" customFormat="1" ht="20.1" customHeight="1"/>
    <row r="40" s="76" customFormat="1" ht="20.1" customHeight="1"/>
    <row r="41" s="76" customFormat="1" ht="20.1" customHeight="1"/>
    <row r="42" s="76" customFormat="1" ht="20.1" customHeight="1"/>
    <row r="43" s="76" customFormat="1" ht="20.1" customHeight="1"/>
    <row r="44" s="76" customFormat="1" ht="20.1" customHeight="1"/>
    <row r="45" s="76" customFormat="1" ht="20.1" customHeight="1"/>
    <row r="46" s="76" customFormat="1" ht="20.1" customHeight="1"/>
    <row r="47" s="76" customFormat="1" ht="20.1" customHeight="1"/>
    <row r="48" s="76" customFormat="1" ht="20.1" customHeight="1"/>
    <row r="49" s="76" customFormat="1" ht="20.1" customHeight="1"/>
    <row r="50" s="76" customFormat="1" ht="20.1" customHeight="1"/>
    <row r="51" s="76" customFormat="1" ht="20.1" customHeight="1"/>
    <row r="52" s="76" customFormat="1" ht="20.1" customHeight="1"/>
    <row r="53" s="76" customFormat="1" ht="20.1" customHeight="1"/>
    <row r="54" s="76" customFormat="1" ht="20.1" customHeight="1"/>
    <row r="55" s="76" customFormat="1" ht="20.1" customHeight="1"/>
    <row r="56" s="76" customFormat="1" ht="20.1" customHeight="1"/>
    <row r="57" s="76" customFormat="1" ht="20.1" customHeight="1"/>
    <row r="58" s="76" customFormat="1" ht="20.1" customHeight="1"/>
    <row r="59" s="76" customFormat="1" ht="20.1" customHeight="1"/>
    <row r="60" s="76" customFormat="1" ht="20.1" customHeight="1"/>
    <row r="61" s="76" customFormat="1" ht="20.1" customHeight="1"/>
    <row r="62" s="76" customFormat="1" ht="20.1" customHeight="1"/>
    <row r="63" s="76" customFormat="1" ht="20.1" customHeight="1"/>
    <row r="64" s="76" customFormat="1" ht="20.1" customHeight="1"/>
    <row r="65" s="76" customFormat="1" ht="20.1" customHeight="1"/>
    <row r="66" s="76" customFormat="1" ht="20.1" customHeight="1"/>
    <row r="67" s="76" customFormat="1" ht="20.1" customHeight="1"/>
    <row r="68" s="76" customFormat="1" ht="20.1" customHeight="1"/>
    <row r="69" s="76" customFormat="1" ht="20.1" customHeight="1"/>
    <row r="70" s="76" customFormat="1" ht="20.1" customHeight="1"/>
    <row r="71" s="76" customFormat="1" ht="20.1" customHeight="1"/>
    <row r="72" s="76" customFormat="1" ht="20.1" customHeight="1"/>
    <row r="73" s="76" customFormat="1" ht="20.1" customHeight="1"/>
    <row r="74" s="76" customFormat="1" ht="20.1" customHeight="1"/>
    <row r="75" s="76" customFormat="1" ht="20.1" customHeight="1"/>
    <row r="76" s="76" customFormat="1" ht="20.1" customHeight="1"/>
    <row r="77" s="76" customFormat="1" ht="20.1" customHeight="1"/>
    <row r="78" s="76" customFormat="1" ht="20.1" customHeight="1"/>
    <row r="79" s="76" customFormat="1" ht="20.1" customHeight="1"/>
    <row r="80" s="76" customFormat="1" ht="20.1" customHeight="1"/>
    <row r="81" s="76" customFormat="1" ht="20.1" customHeight="1"/>
    <row r="82" s="76" customFormat="1" ht="20.1" customHeight="1"/>
    <row r="83" s="76" customFormat="1" ht="20.1" customHeight="1"/>
    <row r="84" s="76" customFormat="1" ht="20.1" customHeight="1"/>
    <row r="85" s="76" customFormat="1" ht="20.1" customHeight="1"/>
    <row r="86" s="76" customFormat="1" ht="20.1" customHeight="1"/>
    <row r="87" s="76" customFormat="1" ht="20.1" customHeight="1"/>
    <row r="88" s="76" customFormat="1" ht="20.1" customHeight="1"/>
    <row r="89" s="76" customFormat="1" ht="20.1" customHeight="1"/>
    <row r="90" s="76" customFormat="1" ht="20.1" customHeight="1"/>
    <row r="91" s="76" customFormat="1" ht="20.1" customHeight="1"/>
    <row r="92" s="76" customFormat="1" ht="20.1" customHeight="1"/>
    <row r="93" s="76" customFormat="1" ht="20.1" customHeight="1"/>
    <row r="94" s="76" customFormat="1" ht="20.1" customHeight="1"/>
    <row r="95" s="76" customFormat="1" ht="20.1" customHeight="1"/>
    <row r="96" s="76" customFormat="1" ht="20.1" customHeight="1"/>
    <row r="97" s="76" customFormat="1" ht="20.1" customHeight="1"/>
    <row r="98" s="76" customFormat="1" ht="20.1" customHeight="1"/>
    <row r="99" s="76" customFormat="1" ht="20.1" customHeight="1"/>
    <row r="100" s="76" customFormat="1" ht="20.1" customHeight="1"/>
    <row r="101" s="76" customFormat="1" ht="20.1" customHeight="1"/>
    <row r="102" s="76" customFormat="1" ht="20.1" customHeight="1"/>
    <row r="103" s="76" customFormat="1" ht="20.1" customHeight="1"/>
    <row r="104" s="76" customFormat="1" ht="20.1" customHeight="1"/>
    <row r="105" s="76" customFormat="1" ht="20.1" customHeight="1"/>
    <row r="106" s="76" customFormat="1" ht="20.1" customHeight="1"/>
    <row r="107" s="76" customFormat="1" ht="20.1" customHeight="1"/>
    <row r="108" s="76" customFormat="1" ht="20.1" customHeight="1"/>
    <row r="109" s="76" customFormat="1" ht="20.1" customHeight="1"/>
    <row r="110" s="76" customFormat="1" ht="20.1" customHeight="1"/>
    <row r="111" s="76" customFormat="1" ht="20.1" customHeight="1"/>
    <row r="112" s="76" customFormat="1" ht="20.1" customHeight="1"/>
    <row r="113" s="76" customFormat="1" ht="20.1" customHeight="1"/>
    <row r="114" s="76" customFormat="1" ht="20.1" customHeight="1"/>
    <row r="115" s="76" customFormat="1" ht="20.1" customHeight="1"/>
    <row r="116" s="76" customFormat="1" ht="20.1" customHeight="1"/>
    <row r="117" s="76" customFormat="1" ht="20.1" customHeight="1"/>
    <row r="118" s="76" customFormat="1" ht="20.1" customHeight="1"/>
    <row r="119" s="76" customFormat="1" ht="20.1" customHeight="1"/>
    <row r="120" s="76" customFormat="1" ht="20.1" customHeight="1"/>
    <row r="121" s="76" customFormat="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sheetData>
  <mergeCells count="2">
    <mergeCell ref="A1:C1"/>
    <mergeCell ref="A2:C2"/>
  </mergeCells>
  <printOptions horizontalCentered="1"/>
  <pageMargins left="0.709027777777778" right="0.709027777777778" top="0.75" bottom="0.75" header="0.309027777777778" footer="0.309027777777778"/>
  <pageSetup paperSize="9" fitToHeight="20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
  <sheetViews>
    <sheetView showZeros="0" workbookViewId="0">
      <selection activeCell="K21" sqref="K21"/>
    </sheetView>
  </sheetViews>
  <sheetFormatPr defaultColWidth="9" defaultRowHeight="13.5" outlineLevelCol="3"/>
  <cols>
    <col min="1" max="1" width="41.625"/>
    <col min="2" max="3" width="14.625" customWidth="1"/>
    <col min="4" max="4" width="20.5" customWidth="1"/>
  </cols>
  <sheetData>
    <row r="1" s="74" customFormat="1" ht="30" customHeight="1" spans="1:4">
      <c r="A1" s="58" t="s">
        <v>1512</v>
      </c>
      <c r="B1" s="58"/>
      <c r="C1" s="58"/>
      <c r="D1" s="58"/>
    </row>
    <row r="2" ht="14.25" spans="1:4">
      <c r="A2" s="81"/>
      <c r="B2" s="82"/>
      <c r="C2" s="82"/>
      <c r="D2" s="83" t="s">
        <v>1513</v>
      </c>
    </row>
    <row r="3" s="75" customFormat="1" ht="20.1" customHeight="1" spans="1:4">
      <c r="A3" s="84" t="s">
        <v>1514</v>
      </c>
      <c r="B3" s="64" t="s">
        <v>1515</v>
      </c>
      <c r="C3" s="65" t="s">
        <v>72</v>
      </c>
      <c r="D3" s="64" t="s">
        <v>1516</v>
      </c>
    </row>
    <row r="4" s="76" customFormat="1" ht="20.1" customHeight="1" spans="1:4">
      <c r="A4" s="85" t="s">
        <v>66</v>
      </c>
      <c r="B4" s="86">
        <v>79</v>
      </c>
      <c r="C4" s="86"/>
      <c r="D4" s="87">
        <f>C4/B4</f>
        <v>0</v>
      </c>
    </row>
    <row r="5" s="76" customFormat="1" ht="20.1" customHeight="1" spans="1:4">
      <c r="A5" s="88" t="s">
        <v>1517</v>
      </c>
      <c r="B5" s="86">
        <v>79</v>
      </c>
      <c r="C5" s="86"/>
      <c r="D5" s="87">
        <f t="shared" ref="D5:D56" si="0">IF(C5&gt;0,(C5-B5)/B5,0)</f>
        <v>0</v>
      </c>
    </row>
    <row r="6" s="76" customFormat="1" ht="20.1" customHeight="1" spans="1:4">
      <c r="A6" s="89" t="s">
        <v>1518</v>
      </c>
      <c r="B6" s="90"/>
      <c r="C6" s="90"/>
      <c r="D6" s="87">
        <f t="shared" si="0"/>
        <v>0</v>
      </c>
    </row>
    <row r="7" s="76" customFormat="1" ht="20.1" customHeight="1" spans="1:4">
      <c r="A7" s="89" t="s">
        <v>1519</v>
      </c>
      <c r="B7" s="90"/>
      <c r="C7" s="90"/>
      <c r="D7" s="87">
        <f t="shared" si="0"/>
        <v>0</v>
      </c>
    </row>
    <row r="8" s="76" customFormat="1" ht="20.1" customHeight="1" spans="1:4">
      <c r="A8" s="89" t="s">
        <v>1520</v>
      </c>
      <c r="B8" s="90"/>
      <c r="C8" s="91"/>
      <c r="D8" s="87">
        <f t="shared" si="0"/>
        <v>0</v>
      </c>
    </row>
    <row r="9" s="76" customFormat="1" ht="20.1" customHeight="1" spans="1:4">
      <c r="A9" s="89" t="s">
        <v>1521</v>
      </c>
      <c r="B9" s="90"/>
      <c r="C9" s="90"/>
      <c r="D9" s="87">
        <f t="shared" si="0"/>
        <v>0</v>
      </c>
    </row>
    <row r="10" s="76" customFormat="1" ht="20.1" customHeight="1" spans="1:4">
      <c r="A10" s="89" t="s">
        <v>1522</v>
      </c>
      <c r="B10" s="90"/>
      <c r="C10" s="90"/>
      <c r="D10" s="87">
        <f t="shared" si="0"/>
        <v>0</v>
      </c>
    </row>
    <row r="11" s="76" customFormat="1" ht="20.1" customHeight="1" spans="1:4">
      <c r="A11" s="89" t="s">
        <v>1523</v>
      </c>
      <c r="B11" s="90"/>
      <c r="C11" s="90"/>
      <c r="D11" s="87">
        <f t="shared" si="0"/>
        <v>0</v>
      </c>
    </row>
    <row r="12" s="76" customFormat="1" ht="20.1" customHeight="1" spans="1:4">
      <c r="A12" s="89" t="s">
        <v>1524</v>
      </c>
      <c r="B12" s="90"/>
      <c r="C12" s="90"/>
      <c r="D12" s="87">
        <f t="shared" si="0"/>
        <v>0</v>
      </c>
    </row>
    <row r="13" s="76" customFormat="1" ht="20.1" customHeight="1" spans="1:4">
      <c r="A13" s="89" t="s">
        <v>1525</v>
      </c>
      <c r="B13" s="90"/>
      <c r="C13" s="90"/>
      <c r="D13" s="87">
        <f t="shared" si="0"/>
        <v>0</v>
      </c>
    </row>
    <row r="14" s="76" customFormat="1" ht="20.1" customHeight="1" spans="1:4">
      <c r="A14" s="89" t="s">
        <v>1526</v>
      </c>
      <c r="B14" s="90"/>
      <c r="C14" s="91"/>
      <c r="D14" s="87">
        <f t="shared" si="0"/>
        <v>0</v>
      </c>
    </row>
    <row r="15" s="76" customFormat="1" ht="20.1" customHeight="1" spans="1:4">
      <c r="A15" s="89" t="s">
        <v>1527</v>
      </c>
      <c r="B15" s="90"/>
      <c r="C15" s="90"/>
      <c r="D15" s="87">
        <f t="shared" si="0"/>
        <v>0</v>
      </c>
    </row>
    <row r="16" s="76" customFormat="1" ht="20.1" customHeight="1" spans="1:4">
      <c r="A16" s="89" t="s">
        <v>1528</v>
      </c>
      <c r="B16" s="90"/>
      <c r="C16" s="90"/>
      <c r="D16" s="87">
        <f t="shared" si="0"/>
        <v>0</v>
      </c>
    </row>
    <row r="17" s="76" customFormat="1" ht="20.1" customHeight="1" spans="1:4">
      <c r="A17" s="89" t="s">
        <v>1529</v>
      </c>
      <c r="B17" s="90"/>
      <c r="C17" s="91"/>
      <c r="D17" s="87">
        <f t="shared" si="0"/>
        <v>0</v>
      </c>
    </row>
    <row r="18" s="76" customFormat="1" ht="20.1" customHeight="1" spans="1:4">
      <c r="A18" s="89" t="s">
        <v>1530</v>
      </c>
      <c r="B18" s="90"/>
      <c r="C18" s="90"/>
      <c r="D18" s="87">
        <f t="shared" si="0"/>
        <v>0</v>
      </c>
    </row>
    <row r="19" s="76" customFormat="1" ht="20.1" customHeight="1" spans="1:4">
      <c r="A19" s="89" t="s">
        <v>1531</v>
      </c>
      <c r="B19" s="90"/>
      <c r="C19" s="91"/>
      <c r="D19" s="87">
        <f t="shared" si="0"/>
        <v>0</v>
      </c>
    </row>
    <row r="20" s="76" customFormat="1" ht="20.1" customHeight="1" spans="1:4">
      <c r="A20" s="89" t="s">
        <v>1532</v>
      </c>
      <c r="B20" s="90"/>
      <c r="C20" s="91"/>
      <c r="D20" s="87">
        <f t="shared" si="0"/>
        <v>0</v>
      </c>
    </row>
    <row r="21" s="76" customFormat="1" ht="20.1" customHeight="1" spans="1:4">
      <c r="A21" s="89" t="s">
        <v>1533</v>
      </c>
      <c r="B21" s="90"/>
      <c r="C21" s="91"/>
      <c r="D21" s="87">
        <f t="shared" si="0"/>
        <v>0</v>
      </c>
    </row>
    <row r="22" s="76" customFormat="1" ht="20.1" customHeight="1" spans="1:4">
      <c r="A22" s="89" t="s">
        <v>1534</v>
      </c>
      <c r="B22" s="90"/>
      <c r="C22" s="91"/>
      <c r="D22" s="87">
        <f t="shared" si="0"/>
        <v>0</v>
      </c>
    </row>
    <row r="23" s="76" customFormat="1" ht="20.1" customHeight="1" spans="1:4">
      <c r="A23" s="89" t="s">
        <v>1535</v>
      </c>
      <c r="B23" s="90"/>
      <c r="C23" s="90"/>
      <c r="D23" s="87">
        <f t="shared" si="0"/>
        <v>0</v>
      </c>
    </row>
    <row r="24" s="76" customFormat="1" ht="20.1" customHeight="1" spans="1:4">
      <c r="A24" s="89" t="s">
        <v>1536</v>
      </c>
      <c r="B24" s="90"/>
      <c r="C24" s="90"/>
      <c r="D24" s="87">
        <f t="shared" si="0"/>
        <v>0</v>
      </c>
    </row>
    <row r="25" s="76" customFormat="1" ht="20.1" customHeight="1" spans="1:4">
      <c r="A25" s="89" t="s">
        <v>1537</v>
      </c>
      <c r="B25" s="90"/>
      <c r="C25" s="90"/>
      <c r="D25" s="87">
        <f t="shared" si="0"/>
        <v>0</v>
      </c>
    </row>
    <row r="26" s="76" customFormat="1" ht="20.1" customHeight="1" spans="1:4">
      <c r="A26" s="89" t="s">
        <v>1538</v>
      </c>
      <c r="B26" s="90"/>
      <c r="C26" s="91"/>
      <c r="D26" s="87">
        <f t="shared" si="0"/>
        <v>0</v>
      </c>
    </row>
    <row r="27" s="76" customFormat="1" ht="20.1" customHeight="1" spans="1:4">
      <c r="A27" s="89" t="s">
        <v>1539</v>
      </c>
      <c r="B27" s="90"/>
      <c r="C27" s="90"/>
      <c r="D27" s="87">
        <f t="shared" si="0"/>
        <v>0</v>
      </c>
    </row>
    <row r="28" s="76" customFormat="1" ht="20.1" customHeight="1" spans="1:4">
      <c r="A28" s="92" t="s">
        <v>1540</v>
      </c>
      <c r="B28" s="90"/>
      <c r="C28" s="91"/>
      <c r="D28" s="87">
        <f t="shared" si="0"/>
        <v>0</v>
      </c>
    </row>
    <row r="29" s="76" customFormat="1" ht="20.1" customHeight="1" spans="1:4">
      <c r="A29" s="89" t="s">
        <v>1541</v>
      </c>
      <c r="B29" s="90"/>
      <c r="C29" s="91"/>
      <c r="D29" s="87">
        <f t="shared" si="0"/>
        <v>0</v>
      </c>
    </row>
    <row r="30" s="76" customFormat="1" ht="20.1" customHeight="1" spans="1:4">
      <c r="A30" s="89" t="s">
        <v>1542</v>
      </c>
      <c r="B30" s="90"/>
      <c r="C30" s="91"/>
      <c r="D30" s="87">
        <f t="shared" si="0"/>
        <v>0</v>
      </c>
    </row>
    <row r="31" s="76" customFormat="1" ht="20.1" customHeight="1" spans="1:4">
      <c r="A31" s="89" t="s">
        <v>1543</v>
      </c>
      <c r="B31" s="90"/>
      <c r="C31" s="90"/>
      <c r="D31" s="87">
        <f t="shared" si="0"/>
        <v>0</v>
      </c>
    </row>
    <row r="32" s="76" customFormat="1" ht="20.1" customHeight="1" spans="1:4">
      <c r="A32" s="89" t="s">
        <v>1544</v>
      </c>
      <c r="B32" s="90"/>
      <c r="C32" s="91"/>
      <c r="D32" s="87">
        <f t="shared" si="0"/>
        <v>0</v>
      </c>
    </row>
    <row r="33" s="76" customFormat="1" ht="20.1" customHeight="1" spans="1:4">
      <c r="A33" s="89" t="s">
        <v>1545</v>
      </c>
      <c r="B33" s="90"/>
      <c r="C33" s="91"/>
      <c r="D33" s="87">
        <f t="shared" si="0"/>
        <v>0</v>
      </c>
    </row>
    <row r="34" s="76" customFormat="1" ht="20.1" customHeight="1" spans="1:4">
      <c r="A34" s="89" t="s">
        <v>1546</v>
      </c>
      <c r="B34" s="90"/>
      <c r="C34" s="91"/>
      <c r="D34" s="87">
        <f t="shared" si="0"/>
        <v>0</v>
      </c>
    </row>
    <row r="35" s="76" customFormat="1" ht="20.1" customHeight="1" spans="1:4">
      <c r="A35" s="89" t="s">
        <v>1547</v>
      </c>
      <c r="B35" s="90"/>
      <c r="C35" s="91"/>
      <c r="D35" s="87">
        <f t="shared" si="0"/>
        <v>0</v>
      </c>
    </row>
    <row r="36" s="76" customFormat="1" ht="20.1" customHeight="1" spans="1:4">
      <c r="A36" s="89" t="s">
        <v>1548</v>
      </c>
      <c r="B36" s="90">
        <v>79</v>
      </c>
      <c r="C36" s="91"/>
      <c r="D36" s="87">
        <f t="shared" si="0"/>
        <v>0</v>
      </c>
    </row>
    <row r="37" s="76" customFormat="1" ht="20.1" customHeight="1" spans="1:4">
      <c r="A37" s="88" t="s">
        <v>1549</v>
      </c>
      <c r="B37" s="86"/>
      <c r="C37" s="86"/>
      <c r="D37" s="87">
        <f t="shared" si="0"/>
        <v>0</v>
      </c>
    </row>
    <row r="38" s="76" customFormat="1" ht="20.1" customHeight="1" spans="1:4">
      <c r="A38" s="89" t="s">
        <v>1550</v>
      </c>
      <c r="B38" s="90"/>
      <c r="C38" s="90"/>
      <c r="D38" s="87">
        <f t="shared" si="0"/>
        <v>0</v>
      </c>
    </row>
    <row r="39" s="76" customFormat="1" ht="20.1" customHeight="1" spans="1:4">
      <c r="A39" s="89" t="s">
        <v>1551</v>
      </c>
      <c r="B39" s="90"/>
      <c r="C39" s="90"/>
      <c r="D39" s="87">
        <f t="shared" si="0"/>
        <v>0</v>
      </c>
    </row>
    <row r="40" s="76" customFormat="1" ht="20.1" customHeight="1" spans="1:4">
      <c r="A40" s="89" t="s">
        <v>1552</v>
      </c>
      <c r="B40" s="90"/>
      <c r="C40" s="90"/>
      <c r="D40" s="87">
        <f t="shared" si="0"/>
        <v>0</v>
      </c>
    </row>
    <row r="41" s="76" customFormat="1" ht="20.1" customHeight="1" spans="1:4">
      <c r="A41" s="88" t="s">
        <v>1553</v>
      </c>
      <c r="B41" s="93"/>
      <c r="C41" s="86"/>
      <c r="D41" s="87">
        <f t="shared" si="0"/>
        <v>0</v>
      </c>
    </row>
    <row r="42" s="76" customFormat="1" ht="20.1" customHeight="1" spans="1:4">
      <c r="A42" s="89" t="s">
        <v>1554</v>
      </c>
      <c r="B42" s="94"/>
      <c r="C42" s="90"/>
      <c r="D42" s="87">
        <f t="shared" si="0"/>
        <v>0</v>
      </c>
    </row>
    <row r="43" s="76" customFormat="1" ht="20.1" customHeight="1" spans="1:4">
      <c r="A43" s="89" t="s">
        <v>1555</v>
      </c>
      <c r="B43" s="90"/>
      <c r="C43" s="91"/>
      <c r="D43" s="87">
        <f t="shared" si="0"/>
        <v>0</v>
      </c>
    </row>
    <row r="44" s="76" customFormat="1" ht="20.1" customHeight="1" spans="1:4">
      <c r="A44" s="89" t="s">
        <v>1556</v>
      </c>
      <c r="B44" s="95"/>
      <c r="C44" s="91"/>
      <c r="D44" s="87">
        <f t="shared" si="0"/>
        <v>0</v>
      </c>
    </row>
    <row r="45" s="76" customFormat="1" ht="20.1" customHeight="1" spans="1:4">
      <c r="A45" s="88" t="s">
        <v>1557</v>
      </c>
      <c r="B45" s="93"/>
      <c r="C45" s="86"/>
      <c r="D45" s="87">
        <f t="shared" si="0"/>
        <v>0</v>
      </c>
    </row>
    <row r="46" s="76" customFormat="1" ht="20.1" customHeight="1" spans="1:4">
      <c r="A46" s="89" t="s">
        <v>1558</v>
      </c>
      <c r="B46" s="96"/>
      <c r="C46" s="90"/>
      <c r="D46" s="87">
        <f t="shared" si="0"/>
        <v>0</v>
      </c>
    </row>
    <row r="47" s="76" customFormat="1" ht="20.1" customHeight="1" spans="1:4">
      <c r="A47" s="89" t="s">
        <v>1559</v>
      </c>
      <c r="B47" s="90"/>
      <c r="C47" s="91"/>
      <c r="D47" s="87">
        <f t="shared" si="0"/>
        <v>0</v>
      </c>
    </row>
    <row r="48" s="76" customFormat="1" ht="20.1" customHeight="1" spans="1:4">
      <c r="A48" s="89" t="s">
        <v>1560</v>
      </c>
      <c r="B48" s="96"/>
      <c r="C48" s="90"/>
      <c r="D48" s="87">
        <f t="shared" si="0"/>
        <v>0</v>
      </c>
    </row>
    <row r="49" s="76" customFormat="1" ht="20.1" customHeight="1" spans="1:4">
      <c r="A49" s="88" t="s">
        <v>1561</v>
      </c>
      <c r="B49" s="90"/>
      <c r="C49" s="90"/>
      <c r="D49" s="87">
        <f t="shared" si="0"/>
        <v>0</v>
      </c>
    </row>
    <row r="50" s="76" customFormat="1" ht="20.1" customHeight="1" spans="1:4">
      <c r="A50" s="97" t="s">
        <v>1562</v>
      </c>
      <c r="B50" s="90"/>
      <c r="C50" s="90"/>
      <c r="D50" s="87">
        <f t="shared" si="0"/>
        <v>0</v>
      </c>
    </row>
    <row r="51" s="76" customFormat="1" ht="20.1" customHeight="1" spans="1:4">
      <c r="A51" s="88" t="s">
        <v>1563</v>
      </c>
      <c r="B51" s="86"/>
      <c r="C51" s="86"/>
      <c r="D51" s="87">
        <f t="shared" si="0"/>
        <v>0</v>
      </c>
    </row>
    <row r="52" s="76" customFormat="1" ht="20.1" customHeight="1" spans="1:4">
      <c r="A52" s="69" t="s">
        <v>1564</v>
      </c>
      <c r="B52" s="86">
        <v>79</v>
      </c>
      <c r="C52" s="86"/>
      <c r="D52" s="87">
        <f t="shared" si="0"/>
        <v>0</v>
      </c>
    </row>
    <row r="53" s="76" customFormat="1" ht="20.1" customHeight="1" spans="1:4">
      <c r="A53" s="80" t="s">
        <v>1565</v>
      </c>
      <c r="B53" s="91"/>
      <c r="C53" s="90"/>
      <c r="D53" s="87">
        <f t="shared" si="0"/>
        <v>0</v>
      </c>
    </row>
    <row r="54" s="76" customFormat="1" ht="20.1" customHeight="1" spans="1:4">
      <c r="A54" s="80" t="s">
        <v>1566</v>
      </c>
      <c r="B54" s="91"/>
      <c r="C54" s="91"/>
      <c r="D54" s="87">
        <f t="shared" si="0"/>
        <v>0</v>
      </c>
    </row>
    <row r="55" s="76" customFormat="1" ht="20.1" customHeight="1" spans="1:4">
      <c r="A55" s="80" t="s">
        <v>1567</v>
      </c>
      <c r="B55" s="90"/>
      <c r="C55" s="90"/>
      <c r="D55" s="87">
        <f t="shared" si="0"/>
        <v>0</v>
      </c>
    </row>
    <row r="56" s="76" customFormat="1" ht="20.1" customHeight="1" spans="1:4">
      <c r="A56" s="69" t="s">
        <v>1568</v>
      </c>
      <c r="B56" s="86">
        <v>79</v>
      </c>
      <c r="C56" s="86"/>
      <c r="D56" s="87">
        <f t="shared" si="0"/>
        <v>0</v>
      </c>
    </row>
    <row r="57" s="76" customFormat="1" ht="20.1" customHeight="1"/>
    <row r="58" s="76" customFormat="1" ht="20.1" customHeight="1"/>
    <row r="59" s="76" customFormat="1" ht="20.1" customHeight="1"/>
    <row r="60" s="76" customFormat="1" ht="20.1" customHeight="1"/>
    <row r="61" s="76" customFormat="1" ht="20.1" customHeight="1"/>
    <row r="62" s="76" customFormat="1" ht="20.1" customHeight="1"/>
    <row r="63" s="76" customFormat="1" ht="20.1" customHeight="1"/>
    <row r="64" s="76" customFormat="1" ht="20.1" customHeight="1"/>
    <row r="65" s="76" customFormat="1" ht="20.1" customHeight="1"/>
    <row r="66" s="76" customFormat="1" ht="20.1" customHeight="1"/>
    <row r="67" s="76" customFormat="1" ht="20.1" customHeight="1"/>
    <row r="68" s="76" customFormat="1" ht="20.1" customHeight="1"/>
    <row r="69" s="76" customFormat="1" ht="20.1" customHeight="1"/>
    <row r="70" s="76" customFormat="1" ht="20.1" customHeight="1"/>
    <row r="71" s="76" customFormat="1" ht="20.1" customHeight="1"/>
    <row r="72" s="76" customFormat="1" ht="20.1" customHeight="1"/>
    <row r="73" s="76" customFormat="1" ht="20.1" customHeight="1"/>
    <row r="74" s="76" customFormat="1" ht="20.1" customHeight="1"/>
    <row r="75" s="76" customFormat="1" ht="20.1" customHeight="1"/>
    <row r="76" s="76" customFormat="1" ht="20.1" customHeight="1"/>
    <row r="77" s="76" customFormat="1" ht="20.1" customHeight="1"/>
    <row r="78" s="76" customFormat="1" ht="20.1" customHeight="1"/>
    <row r="79" s="76" customFormat="1" ht="20.1" customHeight="1"/>
    <row r="80" s="76" customFormat="1" ht="20.1" customHeight="1"/>
    <row r="81" s="76" customFormat="1" ht="20.1" customHeight="1"/>
    <row r="82" s="76" customFormat="1" ht="20.1" customHeight="1"/>
    <row r="83" s="76" customFormat="1" ht="20.1" customHeight="1"/>
    <row r="84" s="76" customFormat="1" ht="20.1" customHeight="1"/>
    <row r="85" s="76" customFormat="1" ht="20.1" customHeight="1"/>
    <row r="86" s="76" customFormat="1" ht="20.1" customHeight="1"/>
    <row r="87" s="76" customFormat="1" ht="20.1" customHeight="1"/>
    <row r="88" s="76" customFormat="1" ht="20.1" customHeight="1"/>
    <row r="89" s="76" customFormat="1" ht="20.1" customHeight="1"/>
    <row r="90" s="76" customFormat="1" ht="20.1" customHeight="1"/>
    <row r="91" s="76" customFormat="1" ht="20.1" customHeight="1"/>
    <row r="92" s="76" customFormat="1" ht="20.1" customHeight="1"/>
    <row r="93" s="76" customFormat="1" ht="20.1" customHeight="1"/>
    <row r="94" s="76" customFormat="1" ht="20.1" customHeight="1"/>
    <row r="95" s="76" customFormat="1" ht="20.1" customHeight="1"/>
    <row r="96" s="76" customFormat="1" ht="20.1" customHeight="1"/>
    <row r="97" s="76" customFormat="1" ht="20.1" customHeight="1"/>
    <row r="98" s="76" customFormat="1" ht="20.1" customHeight="1"/>
    <row r="99" s="76" customFormat="1" ht="20.1" customHeight="1"/>
    <row r="100" s="76" customFormat="1" ht="20.1" customHeight="1"/>
    <row r="101" s="76" customFormat="1" ht="20.1" customHeight="1"/>
    <row r="102" s="76" customFormat="1" ht="20.1" customHeight="1"/>
    <row r="103" s="76" customFormat="1" ht="20.1" customHeight="1"/>
    <row r="104" s="76" customFormat="1" ht="20.1" customHeight="1"/>
    <row r="105" s="76" customFormat="1" ht="20.1" customHeight="1"/>
    <row r="106" s="76" customFormat="1" ht="20.1" customHeight="1"/>
    <row r="107" s="76" customFormat="1" ht="20.1" customHeight="1"/>
    <row r="108" s="76" customFormat="1" ht="20.1" customHeight="1"/>
    <row r="109" s="76" customFormat="1" ht="20.1" customHeight="1"/>
    <row r="110" s="76" customFormat="1" ht="20.1" customHeight="1"/>
    <row r="111" s="76" customFormat="1" ht="20.1" customHeight="1"/>
    <row r="112" s="76" customFormat="1" ht="20.1" customHeight="1"/>
    <row r="113" s="76" customFormat="1" ht="20.1" customHeight="1"/>
    <row r="114" s="76" customFormat="1" ht="20.1" customHeight="1"/>
    <row r="115" s="76" customFormat="1" ht="20.1" customHeight="1"/>
    <row r="116" s="76" customFormat="1" ht="20.1" customHeight="1"/>
    <row r="117" s="76" customFormat="1" ht="20.1" customHeight="1"/>
    <row r="118" s="76" customFormat="1" ht="20.1" customHeight="1"/>
    <row r="119" s="76" customFormat="1" ht="20.1" customHeight="1"/>
    <row r="120" s="76" customFormat="1" ht="20.1" customHeight="1"/>
    <row r="121" s="76" customFormat="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sheetData>
  <mergeCells count="1">
    <mergeCell ref="A1:D1"/>
  </mergeCells>
  <conditionalFormatting sqref="D3:D56">
    <cfRule type="cellIs" dxfId="0" priority="3" stopIfTrue="1" operator="lessThanOrEqual">
      <formula>-1</formula>
    </cfRule>
  </conditionalFormatting>
  <printOptions horizontalCentered="1"/>
  <pageMargins left="0.709027777777778" right="0.709027777777778" top="0.75" bottom="0.75" header="0.309027777777778" footer="0.309027777777778"/>
  <pageSetup paperSize="9" scale="97" fitToHeight="20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
  <sheetViews>
    <sheetView showZeros="0" workbookViewId="0">
      <selection activeCell="K21" sqref="K21"/>
    </sheetView>
  </sheetViews>
  <sheetFormatPr defaultColWidth="9" defaultRowHeight="13.5" outlineLevelCol="3"/>
  <cols>
    <col min="1" max="1" width="48.875" customWidth="1"/>
    <col min="2" max="3" width="17.625" customWidth="1"/>
    <col min="4" max="4" width="29.375" customWidth="1"/>
  </cols>
  <sheetData>
    <row r="1" s="74" customFormat="1" ht="30" customHeight="1" spans="1:4">
      <c r="A1" s="58" t="s">
        <v>1569</v>
      </c>
      <c r="B1" s="58"/>
      <c r="C1" s="58"/>
      <c r="D1" s="58"/>
    </row>
    <row r="2" ht="14.25" spans="1:4">
      <c r="A2" s="59"/>
      <c r="B2" s="60"/>
      <c r="C2" s="61"/>
      <c r="D2" s="77" t="s">
        <v>44</v>
      </c>
    </row>
    <row r="3" s="75" customFormat="1" ht="20.1" customHeight="1" spans="1:4">
      <c r="A3" s="78" t="s">
        <v>2</v>
      </c>
      <c r="B3" s="64" t="s">
        <v>1515</v>
      </c>
      <c r="C3" s="65" t="s">
        <v>1570</v>
      </c>
      <c r="D3" s="64" t="s">
        <v>1516</v>
      </c>
    </row>
    <row r="4" s="76" customFormat="1" ht="20.1" customHeight="1" spans="1:4">
      <c r="A4" s="66" t="s">
        <v>1571</v>
      </c>
      <c r="B4" s="67"/>
      <c r="C4" s="67"/>
      <c r="D4" s="68"/>
    </row>
    <row r="5" s="76" customFormat="1" ht="20.1" customHeight="1" spans="1:4">
      <c r="A5" s="66" t="s">
        <v>1572</v>
      </c>
      <c r="B5" s="67"/>
      <c r="C5" s="67"/>
      <c r="D5" s="68"/>
    </row>
    <row r="6" s="76" customFormat="1" ht="20.1" customHeight="1" spans="1:4">
      <c r="A6" s="66" t="s">
        <v>1573</v>
      </c>
      <c r="B6" s="67"/>
      <c r="C6" s="67"/>
      <c r="D6" s="68"/>
    </row>
    <row r="7" s="76" customFormat="1" ht="20.1" customHeight="1" spans="1:4">
      <c r="A7" s="66" t="s">
        <v>1574</v>
      </c>
      <c r="B7" s="79"/>
      <c r="C7" s="79"/>
      <c r="D7" s="68"/>
    </row>
    <row r="8" s="76" customFormat="1" ht="20.1" customHeight="1" spans="1:4">
      <c r="A8" s="66" t="s">
        <v>1575</v>
      </c>
      <c r="B8" s="79"/>
      <c r="C8" s="79"/>
      <c r="D8" s="68"/>
    </row>
    <row r="9" s="76" customFormat="1" ht="20.1" customHeight="1" spans="1:4">
      <c r="A9" s="66" t="s">
        <v>1576</v>
      </c>
      <c r="B9" s="67"/>
      <c r="C9" s="67"/>
      <c r="D9" s="68"/>
    </row>
    <row r="10" s="76" customFormat="1" ht="20.1" customHeight="1" spans="1:4">
      <c r="A10" s="69" t="s">
        <v>1577</v>
      </c>
      <c r="B10" s="70"/>
      <c r="C10" s="70"/>
      <c r="D10" s="71"/>
    </row>
    <row r="11" s="76" customFormat="1" ht="20.1" customHeight="1" spans="1:4">
      <c r="A11" s="80" t="s">
        <v>1578</v>
      </c>
      <c r="B11" s="79"/>
      <c r="C11" s="67"/>
      <c r="D11" s="68"/>
    </row>
    <row r="12" s="76" customFormat="1" ht="20.1" customHeight="1" spans="1:4">
      <c r="A12" s="80" t="s">
        <v>1489</v>
      </c>
      <c r="B12" s="67">
        <v>79</v>
      </c>
      <c r="C12" s="67"/>
      <c r="D12" s="68"/>
    </row>
    <row r="13" s="76" customFormat="1" ht="20.1" customHeight="1" spans="1:4">
      <c r="A13" s="80" t="s">
        <v>1579</v>
      </c>
      <c r="B13" s="67"/>
      <c r="C13" s="79"/>
      <c r="D13" s="68"/>
    </row>
    <row r="14" s="76" customFormat="1" ht="20.1" customHeight="1" spans="1:4">
      <c r="A14" s="69" t="s">
        <v>1580</v>
      </c>
      <c r="B14" s="70">
        <v>79</v>
      </c>
      <c r="C14" s="70"/>
      <c r="D14" s="71"/>
    </row>
    <row r="15" s="76" customFormat="1" ht="20.1" customHeight="1"/>
    <row r="16" s="76" customFormat="1" ht="20.1" customHeight="1"/>
    <row r="17" s="76" customFormat="1" ht="20.1" customHeight="1"/>
    <row r="18" s="76" customFormat="1" ht="20.1" customHeight="1"/>
    <row r="19" s="76" customFormat="1" ht="20.1" customHeight="1"/>
    <row r="20" s="76" customFormat="1" ht="20.1" customHeight="1"/>
    <row r="21" s="76" customFormat="1" ht="20.1" customHeight="1"/>
    <row r="22" s="76" customFormat="1" ht="20.1" customHeight="1"/>
    <row r="23" s="76" customFormat="1" ht="20.1" customHeight="1"/>
    <row r="24" s="76" customFormat="1" ht="20.1" customHeight="1"/>
    <row r="25" s="76" customFormat="1" ht="20.1" customHeight="1"/>
    <row r="26" s="76" customFormat="1" ht="20.1" customHeight="1"/>
    <row r="27" s="76" customFormat="1" ht="20.1" customHeight="1"/>
    <row r="28" s="76" customFormat="1" ht="20.1" customHeight="1"/>
    <row r="29" s="76" customFormat="1" ht="20.1" customHeight="1"/>
    <row r="30" s="76" customFormat="1" ht="20.1" customHeight="1"/>
    <row r="31" s="76" customFormat="1" ht="20.1" customHeight="1"/>
    <row r="32" s="76" customFormat="1" ht="20.1" customHeight="1"/>
    <row r="33" s="76" customFormat="1" ht="20.1" customHeight="1"/>
    <row r="34" s="76" customFormat="1" ht="20.1" customHeight="1"/>
    <row r="35" s="76" customFormat="1" ht="20.1" customHeight="1"/>
    <row r="36" s="76" customFormat="1" ht="20.1" customHeight="1"/>
    <row r="37" s="76" customFormat="1" ht="20.1" customHeight="1"/>
    <row r="38" s="76" customFormat="1" ht="20.1" customHeight="1"/>
    <row r="39" s="76" customFormat="1" ht="20.1" customHeight="1"/>
    <row r="40" s="76" customFormat="1" ht="20.1" customHeight="1"/>
    <row r="41" s="76" customFormat="1" ht="20.1" customHeight="1"/>
    <row r="42" s="76" customFormat="1" ht="20.1" customHeight="1"/>
    <row r="43" s="76" customFormat="1" ht="20.1" customHeight="1"/>
    <row r="44" s="76" customFormat="1" ht="20.1" customHeight="1"/>
    <row r="45" s="76" customFormat="1" ht="20.1" customHeight="1"/>
    <row r="46" s="76" customFormat="1" ht="20.1" customHeight="1"/>
    <row r="47" s="76" customFormat="1" ht="20.1" customHeight="1"/>
    <row r="48" s="76" customFormat="1" ht="20.1" customHeight="1"/>
    <row r="49" s="76" customFormat="1" ht="20.1" customHeight="1"/>
    <row r="50" s="76" customFormat="1" ht="20.1" customHeight="1"/>
    <row r="51" s="76" customFormat="1" ht="20.1" customHeight="1"/>
    <row r="52" s="76" customFormat="1" ht="20.1" customHeight="1"/>
    <row r="53" s="76" customFormat="1" ht="20.1" customHeight="1"/>
    <row r="54" s="76" customFormat="1" ht="20.1" customHeight="1"/>
    <row r="55" s="76" customFormat="1" ht="20.1" customHeight="1"/>
    <row r="56" s="76" customFormat="1" ht="20.1" customHeight="1"/>
    <row r="57" s="76" customFormat="1" ht="20.1" customHeight="1"/>
    <row r="58" s="76" customFormat="1" ht="20.1" customHeight="1"/>
    <row r="59" s="76" customFormat="1" ht="20.1" customHeight="1"/>
    <row r="60" s="76" customFormat="1" ht="20.1" customHeight="1"/>
    <row r="61" s="76" customFormat="1" ht="20.1" customHeight="1"/>
    <row r="62" s="76" customFormat="1" ht="20.1" customHeight="1"/>
    <row r="63" s="76" customFormat="1" ht="20.1" customHeight="1"/>
    <row r="64" s="76" customFormat="1" ht="20.1" customHeight="1"/>
    <row r="65" s="76" customFormat="1" ht="20.1" customHeight="1"/>
    <row r="66" s="76" customFormat="1" ht="20.1" customHeight="1"/>
    <row r="67" s="76" customFormat="1" ht="20.1" customHeight="1"/>
    <row r="68" s="76" customFormat="1" ht="20.1" customHeight="1"/>
    <row r="69" s="76" customFormat="1" ht="20.1" customHeight="1"/>
    <row r="70" s="76" customFormat="1" ht="20.1" customHeight="1"/>
    <row r="71" s="76" customFormat="1" ht="20.1" customHeight="1"/>
    <row r="72" s="76" customFormat="1" ht="20.1" customHeight="1"/>
    <row r="73" s="76" customFormat="1" ht="20.1" customHeight="1"/>
    <row r="74" s="76" customFormat="1" ht="20.1" customHeight="1"/>
    <row r="75" s="76" customFormat="1" ht="20.1" customHeight="1"/>
    <row r="76" s="76" customFormat="1" ht="20.1" customHeight="1"/>
    <row r="77" s="76" customFormat="1" ht="20.1" customHeight="1"/>
    <row r="78" s="76" customFormat="1" ht="20.1" customHeight="1"/>
    <row r="79" s="76" customFormat="1" ht="20.1" customHeight="1"/>
    <row r="80" s="76" customFormat="1" ht="20.1" customHeight="1"/>
    <row r="81" s="76" customFormat="1" ht="20.1" customHeight="1"/>
    <row r="82" s="76" customFormat="1" ht="20.1" customHeight="1"/>
    <row r="83" s="76" customFormat="1" ht="20.1" customHeight="1"/>
    <row r="84" s="76" customFormat="1" ht="20.1" customHeight="1"/>
    <row r="85" s="76" customFormat="1" ht="20.1" customHeight="1"/>
    <row r="86" s="76" customFormat="1" ht="20.1" customHeight="1"/>
    <row r="87" s="76" customFormat="1" ht="20.1" customHeight="1"/>
    <row r="88" s="76" customFormat="1" ht="20.1" customHeight="1"/>
    <row r="89" s="76" customFormat="1" ht="20.1" customHeight="1"/>
    <row r="90" s="76" customFormat="1" ht="20.1" customHeight="1"/>
    <row r="91" s="76" customFormat="1" ht="20.1" customHeight="1"/>
    <row r="92" s="76" customFormat="1" ht="20.1" customHeight="1"/>
    <row r="93" s="76" customFormat="1" ht="20.1" customHeight="1"/>
    <row r="94" s="76" customFormat="1" ht="20.1" customHeight="1"/>
    <row r="95" s="76" customFormat="1" ht="20.1" customHeight="1"/>
    <row r="96" s="76" customFormat="1" ht="20.1" customHeight="1"/>
    <row r="97" s="76" customFormat="1" ht="20.1" customHeight="1"/>
    <row r="98" s="76" customFormat="1" ht="20.1" customHeight="1"/>
    <row r="99" s="76" customFormat="1" ht="20.1" customHeight="1"/>
    <row r="100" s="76" customFormat="1" ht="20.1" customHeight="1"/>
    <row r="101" s="76" customFormat="1" ht="20.1" customHeight="1"/>
    <row r="102" s="76" customFormat="1" ht="20.1" customHeight="1"/>
    <row r="103" s="76" customFormat="1" ht="20.1" customHeight="1"/>
    <row r="104" s="76" customFormat="1" ht="20.1" customHeight="1"/>
    <row r="105" s="76" customFormat="1" ht="20.1" customHeight="1"/>
    <row r="106" s="76" customFormat="1" ht="20.1" customHeight="1"/>
    <row r="107" s="76" customFormat="1" ht="20.1" customHeight="1"/>
    <row r="108" s="76" customFormat="1" ht="20.1" customHeight="1"/>
    <row r="109" s="76" customFormat="1" ht="20.1" customHeight="1"/>
    <row r="110" s="76" customFormat="1" ht="20.1" customHeight="1"/>
    <row r="111" s="76" customFormat="1" ht="20.1" customHeight="1"/>
    <row r="112" s="76" customFormat="1" ht="20.1" customHeight="1"/>
    <row r="113" s="76" customFormat="1" ht="20.1" customHeight="1"/>
    <row r="114" s="76" customFormat="1" ht="20.1" customHeight="1"/>
    <row r="115" s="76" customFormat="1" ht="20.1" customHeight="1"/>
    <row r="116" s="76" customFormat="1" ht="20.1" customHeight="1"/>
    <row r="117" s="76" customFormat="1" ht="20.1" customHeight="1"/>
    <row r="118" s="76" customFormat="1" ht="20.1" customHeight="1"/>
    <row r="119" s="76" customFormat="1" ht="20.1" customHeight="1"/>
    <row r="120" s="76" customFormat="1" ht="20.1" customHeight="1"/>
    <row r="121" s="76" customFormat="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sheetData>
  <mergeCells count="1">
    <mergeCell ref="A1:D1"/>
  </mergeCells>
  <conditionalFormatting sqref="D3:D15">
    <cfRule type="cellIs" dxfId="0" priority="1" stopIfTrue="1" operator="lessThanOrEqual">
      <formula>-1</formula>
    </cfRule>
  </conditionalFormatting>
  <conditionalFormatting sqref="D4:D15">
    <cfRule type="cellIs" dxfId="1" priority="2" stopIfTrue="1" operator="greaterThan">
      <formula>10</formula>
    </cfRule>
    <cfRule type="cellIs" dxfId="1" priority="3" stopIfTrue="1" operator="lessThanOrEqual">
      <formula>-1</formula>
    </cfRule>
  </conditionalFormatting>
  <printOptions horizontalCentered="1"/>
  <pageMargins left="0.709027777777778" right="0.709027777777778" top="0.75" bottom="0.75" header="0.309027777777778" footer="0.309027777777778"/>
  <pageSetup paperSize="9" fitToHeight="20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Zeros="0" workbookViewId="0">
      <selection activeCell="K21" sqref="K21"/>
    </sheetView>
  </sheetViews>
  <sheetFormatPr defaultColWidth="9" defaultRowHeight="13.5" outlineLevelCol="3"/>
  <cols>
    <col min="1" max="1" width="35.75" style="57" customWidth="1"/>
    <col min="2" max="3" width="15" style="57" customWidth="1"/>
    <col min="4" max="4" width="18.5" style="57" customWidth="1"/>
    <col min="5" max="16384" width="9" style="57"/>
  </cols>
  <sheetData>
    <row r="1" ht="42.95" customHeight="1" spans="1:4">
      <c r="A1" s="58" t="s">
        <v>1581</v>
      </c>
      <c r="B1" s="58"/>
      <c r="C1" s="58"/>
      <c r="D1" s="58"/>
    </row>
    <row r="2" ht="14.25" spans="1:4">
      <c r="A2" s="59"/>
      <c r="B2" s="60"/>
      <c r="C2" s="61"/>
      <c r="D2" s="62" t="s">
        <v>44</v>
      </c>
    </row>
    <row r="3" ht="27" spans="1:4">
      <c r="A3" s="63" t="s">
        <v>1582</v>
      </c>
      <c r="B3" s="64" t="s">
        <v>1515</v>
      </c>
      <c r="C3" s="65" t="s">
        <v>1570</v>
      </c>
      <c r="D3" s="64" t="s">
        <v>1516</v>
      </c>
    </row>
    <row r="4" ht="30" customHeight="1" spans="1:4">
      <c r="A4" s="66" t="s">
        <v>1571</v>
      </c>
      <c r="B4" s="67"/>
      <c r="C4" s="67"/>
      <c r="D4" s="68"/>
    </row>
    <row r="5" ht="30" customHeight="1" spans="1:4">
      <c r="A5" s="66" t="s">
        <v>1572</v>
      </c>
      <c r="B5" s="67"/>
      <c r="C5" s="67"/>
      <c r="D5" s="68"/>
    </row>
    <row r="6" ht="30" customHeight="1" spans="1:4">
      <c r="A6" s="66" t="s">
        <v>1583</v>
      </c>
      <c r="B6" s="67"/>
      <c r="C6" s="67"/>
      <c r="D6" s="68"/>
    </row>
    <row r="7" ht="30" customHeight="1" spans="1:4">
      <c r="A7" s="66" t="s">
        <v>1574</v>
      </c>
      <c r="B7" s="67"/>
      <c r="C7" s="67"/>
      <c r="D7" s="68"/>
    </row>
    <row r="8" ht="30" customHeight="1" spans="1:4">
      <c r="A8" s="66" t="s">
        <v>1575</v>
      </c>
      <c r="B8" s="67"/>
      <c r="C8" s="67"/>
      <c r="D8" s="68"/>
    </row>
    <row r="9" ht="30" customHeight="1" spans="1:4">
      <c r="A9" s="66" t="s">
        <v>1584</v>
      </c>
      <c r="B9" s="67"/>
      <c r="C9" s="67"/>
      <c r="D9" s="68"/>
    </row>
    <row r="10" ht="30" customHeight="1" spans="1:4">
      <c r="A10" s="69" t="s">
        <v>1577</v>
      </c>
      <c r="B10" s="70"/>
      <c r="C10" s="70"/>
      <c r="D10" s="71"/>
    </row>
    <row r="11" ht="30" customHeight="1" spans="1:4">
      <c r="A11" s="72" t="s">
        <v>1578</v>
      </c>
      <c r="B11" s="67"/>
      <c r="C11" s="67"/>
      <c r="D11" s="68"/>
    </row>
    <row r="12" ht="30" customHeight="1" spans="1:4">
      <c r="A12" s="66" t="s">
        <v>1585</v>
      </c>
      <c r="B12" s="67">
        <v>79</v>
      </c>
      <c r="C12" s="67"/>
      <c r="D12" s="68"/>
    </row>
    <row r="13" ht="30" customHeight="1" spans="1:4">
      <c r="A13" s="72" t="s">
        <v>1579</v>
      </c>
      <c r="B13" s="67"/>
      <c r="C13" s="73"/>
      <c r="D13" s="68"/>
    </row>
    <row r="14" ht="30" customHeight="1" spans="1:4">
      <c r="A14" s="69" t="s">
        <v>1580</v>
      </c>
      <c r="B14" s="70">
        <v>79</v>
      </c>
      <c r="C14" s="70"/>
      <c r="D14" s="71"/>
    </row>
  </sheetData>
  <mergeCells count="1">
    <mergeCell ref="A1:D1"/>
  </mergeCells>
  <conditionalFormatting sqref="D3:D15">
    <cfRule type="cellIs" dxfId="0" priority="1" stopIfTrue="1" operator="lessThanOrEqual">
      <formula>-1</formula>
    </cfRule>
  </conditionalFormatting>
  <conditionalFormatting sqref="D4:D15">
    <cfRule type="cellIs" dxfId="1" priority="2" stopIfTrue="1" operator="lessThanOrEqual">
      <formula>-1</formula>
    </cfRule>
  </conditionalFormatting>
  <printOptions horizontalCentered="1"/>
  <pageMargins left="0.709027777777778" right="0.709027777777778" top="0.75" bottom="0.75" header="0.309027777777778" footer="0.309027777777778"/>
  <pageSetup paperSize="9" fitToHeight="20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7"/>
  <sheetViews>
    <sheetView topLeftCell="W1" workbookViewId="0">
      <selection activeCell="AC17" sqref="AC17"/>
    </sheetView>
  </sheetViews>
  <sheetFormatPr defaultColWidth="9" defaultRowHeight="13.5" outlineLevelRow="6"/>
  <cols>
    <col min="1" max="1" width="26.5"/>
    <col min="2" max="3" width="7.25"/>
    <col min="4" max="4" width="11.375"/>
    <col min="5" max="5" width="15.75"/>
    <col min="6" max="6" width="11.375"/>
    <col min="7" max="7" width="7.25"/>
    <col min="8" max="8" width="15.75"/>
    <col min="9" max="10" width="7.25"/>
    <col min="11" max="11" width="15.75"/>
    <col min="12" max="12" width="11.375"/>
    <col min="13" max="13" width="7.25"/>
    <col min="14" max="14" width="11.375"/>
    <col min="15" max="15" width="5.25"/>
    <col min="16" max="16" width="7.25"/>
    <col min="17" max="17" width="13.5"/>
    <col min="18" max="18" width="9.25"/>
    <col min="19" max="19" width="20"/>
    <col min="20" max="20" width="9.25"/>
    <col min="21" max="21" width="17.875"/>
    <col min="22" max="22" width="30.875"/>
    <col min="23" max="23" width="9.25"/>
    <col min="24" max="24" width="17.875"/>
    <col min="25" max="25" width="9.25"/>
    <col min="26" max="26" width="20"/>
    <col min="27" max="27" width="9.25"/>
    <col min="28" max="28" width="17.875"/>
    <col min="29" max="29" width="29" customWidth="1"/>
    <col min="30" max="30" width="9.25"/>
    <col min="31" max="31" width="17.875"/>
    <col min="32" max="33" width="9.25"/>
  </cols>
  <sheetData>
    <row r="1" ht="25.5" spans="1:33">
      <c r="A1" s="175" t="s">
        <v>43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row>
    <row r="2" ht="14.45" customHeight="1" spans="1:33">
      <c r="A2" s="107" t="s">
        <v>44</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row>
    <row r="3" spans="1:33">
      <c r="A3" s="176" t="s">
        <v>45</v>
      </c>
      <c r="B3" s="177" t="s">
        <v>6</v>
      </c>
      <c r="C3" s="177"/>
      <c r="D3" s="177"/>
      <c r="E3" s="177"/>
      <c r="F3" s="177"/>
      <c r="G3" s="177"/>
      <c r="H3" s="177"/>
      <c r="I3" s="177"/>
      <c r="J3" s="177"/>
      <c r="K3" s="177"/>
      <c r="L3" s="177"/>
      <c r="M3" s="177"/>
      <c r="N3" s="177"/>
      <c r="O3" s="177"/>
      <c r="P3" s="177"/>
      <c r="Q3" s="177"/>
      <c r="R3" s="177" t="s">
        <v>24</v>
      </c>
      <c r="S3" s="177"/>
      <c r="T3" s="177"/>
      <c r="U3" s="177"/>
      <c r="V3" s="177"/>
      <c r="W3" s="177"/>
      <c r="X3" s="177"/>
      <c r="Y3" s="177"/>
      <c r="Z3" s="180" t="s">
        <v>46</v>
      </c>
      <c r="AA3" s="181"/>
      <c r="AB3" s="181"/>
      <c r="AC3" s="181"/>
      <c r="AD3" s="181"/>
      <c r="AE3" s="181"/>
      <c r="AF3" s="181"/>
      <c r="AG3" s="177" t="s">
        <v>46</v>
      </c>
    </row>
    <row r="4" spans="1:33">
      <c r="A4" s="176"/>
      <c r="B4" s="177" t="s">
        <v>47</v>
      </c>
      <c r="C4" s="177" t="s">
        <v>48</v>
      </c>
      <c r="D4" s="177" t="s">
        <v>49</v>
      </c>
      <c r="E4" s="177" t="s">
        <v>50</v>
      </c>
      <c r="F4" s="177" t="s">
        <v>51</v>
      </c>
      <c r="G4" s="177" t="s">
        <v>52</v>
      </c>
      <c r="H4" s="177" t="s">
        <v>53</v>
      </c>
      <c r="I4" s="177" t="s">
        <v>54</v>
      </c>
      <c r="J4" s="177" t="s">
        <v>55</v>
      </c>
      <c r="K4" s="177" t="s">
        <v>56</v>
      </c>
      <c r="L4" s="177" t="s">
        <v>57</v>
      </c>
      <c r="M4" s="177" t="s">
        <v>58</v>
      </c>
      <c r="N4" s="177" t="s">
        <v>59</v>
      </c>
      <c r="O4" s="177" t="s">
        <v>60</v>
      </c>
      <c r="P4" s="177" t="s">
        <v>61</v>
      </c>
      <c r="Q4" s="177" t="s">
        <v>62</v>
      </c>
      <c r="R4" s="177" t="s">
        <v>63</v>
      </c>
      <c r="S4" s="177" t="s">
        <v>64</v>
      </c>
      <c r="T4" s="177" t="s">
        <v>65</v>
      </c>
      <c r="U4" s="177" t="s">
        <v>66</v>
      </c>
      <c r="V4" s="177" t="s">
        <v>67</v>
      </c>
      <c r="W4" s="177" t="s">
        <v>68</v>
      </c>
      <c r="X4" s="177" t="s">
        <v>69</v>
      </c>
      <c r="Y4" s="177" t="s">
        <v>70</v>
      </c>
      <c r="Z4" s="177" t="s">
        <v>64</v>
      </c>
      <c r="AA4" s="177" t="s">
        <v>65</v>
      </c>
      <c r="AB4" s="177" t="s">
        <v>66</v>
      </c>
      <c r="AC4" s="177" t="s">
        <v>67</v>
      </c>
      <c r="AD4" s="177" t="s">
        <v>68</v>
      </c>
      <c r="AE4" s="177" t="s">
        <v>69</v>
      </c>
      <c r="AF4" s="180" t="s">
        <v>70</v>
      </c>
      <c r="AG4" s="177"/>
    </row>
    <row r="5" s="174" customFormat="1" ht="14.25" spans="1:33">
      <c r="A5" s="106" t="s">
        <v>71</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row>
    <row r="6" s="174" customFormat="1" ht="14.25" spans="1:33">
      <c r="A6" s="106" t="s">
        <v>72</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row>
    <row r="7" s="174" customFormat="1" ht="14.25" spans="1:33">
      <c r="A7" s="106" t="s">
        <v>5</v>
      </c>
      <c r="B7" s="179">
        <f>IF(B5=0,0,B6/B5)*100</f>
        <v>0</v>
      </c>
      <c r="C7" s="179">
        <f t="shared" ref="C7:AG7" si="0">IF(C5=0,0,C6/C5)*100</f>
        <v>0</v>
      </c>
      <c r="D7" s="179">
        <f t="shared" si="0"/>
        <v>0</v>
      </c>
      <c r="E7" s="179">
        <f t="shared" si="0"/>
        <v>0</v>
      </c>
      <c r="F7" s="179">
        <f t="shared" si="0"/>
        <v>0</v>
      </c>
      <c r="G7" s="179">
        <f t="shared" si="0"/>
        <v>0</v>
      </c>
      <c r="H7" s="179">
        <f t="shared" si="0"/>
        <v>0</v>
      </c>
      <c r="I7" s="179">
        <f t="shared" si="0"/>
        <v>0</v>
      </c>
      <c r="J7" s="179">
        <f t="shared" si="0"/>
        <v>0</v>
      </c>
      <c r="K7" s="179">
        <f t="shared" si="0"/>
        <v>0</v>
      </c>
      <c r="L7" s="179">
        <f t="shared" si="0"/>
        <v>0</v>
      </c>
      <c r="M7" s="179">
        <f t="shared" si="0"/>
        <v>0</v>
      </c>
      <c r="N7" s="179">
        <f t="shared" si="0"/>
        <v>0</v>
      </c>
      <c r="O7" s="179">
        <f t="shared" si="0"/>
        <v>0</v>
      </c>
      <c r="P7" s="179">
        <f t="shared" si="0"/>
        <v>0</v>
      </c>
      <c r="Q7" s="179">
        <f t="shared" si="0"/>
        <v>0</v>
      </c>
      <c r="R7" s="179">
        <f t="shared" si="0"/>
        <v>0</v>
      </c>
      <c r="S7" s="179">
        <f t="shared" si="0"/>
        <v>0</v>
      </c>
      <c r="T7" s="179">
        <f t="shared" si="0"/>
        <v>0</v>
      </c>
      <c r="U7" s="179">
        <f t="shared" si="0"/>
        <v>0</v>
      </c>
      <c r="V7" s="179">
        <f t="shared" si="0"/>
        <v>0</v>
      </c>
      <c r="W7" s="179">
        <f t="shared" si="0"/>
        <v>0</v>
      </c>
      <c r="X7" s="179">
        <f t="shared" si="0"/>
        <v>0</v>
      </c>
      <c r="Y7" s="179">
        <f t="shared" si="0"/>
        <v>0</v>
      </c>
      <c r="Z7" s="179">
        <f t="shared" si="0"/>
        <v>0</v>
      </c>
      <c r="AA7" s="179">
        <f t="shared" si="0"/>
        <v>0</v>
      </c>
      <c r="AB7" s="179">
        <f t="shared" si="0"/>
        <v>0</v>
      </c>
      <c r="AC7" s="179">
        <f t="shared" si="0"/>
        <v>0</v>
      </c>
      <c r="AD7" s="179">
        <f t="shared" si="0"/>
        <v>0</v>
      </c>
      <c r="AE7" s="179">
        <f t="shared" si="0"/>
        <v>0</v>
      </c>
      <c r="AF7" s="179">
        <f t="shared" si="0"/>
        <v>0</v>
      </c>
      <c r="AG7" s="179">
        <f t="shared" si="0"/>
        <v>0</v>
      </c>
    </row>
  </sheetData>
  <mergeCells count="6">
    <mergeCell ref="A1:AG1"/>
    <mergeCell ref="B3:Q3"/>
    <mergeCell ref="R3:Y3"/>
    <mergeCell ref="Z3:AF3"/>
    <mergeCell ref="A3:A4"/>
    <mergeCell ref="AG3:AG4"/>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1"/>
  <sheetViews>
    <sheetView showZeros="0" workbookViewId="0">
      <selection activeCell="K21" sqref="K21"/>
    </sheetView>
  </sheetViews>
  <sheetFormatPr defaultColWidth="9" defaultRowHeight="14.25" outlineLevelCol="3"/>
  <cols>
    <col min="1" max="1" width="50.625" style="12" customWidth="1"/>
    <col min="2" max="3" width="19.5" style="12" customWidth="1"/>
    <col min="4" max="4" width="31.125" style="13" customWidth="1"/>
    <col min="5" max="5" width="11.625" style="12" customWidth="1"/>
    <col min="6" max="6" width="10.375" style="12" customWidth="1"/>
    <col min="7" max="13" width="9" style="12"/>
    <col min="14" max="14" width="12.75" style="12"/>
    <col min="15" max="16384" width="9" style="12"/>
  </cols>
  <sheetData>
    <row r="1" s="8" customFormat="1" ht="30" customHeight="1" spans="1:4">
      <c r="A1" s="1" t="s">
        <v>1586</v>
      </c>
      <c r="B1" s="1"/>
      <c r="C1" s="1"/>
      <c r="D1" s="1"/>
    </row>
    <row r="2" ht="18.95" customHeight="1" spans="1:4">
      <c r="A2" s="14"/>
      <c r="B2" s="44"/>
      <c r="D2" s="45" t="s">
        <v>44</v>
      </c>
    </row>
    <row r="3" s="9" customFormat="1" ht="20.1" customHeight="1" spans="1:4">
      <c r="A3" s="16" t="s">
        <v>2</v>
      </c>
      <c r="B3" s="17" t="s">
        <v>3</v>
      </c>
      <c r="C3" s="17" t="s">
        <v>4</v>
      </c>
      <c r="D3" s="18" t="s">
        <v>5</v>
      </c>
    </row>
    <row r="4" s="10" customFormat="1" ht="20.1" customHeight="1" spans="1:4">
      <c r="A4" s="23" t="s">
        <v>1587</v>
      </c>
      <c r="B4" s="36">
        <v>8738</v>
      </c>
      <c r="C4" s="36">
        <v>8581</v>
      </c>
      <c r="D4" s="46">
        <f>C4/B4</f>
        <v>0.98203250171664</v>
      </c>
    </row>
    <row r="5" s="10" customFormat="1" ht="20.1" customHeight="1" spans="1:4">
      <c r="A5" s="23" t="s">
        <v>1588</v>
      </c>
      <c r="B5" s="36">
        <v>19483</v>
      </c>
      <c r="C5" s="36">
        <v>11722</v>
      </c>
      <c r="D5" s="46">
        <f t="shared" ref="D5:D12" si="0">C5/B5</f>
        <v>0.601652722886619</v>
      </c>
    </row>
    <row r="6" s="10" customFormat="1" ht="20.1" customHeight="1" spans="1:4">
      <c r="A6" s="23" t="s">
        <v>1589</v>
      </c>
      <c r="B6" s="36">
        <v>484</v>
      </c>
      <c r="C6" s="36">
        <v>681</v>
      </c>
      <c r="D6" s="46">
        <f t="shared" si="0"/>
        <v>1.40702479338843</v>
      </c>
    </row>
    <row r="7" s="10" customFormat="1" ht="20.1" customHeight="1" spans="1:4">
      <c r="A7" s="23" t="s">
        <v>1590</v>
      </c>
      <c r="B7" s="36">
        <v>6384</v>
      </c>
      <c r="C7" s="36">
        <v>6798</v>
      </c>
      <c r="D7" s="46">
        <f t="shared" si="0"/>
        <v>1.06484962406015</v>
      </c>
    </row>
    <row r="8" s="10" customFormat="1" ht="20.1" customHeight="1" spans="1:4">
      <c r="A8" s="23" t="s">
        <v>1591</v>
      </c>
      <c r="B8" s="36">
        <v>572</v>
      </c>
      <c r="C8" s="36">
        <v>626</v>
      </c>
      <c r="D8" s="46">
        <f t="shared" si="0"/>
        <v>1.09440559440559</v>
      </c>
    </row>
    <row r="9" s="10" customFormat="1" ht="20.1" customHeight="1" spans="1:4">
      <c r="A9" s="23" t="s">
        <v>1592</v>
      </c>
      <c r="B9" s="36">
        <v>639</v>
      </c>
      <c r="C9" s="36">
        <v>605</v>
      </c>
      <c r="D9" s="46">
        <f t="shared" si="0"/>
        <v>0.94679186228482</v>
      </c>
    </row>
    <row r="10" s="10" customFormat="1" ht="20.1" customHeight="1" spans="1:4">
      <c r="A10" s="23" t="s">
        <v>1593</v>
      </c>
      <c r="B10" s="36">
        <v>4368</v>
      </c>
      <c r="C10" s="36">
        <v>4658</v>
      </c>
      <c r="D10" s="46">
        <f t="shared" si="0"/>
        <v>1.06639194139194</v>
      </c>
    </row>
    <row r="11" s="10" customFormat="1" ht="20.1" customHeight="1" spans="1:4">
      <c r="A11" s="23" t="s">
        <v>1594</v>
      </c>
      <c r="B11" s="47">
        <v>10071</v>
      </c>
      <c r="C11" s="39">
        <v>9502</v>
      </c>
      <c r="D11" s="46">
        <f t="shared" si="0"/>
        <v>0.943501141892563</v>
      </c>
    </row>
    <row r="12" s="11" customFormat="1" ht="20.1" customHeight="1" spans="1:4">
      <c r="A12" s="27" t="s">
        <v>1347</v>
      </c>
      <c r="B12" s="28">
        <v>50739</v>
      </c>
      <c r="C12" s="28">
        <v>43173</v>
      </c>
      <c r="D12" s="48">
        <f t="shared" si="0"/>
        <v>0.850883935434281</v>
      </c>
    </row>
    <row r="13" s="10" customFormat="1" ht="20.1" customHeight="1" spans="1:4">
      <c r="A13" s="49" t="s">
        <v>1595</v>
      </c>
      <c r="B13" s="42"/>
      <c r="C13" s="42"/>
      <c r="D13" s="42"/>
    </row>
    <row r="14" s="10" customFormat="1" ht="20.1" customHeight="1" spans="1:4">
      <c r="A14" s="23" t="s">
        <v>1596</v>
      </c>
      <c r="B14" s="32"/>
      <c r="C14" s="50"/>
      <c r="D14" s="37"/>
    </row>
    <row r="15" s="10" customFormat="1" ht="20.1" customHeight="1" spans="1:4">
      <c r="A15" s="19" t="s">
        <v>1597</v>
      </c>
      <c r="B15" s="32"/>
      <c r="C15" s="51"/>
      <c r="D15" s="37"/>
    </row>
    <row r="16" s="11" customFormat="1" ht="20.1" customHeight="1" spans="1:4">
      <c r="A16" s="33" t="s">
        <v>46</v>
      </c>
      <c r="B16" s="28">
        <v>50739</v>
      </c>
      <c r="C16" s="28">
        <v>43173</v>
      </c>
      <c r="D16" s="48">
        <f t="shared" ref="D16" si="1">C16/B16</f>
        <v>0.850883935434281</v>
      </c>
    </row>
    <row r="17" s="10" customFormat="1" spans="2:4">
      <c r="B17" s="52"/>
      <c r="D17" s="34"/>
    </row>
    <row r="18" s="10" customFormat="1" spans="1:4">
      <c r="A18" s="53"/>
      <c r="B18" s="54"/>
      <c r="C18" s="55"/>
      <c r="D18" s="34"/>
    </row>
    <row r="19" s="10" customFormat="1" spans="2:4">
      <c r="B19" s="52"/>
      <c r="D19" s="34"/>
    </row>
    <row r="20" s="10" customFormat="1" spans="2:4">
      <c r="B20" s="52"/>
      <c r="D20" s="34"/>
    </row>
    <row r="21" s="10" customFormat="1" spans="2:4">
      <c r="B21" s="52"/>
      <c r="D21" s="34"/>
    </row>
    <row r="22" s="10" customFormat="1" spans="2:4">
      <c r="B22" s="52"/>
      <c r="D22" s="56"/>
    </row>
    <row r="23" s="10" customFormat="1" spans="2:4">
      <c r="B23" s="52"/>
      <c r="D23" s="34"/>
    </row>
    <row r="24" s="10" customFormat="1" spans="4:4">
      <c r="D24" s="34"/>
    </row>
    <row r="25" s="10" customFormat="1" spans="4:4">
      <c r="D25" s="34"/>
    </row>
    <row r="26" s="10" customFormat="1" spans="4:4">
      <c r="D26" s="34"/>
    </row>
    <row r="27" s="10" customFormat="1" spans="4:4">
      <c r="D27" s="34"/>
    </row>
    <row r="28" s="10" customFormat="1" spans="4:4">
      <c r="D28" s="34"/>
    </row>
    <row r="29" s="10" customFormat="1" spans="4:4">
      <c r="D29" s="34"/>
    </row>
    <row r="30" s="10" customFormat="1" spans="4:4">
      <c r="D30" s="34"/>
    </row>
    <row r="31" s="10" customFormat="1" spans="4:4">
      <c r="D31" s="34"/>
    </row>
    <row r="32" s="10" customFormat="1" spans="4:4">
      <c r="D32" s="34"/>
    </row>
    <row r="33" s="10" customFormat="1" spans="4:4">
      <c r="D33" s="34"/>
    </row>
    <row r="34" s="10" customFormat="1" spans="4:4">
      <c r="D34" s="34"/>
    </row>
    <row r="35" s="10" customFormat="1" spans="4:4">
      <c r="D35" s="34"/>
    </row>
    <row r="36" s="10" customFormat="1" spans="4:4">
      <c r="D36" s="34"/>
    </row>
    <row r="37" s="10" customFormat="1" spans="4:4">
      <c r="D37" s="34"/>
    </row>
    <row r="38" s="10" customFormat="1" spans="4:4">
      <c r="D38" s="34"/>
    </row>
    <row r="39" s="10" customFormat="1" spans="4:4">
      <c r="D39" s="34"/>
    </row>
    <row r="40" s="10" customFormat="1" spans="4:4">
      <c r="D40" s="34"/>
    </row>
    <row r="41" s="10" customFormat="1" spans="4:4">
      <c r="D41" s="34"/>
    </row>
    <row r="42" s="10" customFormat="1" spans="4:4">
      <c r="D42" s="34"/>
    </row>
    <row r="43" s="10" customFormat="1" spans="4:4">
      <c r="D43" s="34"/>
    </row>
    <row r="44" s="10" customFormat="1" spans="4:4">
      <c r="D44" s="34"/>
    </row>
    <row r="45" s="10" customFormat="1" spans="4:4">
      <c r="D45" s="34"/>
    </row>
    <row r="46" s="10" customFormat="1" spans="4:4">
      <c r="D46" s="34"/>
    </row>
    <row r="47" s="10" customFormat="1" spans="4:4">
      <c r="D47" s="34"/>
    </row>
    <row r="48" s="10" customFormat="1" spans="4:4">
      <c r="D48" s="34"/>
    </row>
    <row r="49" s="10" customFormat="1" spans="4:4">
      <c r="D49" s="34"/>
    </row>
    <row r="50" s="10" customFormat="1" spans="4:4">
      <c r="D50" s="34"/>
    </row>
    <row r="51" s="10" customFormat="1" spans="4:4">
      <c r="D51" s="34"/>
    </row>
    <row r="52" s="10" customFormat="1" spans="4:4">
      <c r="D52" s="34"/>
    </row>
    <row r="53" s="10" customFormat="1" spans="4:4">
      <c r="D53" s="34"/>
    </row>
    <row r="54" s="10" customFormat="1" spans="4:4">
      <c r="D54" s="34"/>
    </row>
    <row r="55" s="10" customFormat="1" spans="4:4">
      <c r="D55" s="34"/>
    </row>
    <row r="56" s="10" customFormat="1" spans="4:4">
      <c r="D56" s="34"/>
    </row>
    <row r="57" s="10" customFormat="1" spans="4:4">
      <c r="D57" s="34"/>
    </row>
    <row r="58" s="10" customFormat="1" spans="4:4">
      <c r="D58" s="34"/>
    </row>
    <row r="59" s="10" customFormat="1" spans="4:4">
      <c r="D59" s="34"/>
    </row>
    <row r="60" s="10" customFormat="1" spans="4:4">
      <c r="D60" s="34"/>
    </row>
    <row r="61" s="10" customFormat="1" spans="4:4">
      <c r="D61" s="34"/>
    </row>
    <row r="62" s="10" customFormat="1" spans="4:4">
      <c r="D62" s="34"/>
    </row>
    <row r="63" s="10" customFormat="1" spans="4:4">
      <c r="D63" s="34"/>
    </row>
    <row r="64" s="10" customFormat="1" spans="4:4">
      <c r="D64" s="34"/>
    </row>
    <row r="65" s="10" customFormat="1" spans="4:4">
      <c r="D65" s="34"/>
    </row>
    <row r="66" s="10" customFormat="1" spans="4:4">
      <c r="D66" s="34"/>
    </row>
    <row r="67" s="10" customFormat="1" spans="4:4">
      <c r="D67" s="34"/>
    </row>
    <row r="68" s="10" customFormat="1" spans="4:4">
      <c r="D68" s="34"/>
    </row>
    <row r="69" s="10" customFormat="1" spans="4:4">
      <c r="D69" s="34"/>
    </row>
    <row r="70" s="10" customFormat="1" spans="4:4">
      <c r="D70" s="34"/>
    </row>
    <row r="71" s="10" customFormat="1" spans="4:4">
      <c r="D71" s="34"/>
    </row>
    <row r="72" s="10" customFormat="1" spans="4:4">
      <c r="D72" s="34"/>
    </row>
    <row r="73" s="10" customFormat="1" spans="4:4">
      <c r="D73" s="34"/>
    </row>
    <row r="74" s="10" customFormat="1" spans="4:4">
      <c r="D74" s="34"/>
    </row>
    <row r="75" s="10" customFormat="1" spans="4:4">
      <c r="D75" s="34"/>
    </row>
    <row r="76" s="10" customFormat="1" spans="4:4">
      <c r="D76" s="34"/>
    </row>
    <row r="77" s="10" customFormat="1" spans="4:4">
      <c r="D77" s="34"/>
    </row>
    <row r="78" s="10" customFormat="1" spans="4:4">
      <c r="D78" s="34"/>
    </row>
    <row r="79" s="10" customFormat="1" spans="4:4">
      <c r="D79" s="34"/>
    </row>
    <row r="80" s="10" customFormat="1" spans="4:4">
      <c r="D80" s="34"/>
    </row>
    <row r="81" s="10" customFormat="1" spans="4:4">
      <c r="D81" s="34"/>
    </row>
    <row r="82" s="10" customFormat="1" spans="4:4">
      <c r="D82" s="34"/>
    </row>
    <row r="83" s="10" customFormat="1" spans="4:4">
      <c r="D83" s="34"/>
    </row>
    <row r="84" s="10" customFormat="1" spans="4:4">
      <c r="D84" s="34"/>
    </row>
    <row r="85" s="10" customFormat="1" spans="4:4">
      <c r="D85" s="34"/>
    </row>
    <row r="86" s="10" customFormat="1" spans="4:4">
      <c r="D86" s="34"/>
    </row>
    <row r="87" s="10" customFormat="1" spans="4:4">
      <c r="D87" s="34"/>
    </row>
    <row r="88" s="10" customFormat="1" spans="4:4">
      <c r="D88" s="34"/>
    </row>
    <row r="89" s="10" customFormat="1" spans="4:4">
      <c r="D89" s="34"/>
    </row>
    <row r="90" s="10" customFormat="1" spans="4:4">
      <c r="D90" s="34"/>
    </row>
    <row r="91" s="10" customFormat="1" spans="4:4">
      <c r="D91" s="34"/>
    </row>
    <row r="92" s="10" customFormat="1" spans="4:4">
      <c r="D92" s="34"/>
    </row>
    <row r="93" s="10" customFormat="1" spans="4:4">
      <c r="D93" s="34"/>
    </row>
    <row r="94" s="10" customFormat="1" spans="4:4">
      <c r="D94" s="34"/>
    </row>
    <row r="95" s="10" customFormat="1" spans="4:4">
      <c r="D95" s="34"/>
    </row>
    <row r="96" s="10" customFormat="1" spans="4:4">
      <c r="D96" s="34"/>
    </row>
    <row r="97" s="10" customFormat="1" spans="4:4">
      <c r="D97" s="34"/>
    </row>
    <row r="98" s="10" customFormat="1" spans="4:4">
      <c r="D98" s="34"/>
    </row>
    <row r="99" s="10" customFormat="1" spans="4:4">
      <c r="D99" s="34"/>
    </row>
    <row r="100" s="10" customFormat="1" spans="4:4">
      <c r="D100" s="34"/>
    </row>
    <row r="101" s="10" customFormat="1" spans="4:4">
      <c r="D101" s="34"/>
    </row>
    <row r="102" s="10" customFormat="1" spans="4:4">
      <c r="D102" s="34"/>
    </row>
    <row r="103" s="10" customFormat="1" spans="4:4">
      <c r="D103" s="34"/>
    </row>
    <row r="104" s="10" customFormat="1" spans="4:4">
      <c r="D104" s="34"/>
    </row>
    <row r="105" s="10" customFormat="1" spans="4:4">
      <c r="D105" s="34"/>
    </row>
    <row r="106" s="10" customFormat="1" spans="4:4">
      <c r="D106" s="34"/>
    </row>
    <row r="107" s="10" customFormat="1" spans="4:4">
      <c r="D107" s="34"/>
    </row>
    <row r="108" s="10" customFormat="1" spans="4:4">
      <c r="D108" s="34"/>
    </row>
    <row r="109" s="10" customFormat="1" spans="4:4">
      <c r="D109" s="34"/>
    </row>
    <row r="110" s="10" customFormat="1" spans="4:4">
      <c r="D110" s="34"/>
    </row>
    <row r="111" s="10" customFormat="1" spans="4:4">
      <c r="D111" s="34"/>
    </row>
    <row r="112" s="10" customFormat="1" spans="4:4">
      <c r="D112" s="34"/>
    </row>
    <row r="113" s="10" customFormat="1" spans="4:4">
      <c r="D113" s="34"/>
    </row>
    <row r="114" s="10" customFormat="1" spans="4:4">
      <c r="D114" s="34"/>
    </row>
    <row r="115" s="10" customFormat="1" spans="4:4">
      <c r="D115" s="34"/>
    </row>
    <row r="116" s="10" customFormat="1" spans="4:4">
      <c r="D116" s="34"/>
    </row>
    <row r="117" s="10" customFormat="1" spans="4:4">
      <c r="D117" s="34"/>
    </row>
    <row r="118" s="10" customFormat="1" spans="4:4">
      <c r="D118" s="34"/>
    </row>
    <row r="119" s="10" customFormat="1" spans="4:4">
      <c r="D119" s="34"/>
    </row>
    <row r="120" s="10" customFormat="1" spans="4:4">
      <c r="D120" s="34"/>
    </row>
    <row r="121" s="10" customFormat="1" spans="4:4">
      <c r="D121" s="34"/>
    </row>
  </sheetData>
  <mergeCells count="1">
    <mergeCell ref="A1:D1"/>
  </mergeCells>
  <conditionalFormatting sqref="D16">
    <cfRule type="cellIs" dxfId="2" priority="1" stopIfTrue="1" operator="lessThan">
      <formula>0</formula>
    </cfRule>
  </conditionalFormatting>
  <conditionalFormatting sqref="A4:A15">
    <cfRule type="expression" dxfId="3" priority="2" stopIfTrue="1">
      <formula>"len($A:$A)=3"</formula>
    </cfRule>
  </conditionalFormatting>
  <conditionalFormatting sqref="D14:D15 D4:D12">
    <cfRule type="cellIs" dxfId="2" priority="3" stopIfTrue="1" operator="lessThan">
      <formula>0</formula>
    </cfRule>
  </conditionalFormatting>
  <printOptions horizontalCentered="1"/>
  <pageMargins left="0.709027777777778" right="0.709027777777778" top="0.75" bottom="0.75" header="0.309027777777778" footer="0.309027777777778"/>
  <pageSetup paperSize="9" fitToHeight="20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1"/>
  <sheetViews>
    <sheetView showZeros="0" workbookViewId="0">
      <selection activeCell="K21" sqref="K21"/>
    </sheetView>
  </sheetViews>
  <sheetFormatPr defaultColWidth="9" defaultRowHeight="14.25" outlineLevelCol="3"/>
  <cols>
    <col min="1" max="1" width="41.875" style="12" customWidth="1"/>
    <col min="2" max="3" width="20.625" style="12" customWidth="1"/>
    <col min="4" max="4" width="32.625" style="13" customWidth="1"/>
    <col min="5" max="5" width="11.625" style="12" customWidth="1"/>
    <col min="6" max="6" width="10.375" style="12" customWidth="1"/>
    <col min="7" max="13" width="9" style="12"/>
    <col min="14" max="14" width="12.75" style="12"/>
    <col min="15" max="16384" width="9" style="12"/>
  </cols>
  <sheetData>
    <row r="1" s="8" customFormat="1" ht="30" customHeight="1" spans="1:4">
      <c r="A1" s="1" t="s">
        <v>1598</v>
      </c>
      <c r="B1" s="1"/>
      <c r="C1" s="1"/>
      <c r="D1" s="1"/>
    </row>
    <row r="2" ht="18.95" customHeight="1" spans="1:4">
      <c r="A2" s="14"/>
      <c r="C2" s="15"/>
      <c r="D2" s="15" t="s">
        <v>44</v>
      </c>
    </row>
    <row r="3" s="9" customFormat="1" ht="20.1" customHeight="1" spans="1:4">
      <c r="A3" s="16" t="s">
        <v>2</v>
      </c>
      <c r="B3" s="17" t="s">
        <v>3</v>
      </c>
      <c r="C3" s="17" t="s">
        <v>4</v>
      </c>
      <c r="D3" s="18" t="s">
        <v>5</v>
      </c>
    </row>
    <row r="4" s="10" customFormat="1" ht="20.1" customHeight="1" spans="1:4">
      <c r="A4" s="19" t="s">
        <v>1599</v>
      </c>
      <c r="B4" s="35">
        <v>7899</v>
      </c>
      <c r="C4" s="36">
        <v>6825</v>
      </c>
      <c r="D4" s="37">
        <f>C4/B4</f>
        <v>0.864033421952146</v>
      </c>
    </row>
    <row r="5" s="10" customFormat="1" ht="20.1" customHeight="1" spans="1:4">
      <c r="A5" s="23" t="s">
        <v>539</v>
      </c>
      <c r="B5" s="35">
        <v>19863</v>
      </c>
      <c r="C5" s="36">
        <v>11058</v>
      </c>
      <c r="D5" s="37">
        <f t="shared" ref="D5:D12" si="0">C5/B5</f>
        <v>0.556713487388612</v>
      </c>
    </row>
    <row r="6" s="10" customFormat="1" ht="20.1" customHeight="1" spans="1:4">
      <c r="A6" s="19" t="s">
        <v>509</v>
      </c>
      <c r="B6" s="38">
        <v>741</v>
      </c>
      <c r="C6" s="36">
        <v>729</v>
      </c>
      <c r="D6" s="37">
        <f t="shared" si="0"/>
        <v>0.983805668016194</v>
      </c>
    </row>
    <row r="7" s="10" customFormat="1" ht="20.1" customHeight="1" spans="1:4">
      <c r="A7" s="19" t="s">
        <v>514</v>
      </c>
      <c r="B7" s="35">
        <v>6339</v>
      </c>
      <c r="C7" s="36">
        <v>6798</v>
      </c>
      <c r="D7" s="37">
        <f t="shared" si="0"/>
        <v>1.07240889730241</v>
      </c>
    </row>
    <row r="8" s="10" customFormat="1" ht="20.1" customHeight="1" spans="1:4">
      <c r="A8" s="19" t="s">
        <v>518</v>
      </c>
      <c r="B8" s="35">
        <v>731</v>
      </c>
      <c r="C8" s="36">
        <v>613</v>
      </c>
      <c r="D8" s="37">
        <f t="shared" si="0"/>
        <v>0.838577291381669</v>
      </c>
    </row>
    <row r="9" s="10" customFormat="1" ht="20.1" customHeight="1" spans="1:4">
      <c r="A9" s="19" t="s">
        <v>523</v>
      </c>
      <c r="B9" s="35">
        <v>665</v>
      </c>
      <c r="C9" s="36">
        <v>599</v>
      </c>
      <c r="D9" s="37">
        <f t="shared" si="0"/>
        <v>0.900751879699248</v>
      </c>
    </row>
    <row r="10" s="10" customFormat="1" ht="20.1" customHeight="1" spans="1:4">
      <c r="A10" s="23" t="s">
        <v>534</v>
      </c>
      <c r="B10" s="35">
        <v>2646</v>
      </c>
      <c r="C10" s="36">
        <v>3009</v>
      </c>
      <c r="D10" s="37">
        <f t="shared" si="0"/>
        <v>1.13718820861678</v>
      </c>
    </row>
    <row r="11" s="10" customFormat="1" ht="20.1" customHeight="1" spans="1:4">
      <c r="A11" s="23" t="s">
        <v>1600</v>
      </c>
      <c r="B11" s="36">
        <v>12553</v>
      </c>
      <c r="C11" s="39">
        <v>9502</v>
      </c>
      <c r="D11" s="37">
        <f t="shared" si="0"/>
        <v>0.756950529753844</v>
      </c>
    </row>
    <row r="12" s="11" customFormat="1" ht="20.1" customHeight="1" spans="1:4">
      <c r="A12" s="27" t="s">
        <v>1159</v>
      </c>
      <c r="B12" s="40">
        <v>51437</v>
      </c>
      <c r="C12" s="28">
        <v>39133</v>
      </c>
      <c r="D12" s="41">
        <f t="shared" si="0"/>
        <v>0.760794758636779</v>
      </c>
    </row>
    <row r="13" s="10" customFormat="1" ht="20.1" customHeight="1" spans="1:4">
      <c r="A13" s="31" t="s">
        <v>1601</v>
      </c>
      <c r="B13" s="42"/>
      <c r="C13" s="42"/>
      <c r="D13" s="42"/>
    </row>
    <row r="14" s="10" customFormat="1" ht="20.1" customHeight="1" spans="1:4">
      <c r="A14" s="19" t="s">
        <v>1602</v>
      </c>
      <c r="B14" s="32"/>
      <c r="C14" s="43"/>
      <c r="D14" s="37"/>
    </row>
    <row r="15" s="10" customFormat="1" ht="20.1" customHeight="1" spans="1:4">
      <c r="A15" s="19" t="s">
        <v>1603</v>
      </c>
      <c r="B15" s="32"/>
      <c r="C15" s="43"/>
      <c r="D15" s="37"/>
    </row>
    <row r="16" s="11" customFormat="1" ht="20.1" customHeight="1" spans="1:4">
      <c r="A16" s="33" t="s">
        <v>109</v>
      </c>
      <c r="B16" s="40">
        <v>51437</v>
      </c>
      <c r="C16" s="28">
        <v>39133</v>
      </c>
      <c r="D16" s="41">
        <f t="shared" ref="D16" si="1">C16/B16</f>
        <v>0.760794758636779</v>
      </c>
    </row>
    <row r="17" s="10" customFormat="1" spans="4:4">
      <c r="D17" s="34"/>
    </row>
    <row r="18" s="10" customFormat="1" spans="4:4">
      <c r="D18" s="34"/>
    </row>
    <row r="19" s="10" customFormat="1" spans="4:4">
      <c r="D19" s="34"/>
    </row>
    <row r="20" s="10" customFormat="1" spans="4:4">
      <c r="D20" s="34"/>
    </row>
    <row r="21" s="10" customFormat="1" spans="4:4">
      <c r="D21" s="34"/>
    </row>
    <row r="22" s="10" customFormat="1" spans="4:4">
      <c r="D22" s="34"/>
    </row>
    <row r="23" s="10" customFormat="1" spans="4:4">
      <c r="D23" s="34"/>
    </row>
    <row r="24" s="10" customFormat="1" spans="4:4">
      <c r="D24" s="34"/>
    </row>
    <row r="25" s="10" customFormat="1" spans="4:4">
      <c r="D25" s="34"/>
    </row>
    <row r="26" s="10" customFormat="1" spans="4:4">
      <c r="D26" s="34"/>
    </row>
    <row r="27" s="10" customFormat="1" spans="4:4">
      <c r="D27" s="34"/>
    </row>
    <row r="28" s="10" customFormat="1" spans="4:4">
      <c r="D28" s="34"/>
    </row>
    <row r="29" s="10" customFormat="1" spans="4:4">
      <c r="D29" s="34"/>
    </row>
    <row r="30" s="10" customFormat="1" spans="4:4">
      <c r="D30" s="34"/>
    </row>
    <row r="31" s="10" customFormat="1" spans="4:4">
      <c r="D31" s="34"/>
    </row>
    <row r="32" s="10" customFormat="1" spans="4:4">
      <c r="D32" s="34"/>
    </row>
    <row r="33" s="10" customFormat="1" spans="4:4">
      <c r="D33" s="34"/>
    </row>
    <row r="34" s="10" customFormat="1" spans="4:4">
      <c r="D34" s="34"/>
    </row>
    <row r="35" s="10" customFormat="1" spans="4:4">
      <c r="D35" s="34"/>
    </row>
    <row r="36" s="10" customFormat="1" spans="4:4">
      <c r="D36" s="34"/>
    </row>
    <row r="37" s="10" customFormat="1" spans="4:4">
      <c r="D37" s="34"/>
    </row>
    <row r="38" s="10" customFormat="1" spans="4:4">
      <c r="D38" s="34"/>
    </row>
    <row r="39" s="10" customFormat="1" spans="4:4">
      <c r="D39" s="34"/>
    </row>
    <row r="40" s="10" customFormat="1" spans="4:4">
      <c r="D40" s="34"/>
    </row>
    <row r="41" s="10" customFormat="1" spans="4:4">
      <c r="D41" s="34"/>
    </row>
    <row r="42" s="10" customFormat="1" spans="4:4">
      <c r="D42" s="34"/>
    </row>
    <row r="43" s="10" customFormat="1" spans="4:4">
      <c r="D43" s="34"/>
    </row>
    <row r="44" s="10" customFormat="1" spans="4:4">
      <c r="D44" s="34"/>
    </row>
    <row r="45" s="10" customFormat="1" spans="4:4">
      <c r="D45" s="34"/>
    </row>
    <row r="46" s="10" customFormat="1" spans="4:4">
      <c r="D46" s="34"/>
    </row>
    <row r="47" s="10" customFormat="1" spans="4:4">
      <c r="D47" s="34"/>
    </row>
    <row r="48" s="10" customFormat="1" spans="4:4">
      <c r="D48" s="34"/>
    </row>
    <row r="49" s="10" customFormat="1" spans="4:4">
      <c r="D49" s="34"/>
    </row>
    <row r="50" s="10" customFormat="1" spans="4:4">
      <c r="D50" s="34"/>
    </row>
    <row r="51" s="10" customFormat="1" spans="4:4">
      <c r="D51" s="34"/>
    </row>
    <row r="52" s="10" customFormat="1" spans="4:4">
      <c r="D52" s="34"/>
    </row>
    <row r="53" s="10" customFormat="1" spans="4:4">
      <c r="D53" s="34"/>
    </row>
    <row r="54" s="10" customFormat="1" spans="4:4">
      <c r="D54" s="34"/>
    </row>
    <row r="55" s="10" customFormat="1" spans="4:4">
      <c r="D55" s="34"/>
    </row>
    <row r="56" s="10" customFormat="1" spans="4:4">
      <c r="D56" s="34"/>
    </row>
    <row r="57" s="10" customFormat="1" spans="4:4">
      <c r="D57" s="34"/>
    </row>
    <row r="58" s="10" customFormat="1" spans="4:4">
      <c r="D58" s="34"/>
    </row>
    <row r="59" s="10" customFormat="1" spans="4:4">
      <c r="D59" s="34"/>
    </row>
    <row r="60" s="10" customFormat="1" spans="4:4">
      <c r="D60" s="34"/>
    </row>
    <row r="61" s="10" customFormat="1" spans="4:4">
      <c r="D61" s="34"/>
    </row>
    <row r="62" s="10" customFormat="1" spans="4:4">
      <c r="D62" s="34"/>
    </row>
    <row r="63" s="10" customFormat="1" spans="4:4">
      <c r="D63" s="34"/>
    </row>
    <row r="64" s="10" customFormat="1" spans="4:4">
      <c r="D64" s="34"/>
    </row>
    <row r="65" s="10" customFormat="1" spans="4:4">
      <c r="D65" s="34"/>
    </row>
    <row r="66" s="10" customFormat="1" spans="4:4">
      <c r="D66" s="34"/>
    </row>
    <row r="67" s="10" customFormat="1" spans="4:4">
      <c r="D67" s="34"/>
    </row>
    <row r="68" s="10" customFormat="1" spans="4:4">
      <c r="D68" s="34"/>
    </row>
    <row r="69" s="10" customFormat="1" spans="4:4">
      <c r="D69" s="34"/>
    </row>
    <row r="70" s="10" customFormat="1" spans="4:4">
      <c r="D70" s="34"/>
    </row>
    <row r="71" s="10" customFormat="1" spans="4:4">
      <c r="D71" s="34"/>
    </row>
    <row r="72" s="10" customFormat="1" spans="4:4">
      <c r="D72" s="34"/>
    </row>
    <row r="73" s="10" customFormat="1" spans="4:4">
      <c r="D73" s="34"/>
    </row>
    <row r="74" s="10" customFormat="1" spans="4:4">
      <c r="D74" s="34"/>
    </row>
    <row r="75" s="10" customFormat="1" spans="4:4">
      <c r="D75" s="34"/>
    </row>
    <row r="76" s="10" customFormat="1" spans="4:4">
      <c r="D76" s="34"/>
    </row>
    <row r="77" s="10" customFormat="1" spans="4:4">
      <c r="D77" s="34"/>
    </row>
    <row r="78" s="10" customFormat="1" spans="4:4">
      <c r="D78" s="34"/>
    </row>
    <row r="79" s="10" customFormat="1" spans="4:4">
      <c r="D79" s="34"/>
    </row>
    <row r="80" s="10" customFormat="1" spans="4:4">
      <c r="D80" s="34"/>
    </row>
    <row r="81" s="10" customFormat="1" spans="4:4">
      <c r="D81" s="34"/>
    </row>
    <row r="82" s="10" customFormat="1" spans="4:4">
      <c r="D82" s="34"/>
    </row>
    <row r="83" s="10" customFormat="1" spans="4:4">
      <c r="D83" s="34"/>
    </row>
    <row r="84" s="10" customFormat="1" spans="4:4">
      <c r="D84" s="34"/>
    </row>
    <row r="85" s="10" customFormat="1" spans="4:4">
      <c r="D85" s="34"/>
    </row>
    <row r="86" s="10" customFormat="1" spans="4:4">
      <c r="D86" s="34"/>
    </row>
    <row r="87" s="10" customFormat="1" spans="4:4">
      <c r="D87" s="34"/>
    </row>
    <row r="88" s="10" customFormat="1" spans="4:4">
      <c r="D88" s="34"/>
    </row>
    <row r="89" s="10" customFormat="1" spans="4:4">
      <c r="D89" s="34"/>
    </row>
    <row r="90" s="10" customFormat="1" spans="4:4">
      <c r="D90" s="34"/>
    </row>
    <row r="91" s="10" customFormat="1" spans="4:4">
      <c r="D91" s="34"/>
    </row>
    <row r="92" s="10" customFormat="1" spans="4:4">
      <c r="D92" s="34"/>
    </row>
    <row r="93" s="10" customFormat="1" spans="4:4">
      <c r="D93" s="34"/>
    </row>
    <row r="94" s="10" customFormat="1" spans="4:4">
      <c r="D94" s="34"/>
    </row>
    <row r="95" s="10" customFormat="1" spans="4:4">
      <c r="D95" s="34"/>
    </row>
    <row r="96" s="10" customFormat="1" spans="4:4">
      <c r="D96" s="34"/>
    </row>
    <row r="97" s="10" customFormat="1" spans="4:4">
      <c r="D97" s="34"/>
    </row>
    <row r="98" s="10" customFormat="1" spans="4:4">
      <c r="D98" s="34"/>
    </row>
    <row r="99" s="10" customFormat="1" spans="4:4">
      <c r="D99" s="34"/>
    </row>
    <row r="100" s="10" customFormat="1" spans="4:4">
      <c r="D100" s="34"/>
    </row>
    <row r="101" s="10" customFormat="1" spans="4:4">
      <c r="D101" s="34"/>
    </row>
    <row r="102" s="10" customFormat="1" spans="4:4">
      <c r="D102" s="34"/>
    </row>
    <row r="103" s="10" customFormat="1" spans="4:4">
      <c r="D103" s="34"/>
    </row>
    <row r="104" s="10" customFormat="1" spans="4:4">
      <c r="D104" s="34"/>
    </row>
    <row r="105" s="10" customFormat="1" spans="4:4">
      <c r="D105" s="34"/>
    </row>
    <row r="106" s="10" customFormat="1" spans="4:4">
      <c r="D106" s="34"/>
    </row>
    <row r="107" s="10" customFormat="1" spans="4:4">
      <c r="D107" s="34"/>
    </row>
    <row r="108" s="10" customFormat="1" spans="4:4">
      <c r="D108" s="34"/>
    </row>
    <row r="109" s="10" customFormat="1" spans="4:4">
      <c r="D109" s="34"/>
    </row>
    <row r="110" s="10" customFormat="1" spans="4:4">
      <c r="D110" s="34"/>
    </row>
    <row r="111" s="10" customFormat="1" spans="4:4">
      <c r="D111" s="34"/>
    </row>
    <row r="112" s="10" customFormat="1" spans="4:4">
      <c r="D112" s="34"/>
    </row>
    <row r="113" s="10" customFormat="1" spans="4:4">
      <c r="D113" s="34"/>
    </row>
    <row r="114" s="10" customFormat="1" spans="4:4">
      <c r="D114" s="34"/>
    </row>
    <row r="115" s="10" customFormat="1" spans="4:4">
      <c r="D115" s="34"/>
    </row>
    <row r="116" s="10" customFormat="1" spans="4:4">
      <c r="D116" s="34"/>
    </row>
    <row r="117" s="10" customFormat="1" spans="4:4">
      <c r="D117" s="34"/>
    </row>
    <row r="118" s="10" customFormat="1" spans="4:4">
      <c r="D118" s="34"/>
    </row>
    <row r="119" s="10" customFormat="1" spans="4:4">
      <c r="D119" s="34"/>
    </row>
    <row r="120" s="10" customFormat="1" spans="4:4">
      <c r="D120" s="34"/>
    </row>
    <row r="121" s="10" customFormat="1" spans="4:4">
      <c r="D121" s="34"/>
    </row>
  </sheetData>
  <mergeCells count="1">
    <mergeCell ref="A1:D1"/>
  </mergeCells>
  <conditionalFormatting sqref="D16">
    <cfRule type="cellIs" dxfId="2" priority="1" stopIfTrue="1" operator="lessThan">
      <formula>0</formula>
    </cfRule>
  </conditionalFormatting>
  <conditionalFormatting sqref="D14:D15 D4:D12">
    <cfRule type="cellIs" dxfId="2" priority="3" stopIfTrue="1" operator="lessThan">
      <formula>0</formula>
    </cfRule>
  </conditionalFormatting>
  <conditionalFormatting sqref="A10:A12 A5">
    <cfRule type="expression" dxfId="3" priority="2" stopIfTrue="1">
      <formula>"len($A:$A)=3"</formula>
    </cfRule>
  </conditionalFormatting>
  <printOptions horizontalCentered="1"/>
  <pageMargins left="0.709027777777778" right="0.709027777777778" top="0.75" bottom="0.75" header="0.309027777777778" footer="0.309027777777778"/>
  <pageSetup paperSize="9" fitToHeight="20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1"/>
  <sheetViews>
    <sheetView showZeros="0" workbookViewId="0">
      <selection activeCell="K21" sqref="K21"/>
    </sheetView>
  </sheetViews>
  <sheetFormatPr defaultColWidth="9" defaultRowHeight="14.25"/>
  <cols>
    <col min="1" max="1" width="43.875" style="12" customWidth="1"/>
    <col min="2" max="3" width="22.625" style="12" customWidth="1"/>
    <col min="4" max="4" width="33.25" style="13" customWidth="1"/>
    <col min="5" max="5" width="11.625" style="12" customWidth="1"/>
    <col min="6" max="6" width="10.375" style="12" customWidth="1"/>
    <col min="7" max="13" width="9" style="12"/>
    <col min="14" max="14" width="12.75" style="12"/>
    <col min="15" max="16384" width="9" style="12"/>
  </cols>
  <sheetData>
    <row r="1" s="8" customFormat="1" ht="30" customHeight="1" spans="1:4">
      <c r="A1" s="1" t="s">
        <v>1604</v>
      </c>
      <c r="B1" s="1"/>
      <c r="C1" s="1"/>
      <c r="D1" s="1"/>
    </row>
    <row r="2" ht="18.95" customHeight="1" spans="1:14">
      <c r="A2" s="14"/>
      <c r="C2" s="15"/>
      <c r="D2" s="15" t="s">
        <v>44</v>
      </c>
      <c r="E2"/>
      <c r="F2"/>
      <c r="G2"/>
      <c r="H2"/>
      <c r="I2"/>
      <c r="J2"/>
      <c r="K2"/>
      <c r="L2"/>
      <c r="M2"/>
      <c r="N2"/>
    </row>
    <row r="3" s="9" customFormat="1" ht="20.1" customHeight="1" spans="1:4">
      <c r="A3" s="16" t="s">
        <v>2</v>
      </c>
      <c r="B3" s="17" t="s">
        <v>3</v>
      </c>
      <c r="C3" s="17" t="s">
        <v>4</v>
      </c>
      <c r="D3" s="18" t="s">
        <v>5</v>
      </c>
    </row>
    <row r="4" s="10" customFormat="1" ht="20.1" customHeight="1" spans="1:4">
      <c r="A4" s="19" t="s">
        <v>1599</v>
      </c>
      <c r="B4" s="20">
        <v>7899</v>
      </c>
      <c r="C4" s="21">
        <v>6825</v>
      </c>
      <c r="D4" s="22">
        <f>C4/B4</f>
        <v>0.864033421952146</v>
      </c>
    </row>
    <row r="5" s="10" customFormat="1" ht="20.1" customHeight="1" spans="1:4">
      <c r="A5" s="23" t="s">
        <v>539</v>
      </c>
      <c r="B5" s="24">
        <v>19863</v>
      </c>
      <c r="C5" s="21">
        <v>11058</v>
      </c>
      <c r="D5" s="22">
        <f t="shared" ref="D5:D12" si="0">C5/B5</f>
        <v>0.556713487388612</v>
      </c>
    </row>
    <row r="6" s="10" customFormat="1" ht="20.1" customHeight="1" spans="1:4">
      <c r="A6" s="19" t="s">
        <v>509</v>
      </c>
      <c r="B6" s="21">
        <v>741</v>
      </c>
      <c r="C6" s="21">
        <v>729</v>
      </c>
      <c r="D6" s="22">
        <f t="shared" si="0"/>
        <v>0.983805668016194</v>
      </c>
    </row>
    <row r="7" s="10" customFormat="1" ht="20.1" customHeight="1" spans="1:4">
      <c r="A7" s="19" t="s">
        <v>514</v>
      </c>
      <c r="B7" s="21">
        <v>6339</v>
      </c>
      <c r="C7" s="21">
        <v>6798</v>
      </c>
      <c r="D7" s="22">
        <f t="shared" si="0"/>
        <v>1.07240889730241</v>
      </c>
    </row>
    <row r="8" s="10" customFormat="1" ht="20.1" customHeight="1" spans="1:4">
      <c r="A8" s="19" t="s">
        <v>518</v>
      </c>
      <c r="B8" s="21">
        <v>731</v>
      </c>
      <c r="C8" s="21">
        <v>613</v>
      </c>
      <c r="D8" s="22">
        <f t="shared" si="0"/>
        <v>0.838577291381669</v>
      </c>
    </row>
    <row r="9" s="10" customFormat="1" ht="20.1" customHeight="1" spans="1:4">
      <c r="A9" s="19" t="s">
        <v>523</v>
      </c>
      <c r="B9" s="25">
        <v>665</v>
      </c>
      <c r="C9" s="21">
        <v>599</v>
      </c>
      <c r="D9" s="22">
        <f t="shared" si="0"/>
        <v>0.900751879699248</v>
      </c>
    </row>
    <row r="10" s="10" customFormat="1" ht="20.1" customHeight="1" spans="1:4">
      <c r="A10" s="23" t="s">
        <v>534</v>
      </c>
      <c r="B10" s="21">
        <v>2646</v>
      </c>
      <c r="C10" s="21">
        <v>3009</v>
      </c>
      <c r="D10" s="22">
        <f t="shared" si="0"/>
        <v>1.13718820861678</v>
      </c>
    </row>
    <row r="11" s="10" customFormat="1" ht="20.1" customHeight="1" spans="1:4">
      <c r="A11" s="23" t="s">
        <v>1600</v>
      </c>
      <c r="B11" s="26">
        <v>12553</v>
      </c>
      <c r="C11" s="26">
        <v>9502</v>
      </c>
      <c r="D11" s="22">
        <f t="shared" si="0"/>
        <v>0.756950529753844</v>
      </c>
    </row>
    <row r="12" s="11" customFormat="1" ht="20.1" customHeight="1" spans="1:4">
      <c r="A12" s="27" t="s">
        <v>1159</v>
      </c>
      <c r="B12" s="28">
        <v>51437</v>
      </c>
      <c r="C12" s="29">
        <v>39133</v>
      </c>
      <c r="D12" s="30">
        <f t="shared" si="0"/>
        <v>0.760794758636779</v>
      </c>
    </row>
    <row r="13" s="10" customFormat="1" ht="20.1" customHeight="1" spans="1:4">
      <c r="A13" s="31" t="s">
        <v>1601</v>
      </c>
      <c r="B13" s="32"/>
      <c r="C13" s="28"/>
      <c r="D13" s="28"/>
    </row>
    <row r="14" s="10" customFormat="1" ht="20.1" customHeight="1" spans="1:4">
      <c r="A14" s="19" t="s">
        <v>1602</v>
      </c>
      <c r="B14" s="21"/>
      <c r="C14" s="21"/>
      <c r="D14" s="22"/>
    </row>
    <row r="15" s="10" customFormat="1" ht="20.1" customHeight="1" spans="1:4">
      <c r="A15" s="19" t="s">
        <v>1603</v>
      </c>
      <c r="B15" s="21"/>
      <c r="C15" s="21"/>
      <c r="D15" s="22"/>
    </row>
    <row r="16" s="11" customFormat="1" ht="20.1" customHeight="1" spans="1:4">
      <c r="A16" s="33" t="s">
        <v>109</v>
      </c>
      <c r="B16" s="28">
        <v>51437</v>
      </c>
      <c r="C16" s="29">
        <v>39133</v>
      </c>
      <c r="D16" s="30">
        <f t="shared" ref="D16" si="1">C16/B16</f>
        <v>0.760794758636779</v>
      </c>
    </row>
    <row r="17" s="10" customFormat="1" spans="4:4">
      <c r="D17" s="34"/>
    </row>
    <row r="18" s="10" customFormat="1" spans="4:4">
      <c r="D18" s="34"/>
    </row>
    <row r="19" s="10" customFormat="1" spans="4:4">
      <c r="D19" s="34"/>
    </row>
    <row r="20" s="10" customFormat="1" spans="4:4">
      <c r="D20" s="34"/>
    </row>
    <row r="21" s="10" customFormat="1" spans="4:4">
      <c r="D21" s="34"/>
    </row>
    <row r="22" s="10" customFormat="1" spans="4:4">
      <c r="D22" s="34"/>
    </row>
    <row r="23" s="10" customFormat="1" spans="4:4">
      <c r="D23" s="34"/>
    </row>
    <row r="24" s="10" customFormat="1" spans="4:4">
      <c r="D24" s="34"/>
    </row>
    <row r="25" s="10" customFormat="1" spans="4:4">
      <c r="D25" s="34"/>
    </row>
    <row r="26" s="10" customFormat="1" spans="4:4">
      <c r="D26" s="34"/>
    </row>
    <row r="27" s="10" customFormat="1" spans="4:4">
      <c r="D27" s="34"/>
    </row>
    <row r="28" s="10" customFormat="1" spans="4:4">
      <c r="D28" s="34"/>
    </row>
    <row r="29" s="10" customFormat="1" spans="4:4">
      <c r="D29" s="34"/>
    </row>
    <row r="30" s="10" customFormat="1" spans="4:4">
      <c r="D30" s="34"/>
    </row>
    <row r="31" s="10" customFormat="1" spans="4:4">
      <c r="D31" s="34"/>
    </row>
    <row r="32" s="10" customFormat="1" spans="4:4">
      <c r="D32" s="34"/>
    </row>
    <row r="33" s="10" customFormat="1" spans="4:4">
      <c r="D33" s="34"/>
    </row>
    <row r="34" s="10" customFormat="1" spans="4:4">
      <c r="D34" s="34"/>
    </row>
    <row r="35" s="10" customFormat="1" spans="4:4">
      <c r="D35" s="34"/>
    </row>
    <row r="36" s="10" customFormat="1" spans="4:4">
      <c r="D36" s="34"/>
    </row>
    <row r="37" s="10" customFormat="1" spans="4:4">
      <c r="D37" s="34"/>
    </row>
    <row r="38" s="10" customFormat="1" spans="4:4">
      <c r="D38" s="34"/>
    </row>
    <row r="39" s="10" customFormat="1" spans="4:4">
      <c r="D39" s="34"/>
    </row>
    <row r="40" s="10" customFormat="1" spans="4:4">
      <c r="D40" s="34"/>
    </row>
    <row r="41" s="10" customFormat="1" spans="4:4">
      <c r="D41" s="34"/>
    </row>
    <row r="42" s="10" customFormat="1" spans="4:4">
      <c r="D42" s="34"/>
    </row>
    <row r="43" s="10" customFormat="1" spans="4:4">
      <c r="D43" s="34"/>
    </row>
    <row r="44" s="10" customFormat="1" spans="4:4">
      <c r="D44" s="34"/>
    </row>
    <row r="45" s="10" customFormat="1" spans="4:4">
      <c r="D45" s="34"/>
    </row>
    <row r="46" s="10" customFormat="1" spans="4:4">
      <c r="D46" s="34"/>
    </row>
    <row r="47" s="10" customFormat="1" spans="4:4">
      <c r="D47" s="34"/>
    </row>
    <row r="48" s="10" customFormat="1" spans="4:4">
      <c r="D48" s="34"/>
    </row>
    <row r="49" s="10" customFormat="1" spans="4:4">
      <c r="D49" s="34"/>
    </row>
    <row r="50" s="10" customFormat="1" spans="4:4">
      <c r="D50" s="34"/>
    </row>
    <row r="51" s="10" customFormat="1" spans="4:4">
      <c r="D51" s="34"/>
    </row>
    <row r="52" s="10" customFormat="1" spans="4:4">
      <c r="D52" s="34"/>
    </row>
    <row r="53" s="10" customFormat="1" spans="4:4">
      <c r="D53" s="34"/>
    </row>
    <row r="54" s="10" customFormat="1" spans="4:4">
      <c r="D54" s="34"/>
    </row>
    <row r="55" s="10" customFormat="1" spans="4:4">
      <c r="D55" s="34"/>
    </row>
    <row r="56" s="10" customFormat="1" spans="4:4">
      <c r="D56" s="34"/>
    </row>
    <row r="57" s="10" customFormat="1" spans="4:4">
      <c r="D57" s="34"/>
    </row>
    <row r="58" s="10" customFormat="1" spans="4:4">
      <c r="D58" s="34"/>
    </row>
    <row r="59" s="10" customFormat="1" spans="4:4">
      <c r="D59" s="34"/>
    </row>
    <row r="60" s="10" customFormat="1" spans="4:4">
      <c r="D60" s="34"/>
    </row>
    <row r="61" s="10" customFormat="1" spans="4:4">
      <c r="D61" s="34"/>
    </row>
    <row r="62" s="10" customFormat="1" spans="4:4">
      <c r="D62" s="34"/>
    </row>
    <row r="63" s="10" customFormat="1" spans="4:4">
      <c r="D63" s="34"/>
    </row>
    <row r="64" s="10" customFormat="1" spans="4:4">
      <c r="D64" s="34"/>
    </row>
    <row r="65" s="10" customFormat="1" spans="4:4">
      <c r="D65" s="34"/>
    </row>
    <row r="66" s="10" customFormat="1" spans="4:4">
      <c r="D66" s="34"/>
    </row>
    <row r="67" s="10" customFormat="1" spans="4:4">
      <c r="D67" s="34"/>
    </row>
    <row r="68" s="10" customFormat="1" spans="4:4">
      <c r="D68" s="34"/>
    </row>
    <row r="69" s="10" customFormat="1" spans="4:4">
      <c r="D69" s="34"/>
    </row>
    <row r="70" s="10" customFormat="1" spans="4:4">
      <c r="D70" s="34"/>
    </row>
    <row r="71" s="10" customFormat="1" spans="4:4">
      <c r="D71" s="34"/>
    </row>
    <row r="72" s="10" customFormat="1" spans="4:4">
      <c r="D72" s="34"/>
    </row>
    <row r="73" s="10" customFormat="1" spans="4:4">
      <c r="D73" s="34"/>
    </row>
    <row r="74" s="10" customFormat="1" spans="4:4">
      <c r="D74" s="34"/>
    </row>
    <row r="75" s="10" customFormat="1" spans="4:4">
      <c r="D75" s="34"/>
    </row>
    <row r="76" s="10" customFormat="1" spans="4:4">
      <c r="D76" s="34"/>
    </row>
    <row r="77" s="10" customFormat="1" spans="4:4">
      <c r="D77" s="34"/>
    </row>
    <row r="78" s="10" customFormat="1" spans="4:4">
      <c r="D78" s="34"/>
    </row>
    <row r="79" s="10" customFormat="1" spans="4:4">
      <c r="D79" s="34"/>
    </row>
    <row r="80" s="10" customFormat="1" spans="4:4">
      <c r="D80" s="34"/>
    </row>
    <row r="81" s="10" customFormat="1" spans="4:4">
      <c r="D81" s="34"/>
    </row>
    <row r="82" s="10" customFormat="1" spans="4:4">
      <c r="D82" s="34"/>
    </row>
    <row r="83" s="10" customFormat="1" spans="4:4">
      <c r="D83" s="34"/>
    </row>
    <row r="84" s="10" customFormat="1" spans="4:4">
      <c r="D84" s="34"/>
    </row>
    <row r="85" s="10" customFormat="1" spans="4:4">
      <c r="D85" s="34"/>
    </row>
    <row r="86" s="10" customFormat="1" spans="4:4">
      <c r="D86" s="34"/>
    </row>
    <row r="87" s="10" customFormat="1" spans="4:4">
      <c r="D87" s="34"/>
    </row>
    <row r="88" s="10" customFormat="1" spans="4:4">
      <c r="D88" s="34"/>
    </row>
    <row r="89" s="10" customFormat="1" spans="4:4">
      <c r="D89" s="34"/>
    </row>
    <row r="90" s="10" customFormat="1" spans="4:4">
      <c r="D90" s="34"/>
    </row>
    <row r="91" s="10" customFormat="1" spans="4:4">
      <c r="D91" s="34"/>
    </row>
    <row r="92" s="10" customFormat="1" spans="4:4">
      <c r="D92" s="34"/>
    </row>
    <row r="93" s="10" customFormat="1" spans="4:4">
      <c r="D93" s="34"/>
    </row>
    <row r="94" s="10" customFormat="1" spans="4:4">
      <c r="D94" s="34"/>
    </row>
    <row r="95" s="10" customFormat="1" spans="4:4">
      <c r="D95" s="34"/>
    </row>
    <row r="96" s="10" customFormat="1" spans="4:4">
      <c r="D96" s="34"/>
    </row>
    <row r="97" s="10" customFormat="1" spans="4:4">
      <c r="D97" s="34"/>
    </row>
    <row r="98" s="10" customFormat="1" spans="4:4">
      <c r="D98" s="34"/>
    </row>
    <row r="99" s="10" customFormat="1" spans="4:4">
      <c r="D99" s="34"/>
    </row>
    <row r="100" s="10" customFormat="1" spans="4:4">
      <c r="D100" s="34"/>
    </row>
    <row r="101" s="10" customFormat="1" spans="4:4">
      <c r="D101" s="34"/>
    </row>
    <row r="102" s="10" customFormat="1" spans="4:4">
      <c r="D102" s="34"/>
    </row>
    <row r="103" s="10" customFormat="1" spans="4:4">
      <c r="D103" s="34"/>
    </row>
    <row r="104" s="10" customFormat="1" spans="4:4">
      <c r="D104" s="34"/>
    </row>
    <row r="105" s="10" customFormat="1" spans="4:4">
      <c r="D105" s="34"/>
    </row>
    <row r="106" s="10" customFormat="1" spans="4:4">
      <c r="D106" s="34"/>
    </row>
    <row r="107" s="10" customFormat="1" spans="4:4">
      <c r="D107" s="34"/>
    </row>
    <row r="108" s="10" customFormat="1" spans="4:4">
      <c r="D108" s="34"/>
    </row>
    <row r="109" s="10" customFormat="1" spans="4:4">
      <c r="D109" s="34"/>
    </row>
    <row r="110" s="10" customFormat="1" spans="4:4">
      <c r="D110" s="34"/>
    </row>
    <row r="111" s="10" customFormat="1" spans="4:4">
      <c r="D111" s="34"/>
    </row>
    <row r="112" s="10" customFormat="1" spans="4:4">
      <c r="D112" s="34"/>
    </row>
    <row r="113" s="10" customFormat="1" spans="4:4">
      <c r="D113" s="34"/>
    </row>
    <row r="114" s="10" customFormat="1" spans="4:4">
      <c r="D114" s="34"/>
    </row>
    <row r="115" s="10" customFormat="1" spans="4:4">
      <c r="D115" s="34"/>
    </row>
    <row r="116" s="10" customFormat="1" spans="4:4">
      <c r="D116" s="34"/>
    </row>
    <row r="117" s="10" customFormat="1" spans="4:4">
      <c r="D117" s="34"/>
    </row>
    <row r="118" s="10" customFormat="1" spans="4:4">
      <c r="D118" s="34"/>
    </row>
    <row r="119" s="10" customFormat="1" spans="4:4">
      <c r="D119" s="34"/>
    </row>
    <row r="120" s="10" customFormat="1" spans="4:4">
      <c r="D120" s="34"/>
    </row>
    <row r="121" s="10" customFormat="1" spans="4:4">
      <c r="D121" s="34"/>
    </row>
  </sheetData>
  <mergeCells count="1">
    <mergeCell ref="A1:D1"/>
  </mergeCells>
  <conditionalFormatting sqref="D16">
    <cfRule type="cellIs" dxfId="2" priority="1" stopIfTrue="1" operator="lessThan">
      <formula>0</formula>
    </cfRule>
  </conditionalFormatting>
  <conditionalFormatting sqref="D14:D15 D4:D12">
    <cfRule type="cellIs" dxfId="2" priority="3" stopIfTrue="1" operator="lessThan">
      <formula>0</formula>
    </cfRule>
  </conditionalFormatting>
  <conditionalFormatting sqref="A10:A12 A5">
    <cfRule type="expression" dxfId="3" priority="2" stopIfTrue="1">
      <formula>"len($A:$A)=3"</formula>
    </cfRule>
  </conditionalFormatting>
  <pageMargins left="0.75" right="0.75" top="1" bottom="1" header="0.509027777777778" footer="0.509027777777778"/>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showZeros="0" topLeftCell="A6" workbookViewId="0">
      <selection activeCell="K21" sqref="K21"/>
    </sheetView>
  </sheetViews>
  <sheetFormatPr defaultColWidth="9" defaultRowHeight="13.5" outlineLevelCol="1"/>
  <cols>
    <col min="1" max="1" width="20.25" customWidth="1"/>
    <col min="2" max="2" width="59.875" customWidth="1"/>
  </cols>
  <sheetData>
    <row r="1" ht="21" spans="1:2">
      <c r="A1" s="1" t="s">
        <v>1605</v>
      </c>
      <c r="B1" s="1"/>
    </row>
    <row r="3" ht="39.95" customHeight="1" spans="1:2">
      <c r="A3" s="2" t="s">
        <v>1606</v>
      </c>
      <c r="B3" s="3" t="s">
        <v>1607</v>
      </c>
    </row>
    <row r="4" ht="109.5" customHeight="1" spans="1:2">
      <c r="A4" s="4" t="s">
        <v>1608</v>
      </c>
      <c r="B4" s="5" t="s">
        <v>1609</v>
      </c>
    </row>
    <row r="5" ht="129" customHeight="1" spans="1:2">
      <c r="A5" s="4" t="s">
        <v>1610</v>
      </c>
      <c r="B5" s="6" t="s">
        <v>1611</v>
      </c>
    </row>
    <row r="6" ht="77.25" customHeight="1" spans="1:2">
      <c r="A6" s="4" t="s">
        <v>1612</v>
      </c>
      <c r="B6" s="6" t="s">
        <v>1613</v>
      </c>
    </row>
    <row r="7" ht="45" customHeight="1" spans="1:2">
      <c r="A7" s="4"/>
      <c r="B7" s="7"/>
    </row>
    <row r="8" ht="45" customHeight="1" spans="1:2">
      <c r="A8" s="7"/>
      <c r="B8" s="7"/>
    </row>
    <row r="9" ht="45" customHeight="1" spans="1:2">
      <c r="A9" s="7"/>
      <c r="B9" s="7"/>
    </row>
    <row r="10" ht="45" customHeight="1" spans="1:2">
      <c r="A10" s="7"/>
      <c r="B10" s="7"/>
    </row>
    <row r="11" ht="45" customHeight="1" spans="1:2">
      <c r="A11" s="7"/>
      <c r="B11" s="7"/>
    </row>
    <row r="12" ht="45" customHeight="1" spans="1:2">
      <c r="A12" s="7"/>
      <c r="B12" s="7"/>
    </row>
  </sheetData>
  <mergeCells count="1">
    <mergeCell ref="A1:B1"/>
  </mergeCells>
  <conditionalFormatting sqref="A4:A7">
    <cfRule type="expression" dxfId="3" priority="1" stopIfTrue="1">
      <formula>"len($A:$A)=3"</formula>
    </cfRule>
  </conditionalFormatting>
  <pageMargins left="0.75" right="0.75" top="1" bottom="1" header="0.509027777777778" footer="0.509027777777778"/>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
  <sheetViews>
    <sheetView showZeros="0" topLeftCell="A29" workbookViewId="0">
      <selection activeCell="K21" sqref="K21"/>
    </sheetView>
  </sheetViews>
  <sheetFormatPr defaultColWidth="8.75" defaultRowHeight="13.5" outlineLevelCol="3"/>
  <cols>
    <col min="1" max="1" width="41.875" style="107" customWidth="1"/>
    <col min="2" max="3" width="14.75" style="107"/>
    <col min="4" max="4" width="31.375" style="156" customWidth="1"/>
    <col min="5" max="16384" width="8.75" style="107"/>
  </cols>
  <sheetData>
    <row r="1" s="143" customFormat="1" ht="30" customHeight="1" spans="1:4">
      <c r="A1" s="151" t="s">
        <v>73</v>
      </c>
      <c r="B1" s="151"/>
      <c r="C1" s="151"/>
      <c r="D1" s="151"/>
    </row>
    <row r="2" ht="14.25" spans="2:4">
      <c r="B2" s="108"/>
      <c r="C2" s="108"/>
      <c r="D2" s="157" t="s">
        <v>1</v>
      </c>
    </row>
    <row r="3" s="115" customFormat="1" ht="19.5" customHeight="1" spans="1:4">
      <c r="A3" s="17" t="s">
        <v>74</v>
      </c>
      <c r="B3" s="17" t="s">
        <v>3</v>
      </c>
      <c r="C3" s="17" t="s">
        <v>4</v>
      </c>
      <c r="D3" s="121" t="s">
        <v>5</v>
      </c>
    </row>
    <row r="4" s="144" customFormat="1" ht="19.5" customHeight="1" spans="1:4">
      <c r="A4" s="172" t="s">
        <v>75</v>
      </c>
      <c r="B4" s="106">
        <v>34178</v>
      </c>
      <c r="C4" s="106">
        <v>39885</v>
      </c>
      <c r="D4" s="110">
        <f>C4/B4</f>
        <v>1.16697875826555</v>
      </c>
    </row>
    <row r="5" s="144" customFormat="1" ht="19.5" customHeight="1" spans="1:4">
      <c r="A5" s="172" t="s">
        <v>76</v>
      </c>
      <c r="B5" s="106">
        <v>0</v>
      </c>
      <c r="C5" s="106">
        <v>0</v>
      </c>
      <c r="D5" s="110"/>
    </row>
    <row r="6" s="144" customFormat="1" ht="19.5" customHeight="1" spans="1:4">
      <c r="A6" s="172" t="s">
        <v>77</v>
      </c>
      <c r="B6" s="106">
        <v>227</v>
      </c>
      <c r="C6" s="106">
        <v>25</v>
      </c>
      <c r="D6" s="110">
        <f t="shared" ref="D6:D27" si="0">C6/B6</f>
        <v>0.110132158590308</v>
      </c>
    </row>
    <row r="7" s="144" customFormat="1" ht="19.5" customHeight="1" spans="1:4">
      <c r="A7" s="172" t="s">
        <v>78</v>
      </c>
      <c r="B7" s="106">
        <v>12299</v>
      </c>
      <c r="C7" s="106">
        <v>13220</v>
      </c>
      <c r="D7" s="110">
        <f t="shared" si="0"/>
        <v>1.0748841369217</v>
      </c>
    </row>
    <row r="8" s="144" customFormat="1" ht="19.5" customHeight="1" spans="1:4">
      <c r="A8" s="172" t="s">
        <v>79</v>
      </c>
      <c r="B8" s="106">
        <v>40555</v>
      </c>
      <c r="C8" s="106">
        <v>40715</v>
      </c>
      <c r="D8" s="110">
        <f t="shared" si="0"/>
        <v>1.0039452595241</v>
      </c>
    </row>
    <row r="9" s="144" customFormat="1" ht="19.5" customHeight="1" spans="1:4">
      <c r="A9" s="172" t="s">
        <v>80</v>
      </c>
      <c r="B9" s="106">
        <v>3859</v>
      </c>
      <c r="C9" s="106">
        <v>5300</v>
      </c>
      <c r="D9" s="110">
        <f t="shared" si="0"/>
        <v>1.37341280124385</v>
      </c>
    </row>
    <row r="10" s="144" customFormat="1" ht="19.5" customHeight="1" spans="1:4">
      <c r="A10" s="172" t="s">
        <v>81</v>
      </c>
      <c r="B10" s="106">
        <v>4900</v>
      </c>
      <c r="C10" s="106">
        <v>5001</v>
      </c>
      <c r="D10" s="110">
        <f t="shared" si="0"/>
        <v>1.02061224489796</v>
      </c>
    </row>
    <row r="11" s="144" customFormat="1" ht="19.5" customHeight="1" spans="1:4">
      <c r="A11" s="172" t="s">
        <v>82</v>
      </c>
      <c r="B11" s="106">
        <v>35787</v>
      </c>
      <c r="C11" s="106">
        <v>41892</v>
      </c>
      <c r="D11" s="110">
        <f t="shared" si="0"/>
        <v>1.17059267331713</v>
      </c>
    </row>
    <row r="12" s="144" customFormat="1" ht="19.5" customHeight="1" spans="1:4">
      <c r="A12" s="172" t="s">
        <v>83</v>
      </c>
      <c r="B12" s="106">
        <v>15913</v>
      </c>
      <c r="C12" s="106">
        <v>20736</v>
      </c>
      <c r="D12" s="110">
        <f t="shared" si="0"/>
        <v>1.30308552755609</v>
      </c>
    </row>
    <row r="13" s="144" customFormat="1" ht="19.5" customHeight="1" spans="1:4">
      <c r="A13" s="172" t="s">
        <v>84</v>
      </c>
      <c r="B13" s="106">
        <v>22894</v>
      </c>
      <c r="C13" s="106">
        <v>33579</v>
      </c>
      <c r="D13" s="110">
        <f t="shared" si="0"/>
        <v>1.46671617017559</v>
      </c>
    </row>
    <row r="14" s="144" customFormat="1" ht="19.5" customHeight="1" spans="1:4">
      <c r="A14" s="172" t="s">
        <v>85</v>
      </c>
      <c r="B14" s="106">
        <v>13366</v>
      </c>
      <c r="C14" s="106">
        <v>13579</v>
      </c>
      <c r="D14" s="110">
        <f t="shared" si="0"/>
        <v>1.01593595690558</v>
      </c>
    </row>
    <row r="15" s="144" customFormat="1" ht="19.5" customHeight="1" spans="1:4">
      <c r="A15" s="172" t="s">
        <v>86</v>
      </c>
      <c r="B15" s="106">
        <v>20424</v>
      </c>
      <c r="C15" s="106">
        <v>7597</v>
      </c>
      <c r="D15" s="110">
        <f t="shared" si="0"/>
        <v>0.371964355660008</v>
      </c>
    </row>
    <row r="16" s="144" customFormat="1" ht="19.5" customHeight="1" spans="1:4">
      <c r="A16" s="172" t="s">
        <v>87</v>
      </c>
      <c r="B16" s="106">
        <v>3998</v>
      </c>
      <c r="C16" s="106">
        <v>1098</v>
      </c>
      <c r="D16" s="110">
        <f t="shared" si="0"/>
        <v>0.27463731865933</v>
      </c>
    </row>
    <row r="17" s="144" customFormat="1" ht="19.5" customHeight="1" spans="1:4">
      <c r="A17" s="172" t="s">
        <v>88</v>
      </c>
      <c r="B17" s="106">
        <v>1058</v>
      </c>
      <c r="C17" s="106">
        <v>988</v>
      </c>
      <c r="D17" s="110">
        <f t="shared" si="0"/>
        <v>0.933837429111531</v>
      </c>
    </row>
    <row r="18" s="144" customFormat="1" ht="19.5" customHeight="1" spans="1:4">
      <c r="A18" s="172" t="s">
        <v>89</v>
      </c>
      <c r="B18" s="106">
        <v>1203</v>
      </c>
      <c r="C18" s="106">
        <v>366</v>
      </c>
      <c r="D18" s="110">
        <f t="shared" si="0"/>
        <v>0.304239401496259</v>
      </c>
    </row>
    <row r="19" s="144" customFormat="1" ht="19.5" customHeight="1" spans="1:4">
      <c r="A19" s="172" t="s">
        <v>90</v>
      </c>
      <c r="B19" s="106">
        <v>0</v>
      </c>
      <c r="C19" s="106">
        <v>0</v>
      </c>
      <c r="D19" s="110"/>
    </row>
    <row r="20" s="144" customFormat="1" ht="19.5" customHeight="1" spans="1:4">
      <c r="A20" s="172" t="s">
        <v>91</v>
      </c>
      <c r="B20" s="106">
        <v>0</v>
      </c>
      <c r="C20" s="106">
        <v>0</v>
      </c>
      <c r="D20" s="110"/>
    </row>
    <row r="21" s="144" customFormat="1" ht="19.5" customHeight="1" spans="1:4">
      <c r="A21" s="172" t="s">
        <v>92</v>
      </c>
      <c r="B21" s="106">
        <v>1865</v>
      </c>
      <c r="C21" s="106">
        <v>1086</v>
      </c>
      <c r="D21" s="110">
        <f t="shared" si="0"/>
        <v>0.58230563002681</v>
      </c>
    </row>
    <row r="22" s="144" customFormat="1" ht="19.5" customHeight="1" spans="1:4">
      <c r="A22" s="172" t="s">
        <v>93</v>
      </c>
      <c r="B22" s="106">
        <v>3920</v>
      </c>
      <c r="C22" s="106">
        <v>12888</v>
      </c>
      <c r="D22" s="110">
        <f t="shared" si="0"/>
        <v>3.28775510204082</v>
      </c>
    </row>
    <row r="23" s="144" customFormat="1" ht="19.5" customHeight="1" spans="1:4">
      <c r="A23" s="172" t="s">
        <v>94</v>
      </c>
      <c r="B23" s="106">
        <v>199</v>
      </c>
      <c r="C23" s="106">
        <v>0</v>
      </c>
      <c r="D23" s="110">
        <f t="shared" si="0"/>
        <v>0</v>
      </c>
    </row>
    <row r="24" s="144" customFormat="1" ht="19.5" customHeight="1" spans="1:4">
      <c r="A24" s="172" t="s">
        <v>95</v>
      </c>
      <c r="B24" s="106">
        <v>219</v>
      </c>
      <c r="C24" s="106">
        <v>8724</v>
      </c>
      <c r="D24" s="110">
        <f t="shared" si="0"/>
        <v>39.8356164383562</v>
      </c>
    </row>
    <row r="25" s="144" customFormat="1" ht="19.5" customHeight="1" spans="1:4">
      <c r="A25" s="172" t="s">
        <v>96</v>
      </c>
      <c r="B25" s="106">
        <v>1657</v>
      </c>
      <c r="C25" s="106">
        <v>0</v>
      </c>
      <c r="D25" s="110">
        <f t="shared" si="0"/>
        <v>0</v>
      </c>
    </row>
    <row r="26" s="144" customFormat="1" ht="19.5" customHeight="1" spans="1:4">
      <c r="A26" s="172" t="s">
        <v>97</v>
      </c>
      <c r="B26" s="106">
        <v>0</v>
      </c>
      <c r="C26" s="106">
        <v>0</v>
      </c>
      <c r="D26" s="110"/>
    </row>
    <row r="27" s="144" customFormat="1" ht="19.5" customHeight="1" spans="1:4">
      <c r="A27" s="123" t="s">
        <v>98</v>
      </c>
      <c r="B27" s="106">
        <v>218521</v>
      </c>
      <c r="C27" s="106">
        <v>246679</v>
      </c>
      <c r="D27" s="110">
        <f t="shared" si="0"/>
        <v>1.12885718077439</v>
      </c>
    </row>
    <row r="28" s="144" customFormat="1" ht="19.5" customHeight="1" spans="1:4">
      <c r="A28" s="123" t="s">
        <v>99</v>
      </c>
      <c r="B28" s="106">
        <v>65490</v>
      </c>
      <c r="C28" s="106"/>
      <c r="D28" s="110"/>
    </row>
    <row r="29" s="144" customFormat="1" ht="19.5" customHeight="1" spans="1:4">
      <c r="A29" s="123" t="s">
        <v>100</v>
      </c>
      <c r="B29" s="106">
        <v>65490</v>
      </c>
      <c r="C29" s="106"/>
      <c r="D29" s="110"/>
    </row>
    <row r="30" s="144" customFormat="1" ht="19.5" customHeight="1" spans="1:4">
      <c r="A30" s="123" t="s">
        <v>101</v>
      </c>
      <c r="B30" s="106"/>
      <c r="C30" s="106"/>
      <c r="D30" s="110"/>
    </row>
    <row r="31" s="144" customFormat="1" ht="19.5" customHeight="1" spans="1:4">
      <c r="A31" s="123" t="s">
        <v>102</v>
      </c>
      <c r="B31" s="106">
        <v>30864</v>
      </c>
      <c r="C31" s="106">
        <v>28751</v>
      </c>
      <c r="D31" s="110"/>
    </row>
    <row r="32" s="144" customFormat="1" ht="19.5" customHeight="1" spans="1:4">
      <c r="A32" s="123" t="s">
        <v>103</v>
      </c>
      <c r="B32" s="106"/>
      <c r="C32" s="106"/>
      <c r="D32" s="110"/>
    </row>
    <row r="33" s="144" customFormat="1" ht="19.5" customHeight="1" spans="1:4">
      <c r="A33" s="123" t="s">
        <v>104</v>
      </c>
      <c r="B33" s="106"/>
      <c r="C33" s="106"/>
      <c r="D33" s="110"/>
    </row>
    <row r="34" s="144" customFormat="1" ht="19.5" customHeight="1" spans="1:4">
      <c r="A34" s="123" t="s">
        <v>105</v>
      </c>
      <c r="B34" s="106"/>
      <c r="C34" s="106"/>
      <c r="D34" s="110"/>
    </row>
    <row r="35" s="144" customFormat="1" ht="19.5" customHeight="1" spans="1:4">
      <c r="A35" s="123" t="s">
        <v>106</v>
      </c>
      <c r="B35" s="106"/>
      <c r="C35" s="106"/>
      <c r="D35" s="110"/>
    </row>
    <row r="36" s="144" customFormat="1" ht="19.5" customHeight="1" spans="1:4">
      <c r="A36" s="123" t="s">
        <v>107</v>
      </c>
      <c r="B36" s="106"/>
      <c r="C36" s="106"/>
      <c r="D36" s="110"/>
    </row>
    <row r="37" s="144" customFormat="1" ht="19.5" customHeight="1" spans="1:4">
      <c r="A37" s="123" t="s">
        <v>108</v>
      </c>
      <c r="B37" s="106">
        <v>24285</v>
      </c>
      <c r="C37" s="106">
        <v>28751</v>
      </c>
      <c r="D37" s="110"/>
    </row>
    <row r="38" s="144" customFormat="1" ht="19.5" customHeight="1" spans="1:4">
      <c r="A38" s="123" t="s">
        <v>109</v>
      </c>
      <c r="B38" s="106">
        <v>6579</v>
      </c>
      <c r="C38" s="106"/>
      <c r="D38" s="110"/>
    </row>
    <row r="39" s="144" customFormat="1" ht="20.1" customHeight="1" spans="4:4">
      <c r="D39" s="173"/>
    </row>
    <row r="40" s="144" customFormat="1" ht="20.1" customHeight="1" spans="4:4">
      <c r="D40" s="173"/>
    </row>
    <row r="41" s="144" customFormat="1" ht="20.1" customHeight="1" spans="4:4">
      <c r="D41" s="173"/>
    </row>
    <row r="42" s="144" customFormat="1" ht="20.1" customHeight="1" spans="4:4">
      <c r="D42" s="173"/>
    </row>
    <row r="43" s="144" customFormat="1" ht="20.1" customHeight="1" spans="4:4">
      <c r="D43" s="173"/>
    </row>
    <row r="44" s="144" customFormat="1" ht="20.1" customHeight="1" spans="4:4">
      <c r="D44" s="173"/>
    </row>
    <row r="45" s="144" customFormat="1" ht="20.1" customHeight="1" spans="4:4">
      <c r="D45" s="173"/>
    </row>
    <row r="46" s="144" customFormat="1" ht="20.1" customHeight="1" spans="4:4">
      <c r="D46" s="173"/>
    </row>
    <row r="47" s="144" customFormat="1" ht="20.1" customHeight="1" spans="4:4">
      <c r="D47" s="173"/>
    </row>
    <row r="48" s="144" customFormat="1" ht="20.1" customHeight="1" spans="4:4">
      <c r="D48" s="173"/>
    </row>
    <row r="49" s="144" customFormat="1" ht="20.1" customHeight="1" spans="4:4">
      <c r="D49" s="173"/>
    </row>
    <row r="50" s="144" customFormat="1" ht="20.1" customHeight="1" spans="4:4">
      <c r="D50" s="173"/>
    </row>
    <row r="51" s="144" customFormat="1" ht="20.1" customHeight="1" spans="4:4">
      <c r="D51" s="173"/>
    </row>
    <row r="52" s="144" customFormat="1" ht="20.1" customHeight="1" spans="4:4">
      <c r="D52" s="173"/>
    </row>
    <row r="53" s="144" customFormat="1" ht="20.1" customHeight="1" spans="4:4">
      <c r="D53" s="173"/>
    </row>
    <row r="54" s="144" customFormat="1" ht="20.1" customHeight="1" spans="4:4">
      <c r="D54" s="173"/>
    </row>
    <row r="55" s="144" customFormat="1" ht="20.1" customHeight="1" spans="4:4">
      <c r="D55" s="173"/>
    </row>
    <row r="56" s="144" customFormat="1" ht="20.1" customHeight="1" spans="4:4">
      <c r="D56" s="173"/>
    </row>
    <row r="57" s="144" customFormat="1" ht="20.1" customHeight="1" spans="4:4">
      <c r="D57" s="173"/>
    </row>
    <row r="58" s="144" customFormat="1" ht="20.1" customHeight="1" spans="4:4">
      <c r="D58" s="173"/>
    </row>
    <row r="59" s="144" customFormat="1" ht="20.1" customHeight="1" spans="4:4">
      <c r="D59" s="173"/>
    </row>
    <row r="60" s="144" customFormat="1" ht="20.1" customHeight="1" spans="4:4">
      <c r="D60" s="173"/>
    </row>
    <row r="61" s="144" customFormat="1" ht="20.1" customHeight="1" spans="4:4">
      <c r="D61" s="173"/>
    </row>
    <row r="62" s="144" customFormat="1" ht="20.1" customHeight="1" spans="4:4">
      <c r="D62" s="173"/>
    </row>
    <row r="63" s="144" customFormat="1" ht="20.1" customHeight="1" spans="4:4">
      <c r="D63" s="173"/>
    </row>
    <row r="64" s="144" customFormat="1" ht="20.1" customHeight="1" spans="4:4">
      <c r="D64" s="173"/>
    </row>
    <row r="65" s="144" customFormat="1" ht="20.1" customHeight="1" spans="4:4">
      <c r="D65" s="173"/>
    </row>
    <row r="66" s="144" customFormat="1" ht="20.1" customHeight="1" spans="4:4">
      <c r="D66" s="173"/>
    </row>
    <row r="67" s="144" customFormat="1" ht="20.1" customHeight="1" spans="4:4">
      <c r="D67" s="173"/>
    </row>
    <row r="68" s="144" customFormat="1" ht="20.1" customHeight="1" spans="4:4">
      <c r="D68" s="173"/>
    </row>
    <row r="69" s="144" customFormat="1" ht="20.1" customHeight="1" spans="4:4">
      <c r="D69" s="173"/>
    </row>
    <row r="70" s="144" customFormat="1" ht="20.1" customHeight="1" spans="4:4">
      <c r="D70" s="173"/>
    </row>
    <row r="71" s="144" customFormat="1" ht="20.1" customHeight="1" spans="4:4">
      <c r="D71" s="173"/>
    </row>
    <row r="72" s="144" customFormat="1" ht="20.1" customHeight="1" spans="4:4">
      <c r="D72" s="173"/>
    </row>
    <row r="73" s="144" customFormat="1" ht="20.1" customHeight="1" spans="4:4">
      <c r="D73" s="173"/>
    </row>
    <row r="74" s="144" customFormat="1" ht="20.1" customHeight="1" spans="4:4">
      <c r="D74" s="173"/>
    </row>
    <row r="75" s="144" customFormat="1" ht="20.1" customHeight="1" spans="4:4">
      <c r="D75" s="173"/>
    </row>
    <row r="76" s="144" customFormat="1" ht="20.1" customHeight="1" spans="4:4">
      <c r="D76" s="173"/>
    </row>
    <row r="77" s="144" customFormat="1" ht="20.1" customHeight="1" spans="4:4">
      <c r="D77" s="173"/>
    </row>
    <row r="78" s="144" customFormat="1" ht="20.1" customHeight="1" spans="4:4">
      <c r="D78" s="173"/>
    </row>
    <row r="79" s="144" customFormat="1" ht="20.1" customHeight="1" spans="4:4">
      <c r="D79" s="173"/>
    </row>
    <row r="80" s="144" customFormat="1" ht="20.1" customHeight="1" spans="4:4">
      <c r="D80" s="173"/>
    </row>
    <row r="81" s="144" customFormat="1" ht="20.1" customHeight="1" spans="4:4">
      <c r="D81" s="173"/>
    </row>
    <row r="82" s="144" customFormat="1" ht="20.1" customHeight="1" spans="4:4">
      <c r="D82" s="173"/>
    </row>
    <row r="83" s="144" customFormat="1" ht="20.1" customHeight="1" spans="4:4">
      <c r="D83" s="173"/>
    </row>
    <row r="84" s="144" customFormat="1" ht="20.1" customHeight="1" spans="4:4">
      <c r="D84" s="173"/>
    </row>
    <row r="85" s="144" customFormat="1" ht="20.1" customHeight="1" spans="4:4">
      <c r="D85" s="173"/>
    </row>
    <row r="86" s="144" customFormat="1" ht="20.1" customHeight="1" spans="4:4">
      <c r="D86" s="173"/>
    </row>
    <row r="87" s="144" customFormat="1" ht="20.1" customHeight="1" spans="4:4">
      <c r="D87" s="173"/>
    </row>
    <row r="88" s="144" customFormat="1" ht="20.1" customHeight="1" spans="4:4">
      <c r="D88" s="173"/>
    </row>
    <row r="89" s="144" customFormat="1" ht="20.1" customHeight="1" spans="4:4">
      <c r="D89" s="173"/>
    </row>
    <row r="90" s="144" customFormat="1" ht="20.1" customHeight="1" spans="4:4">
      <c r="D90" s="173"/>
    </row>
    <row r="91" s="144" customFormat="1" ht="20.1" customHeight="1" spans="4:4">
      <c r="D91" s="173"/>
    </row>
    <row r="92" s="144" customFormat="1" ht="20.1" customHeight="1" spans="4:4">
      <c r="D92" s="173"/>
    </row>
    <row r="93" s="144" customFormat="1" ht="20.1" customHeight="1" spans="4:4">
      <c r="D93" s="173"/>
    </row>
    <row r="94" s="144" customFormat="1" ht="20.1" customHeight="1" spans="4:4">
      <c r="D94" s="173"/>
    </row>
    <row r="95" s="144" customFormat="1" ht="20.1" customHeight="1" spans="4:4">
      <c r="D95" s="173"/>
    </row>
    <row r="96" s="144" customFormat="1" ht="20.1" customHeight="1" spans="4:4">
      <c r="D96" s="173"/>
    </row>
    <row r="97" s="144" customFormat="1" ht="20.1" customHeight="1" spans="4:4">
      <c r="D97" s="173"/>
    </row>
    <row r="98" s="144" customFormat="1" ht="20.1" customHeight="1" spans="4:4">
      <c r="D98" s="173"/>
    </row>
    <row r="99" s="144" customFormat="1" ht="20.1" customHeight="1" spans="4:4">
      <c r="D99" s="173"/>
    </row>
    <row r="100" s="144" customFormat="1" ht="20.1" customHeight="1" spans="4:4">
      <c r="D100" s="173"/>
    </row>
    <row r="101" s="144" customFormat="1" ht="20.1" customHeight="1" spans="4:4">
      <c r="D101" s="173"/>
    </row>
    <row r="102" s="144" customFormat="1" ht="20.1" customHeight="1" spans="4:4">
      <c r="D102" s="173"/>
    </row>
    <row r="103" s="144" customFormat="1" ht="20.1" customHeight="1" spans="4:4">
      <c r="D103" s="173"/>
    </row>
    <row r="104" s="144" customFormat="1" ht="20.1" customHeight="1" spans="4:4">
      <c r="D104" s="173"/>
    </row>
    <row r="105" s="144" customFormat="1" ht="20.1" customHeight="1" spans="4:4">
      <c r="D105" s="173"/>
    </row>
    <row r="106" s="144" customFormat="1" ht="20.1" customHeight="1" spans="4:4">
      <c r="D106" s="173"/>
    </row>
    <row r="107" s="144" customFormat="1" ht="20.1" customHeight="1" spans="4:4">
      <c r="D107" s="173"/>
    </row>
    <row r="108" s="144" customFormat="1" ht="20.1" customHeight="1" spans="4:4">
      <c r="D108" s="173"/>
    </row>
    <row r="109" s="144" customFormat="1" ht="20.1" customHeight="1" spans="4:4">
      <c r="D109" s="173"/>
    </row>
    <row r="110" s="144" customFormat="1" ht="20.1" customHeight="1" spans="4:4">
      <c r="D110" s="173"/>
    </row>
    <row r="111" s="144" customFormat="1" ht="20.1" customHeight="1" spans="4:4">
      <c r="D111" s="173"/>
    </row>
    <row r="112" s="144" customFormat="1" ht="20.1" customHeight="1" spans="4:4">
      <c r="D112" s="173"/>
    </row>
    <row r="113" s="144" customFormat="1" ht="20.1" customHeight="1" spans="4:4">
      <c r="D113" s="173"/>
    </row>
    <row r="114" s="144" customFormat="1" ht="20.1" customHeight="1" spans="4:4">
      <c r="D114" s="173"/>
    </row>
    <row r="115" s="144" customFormat="1" ht="20.1" customHeight="1" spans="4:4">
      <c r="D115" s="173"/>
    </row>
    <row r="116" s="144" customFormat="1" ht="20.1" customHeight="1" spans="4:4">
      <c r="D116" s="173"/>
    </row>
    <row r="117" s="144" customFormat="1" ht="20.1" customHeight="1" spans="4:4">
      <c r="D117" s="173"/>
    </row>
    <row r="118" s="144" customFormat="1" ht="20.1" customHeight="1" spans="4:4">
      <c r="D118" s="173"/>
    </row>
    <row r="119" s="144" customFormat="1" ht="20.1" customHeight="1" spans="4:4">
      <c r="D119" s="173"/>
    </row>
    <row r="120" s="144" customFormat="1" ht="20.1" customHeight="1" spans="4:4">
      <c r="D120" s="173"/>
    </row>
    <row r="121" s="144" customFormat="1" ht="20.1" customHeight="1" spans="4:4">
      <c r="D121" s="173"/>
    </row>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sheetData>
  <autoFilter xmlns:etc="http://www.wps.cn/officeDocument/2017/etCustomData" ref="A3:D39" etc:filterBottomFollowUsedRange="0">
    <extLst/>
  </autoFilter>
  <mergeCells count="1">
    <mergeCell ref="A1:D1"/>
  </mergeCells>
  <printOptions horizontalCentered="1"/>
  <pageMargins left="0.709027777777778" right="0.709027777777778" top="0.75" bottom="0.75" header="0.309027777777778" footer="0.309027777777778"/>
  <pageSetup paperSize="9" scale="86" fitToHeight="20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7"/>
  <sheetViews>
    <sheetView showZeros="0" workbookViewId="0">
      <pane ySplit="3" topLeftCell="A1298" activePane="bottomLeft" state="frozen"/>
      <selection/>
      <selection pane="bottomLeft" activeCell="K21" sqref="K21"/>
    </sheetView>
  </sheetViews>
  <sheetFormatPr defaultColWidth="8.75" defaultRowHeight="13.5" outlineLevelCol="3"/>
  <cols>
    <col min="1" max="1" width="40.375" style="107" customWidth="1"/>
    <col min="2" max="2" width="14.75" style="107" customWidth="1"/>
    <col min="3" max="3" width="14.75" style="107"/>
    <col min="4" max="4" width="26.5" style="156"/>
    <col min="5" max="16384" width="8.75" style="107"/>
  </cols>
  <sheetData>
    <row r="1" s="143" customFormat="1" ht="30" customHeight="1" spans="1:4">
      <c r="A1" s="151" t="s">
        <v>110</v>
      </c>
      <c r="B1" s="151"/>
      <c r="C1" s="151"/>
      <c r="D1" s="151"/>
    </row>
    <row r="2" ht="14.25" spans="2:4">
      <c r="B2" s="108"/>
      <c r="C2" s="108"/>
      <c r="D2" s="157" t="s">
        <v>1</v>
      </c>
    </row>
    <row r="3" s="115" customFormat="1" ht="14.25" spans="1:4">
      <c r="A3" s="17" t="s">
        <v>2</v>
      </c>
      <c r="B3" s="17" t="s">
        <v>3</v>
      </c>
      <c r="C3" s="17" t="s">
        <v>4</v>
      </c>
      <c r="D3" s="121" t="s">
        <v>5</v>
      </c>
    </row>
    <row r="4" s="144" customFormat="1" ht="14.25" spans="1:4">
      <c r="A4" s="158" t="s">
        <v>111</v>
      </c>
      <c r="B4" s="106">
        <v>29818</v>
      </c>
      <c r="C4" s="106">
        <v>36100</v>
      </c>
      <c r="D4" s="122">
        <f>C4/B4</f>
        <v>1.21067811389094</v>
      </c>
    </row>
    <row r="5" s="144" customFormat="1" ht="14.25" spans="1:4">
      <c r="A5" s="158" t="s">
        <v>112</v>
      </c>
      <c r="B5" s="106">
        <v>1273</v>
      </c>
      <c r="C5" s="106">
        <v>1267</v>
      </c>
      <c r="D5" s="122">
        <f t="shared" ref="D5:D68" si="0">C5/B5</f>
        <v>0.99528672427337</v>
      </c>
    </row>
    <row r="6" s="144" customFormat="1" ht="14.25" spans="1:4">
      <c r="A6" s="159" t="s">
        <v>113</v>
      </c>
      <c r="B6" s="106">
        <v>812</v>
      </c>
      <c r="C6" s="106">
        <v>893</v>
      </c>
      <c r="D6" s="122">
        <f t="shared" si="0"/>
        <v>1.09975369458128</v>
      </c>
    </row>
    <row r="7" s="144" customFormat="1" ht="14.25" spans="1:4">
      <c r="A7" s="159" t="s">
        <v>114</v>
      </c>
      <c r="B7" s="106">
        <v>193</v>
      </c>
      <c r="C7" s="106">
        <v>6</v>
      </c>
      <c r="D7" s="122">
        <f t="shared" si="0"/>
        <v>0.0310880829015544</v>
      </c>
    </row>
    <row r="8" s="144" customFormat="1" ht="14.25" spans="1:4">
      <c r="A8" s="159" t="s">
        <v>115</v>
      </c>
      <c r="B8" s="106"/>
      <c r="C8" s="106"/>
      <c r="D8" s="122"/>
    </row>
    <row r="9" s="144" customFormat="1" ht="14.25" spans="1:4">
      <c r="A9" s="159" t="s">
        <v>116</v>
      </c>
      <c r="B9" s="106">
        <v>58</v>
      </c>
      <c r="C9" s="106">
        <v>65</v>
      </c>
      <c r="D9" s="122">
        <f t="shared" si="0"/>
        <v>1.12068965517241</v>
      </c>
    </row>
    <row r="10" s="144" customFormat="1" ht="14.25" spans="1:4">
      <c r="A10" s="159" t="s">
        <v>117</v>
      </c>
      <c r="B10" s="106"/>
      <c r="C10" s="106"/>
      <c r="D10" s="122"/>
    </row>
    <row r="11" s="144" customFormat="1" ht="14.25" spans="1:4">
      <c r="A11" s="159" t="s">
        <v>118</v>
      </c>
      <c r="B11" s="106">
        <v>3</v>
      </c>
      <c r="C11" s="106">
        <v>6</v>
      </c>
      <c r="D11" s="122">
        <f t="shared" si="0"/>
        <v>2</v>
      </c>
    </row>
    <row r="12" s="144" customFormat="1" ht="14.25" spans="1:4">
      <c r="A12" s="159" t="s">
        <v>119</v>
      </c>
      <c r="B12" s="106">
        <v>15</v>
      </c>
      <c r="C12" s="106">
        <v>20</v>
      </c>
      <c r="D12" s="122">
        <f t="shared" si="0"/>
        <v>1.33333333333333</v>
      </c>
    </row>
    <row r="13" s="144" customFormat="1" ht="14.25" spans="1:4">
      <c r="A13" s="159" t="s">
        <v>120</v>
      </c>
      <c r="B13" s="106">
        <v>170</v>
      </c>
      <c r="C13" s="106">
        <v>187</v>
      </c>
      <c r="D13" s="122">
        <f t="shared" si="0"/>
        <v>1.1</v>
      </c>
    </row>
    <row r="14" s="144" customFormat="1" ht="14.25" spans="1:4">
      <c r="A14" s="159" t="s">
        <v>121</v>
      </c>
      <c r="B14" s="106"/>
      <c r="C14" s="106"/>
      <c r="D14" s="122"/>
    </row>
    <row r="15" s="144" customFormat="1" ht="14.25" spans="1:4">
      <c r="A15" s="159" t="s">
        <v>122</v>
      </c>
      <c r="B15" s="106"/>
      <c r="C15" s="106"/>
      <c r="D15" s="122"/>
    </row>
    <row r="16" s="144" customFormat="1" ht="14.25" spans="1:4">
      <c r="A16" s="159" t="s">
        <v>123</v>
      </c>
      <c r="B16" s="106">
        <v>22</v>
      </c>
      <c r="C16" s="106">
        <v>90</v>
      </c>
      <c r="D16" s="122">
        <f t="shared" si="0"/>
        <v>4.09090909090909</v>
      </c>
    </row>
    <row r="17" s="144" customFormat="1" ht="14.25" spans="1:4">
      <c r="A17" s="158" t="s">
        <v>124</v>
      </c>
      <c r="B17" s="106">
        <v>1005</v>
      </c>
      <c r="C17" s="106">
        <v>989</v>
      </c>
      <c r="D17" s="122">
        <f t="shared" si="0"/>
        <v>0.98407960199005</v>
      </c>
    </row>
    <row r="18" s="144" customFormat="1" ht="14.25" spans="1:4">
      <c r="A18" s="160" t="s">
        <v>125</v>
      </c>
      <c r="B18" s="106">
        <v>706</v>
      </c>
      <c r="C18" s="106">
        <v>716</v>
      </c>
      <c r="D18" s="122">
        <f t="shared" si="0"/>
        <v>1.01416430594901</v>
      </c>
    </row>
    <row r="19" s="144" customFormat="1" ht="14.25" spans="1:4">
      <c r="A19" s="160" t="s">
        <v>126</v>
      </c>
      <c r="B19" s="106">
        <v>125</v>
      </c>
      <c r="C19" s="106">
        <v>131</v>
      </c>
      <c r="D19" s="122">
        <f t="shared" si="0"/>
        <v>1.048</v>
      </c>
    </row>
    <row r="20" s="144" customFormat="1" ht="14.25" spans="1:4">
      <c r="A20" s="160" t="s">
        <v>127</v>
      </c>
      <c r="B20" s="106"/>
      <c r="C20" s="106"/>
      <c r="D20" s="122"/>
    </row>
    <row r="21" s="144" customFormat="1" ht="14.25" spans="1:4">
      <c r="A21" s="160" t="s">
        <v>128</v>
      </c>
      <c r="B21" s="106">
        <v>50</v>
      </c>
      <c r="C21" s="106">
        <v>50</v>
      </c>
      <c r="D21" s="122">
        <f t="shared" si="0"/>
        <v>1</v>
      </c>
    </row>
    <row r="22" s="144" customFormat="1" ht="14.25" spans="1:4">
      <c r="A22" s="160" t="s">
        <v>129</v>
      </c>
      <c r="B22" s="106">
        <v>34</v>
      </c>
      <c r="C22" s="106">
        <v>38</v>
      </c>
      <c r="D22" s="122">
        <f t="shared" si="0"/>
        <v>1.11764705882353</v>
      </c>
    </row>
    <row r="23" s="144" customFormat="1" ht="14.25" spans="1:4">
      <c r="A23" s="160" t="s">
        <v>130</v>
      </c>
      <c r="B23" s="106"/>
      <c r="C23" s="106"/>
      <c r="D23" s="122"/>
    </row>
    <row r="24" s="144" customFormat="1" ht="14.25" spans="1:4">
      <c r="A24" s="160" t="s">
        <v>131</v>
      </c>
      <c r="B24" s="106"/>
      <c r="C24" s="106"/>
      <c r="D24" s="122"/>
    </row>
    <row r="25" s="144" customFormat="1" ht="14.25" spans="1:4">
      <c r="A25" s="160" t="s">
        <v>132</v>
      </c>
      <c r="B25" s="106">
        <v>90</v>
      </c>
      <c r="C25" s="106">
        <v>55</v>
      </c>
      <c r="D25" s="122">
        <f t="shared" si="0"/>
        <v>0.611111111111111</v>
      </c>
    </row>
    <row r="26" s="144" customFormat="1" ht="14.25" spans="1:4">
      <c r="A26" s="159" t="s">
        <v>133</v>
      </c>
      <c r="B26" s="106">
        <v>10110</v>
      </c>
      <c r="C26" s="106">
        <v>5285</v>
      </c>
      <c r="D26" s="122">
        <f t="shared" si="0"/>
        <v>0.522749752720079</v>
      </c>
    </row>
    <row r="27" s="144" customFormat="1" ht="14.25" spans="1:4">
      <c r="A27" s="160" t="s">
        <v>125</v>
      </c>
      <c r="B27" s="106">
        <v>3223</v>
      </c>
      <c r="C27" s="106">
        <v>3524</v>
      </c>
      <c r="D27" s="122">
        <f t="shared" si="0"/>
        <v>1.09339125038784</v>
      </c>
    </row>
    <row r="28" s="144" customFormat="1" ht="14.25" spans="1:4">
      <c r="A28" s="160" t="s">
        <v>126</v>
      </c>
      <c r="B28" s="106">
        <v>1535</v>
      </c>
      <c r="C28" s="106">
        <v>876</v>
      </c>
      <c r="D28" s="122">
        <f t="shared" si="0"/>
        <v>0.570684039087948</v>
      </c>
    </row>
    <row r="29" s="144" customFormat="1" ht="14.25" spans="1:4">
      <c r="A29" s="160" t="s">
        <v>127</v>
      </c>
      <c r="B29" s="106">
        <v>88</v>
      </c>
      <c r="C29" s="106">
        <v>99</v>
      </c>
      <c r="D29" s="122">
        <f t="shared" si="0"/>
        <v>1.125</v>
      </c>
    </row>
    <row r="30" s="144" customFormat="1" ht="14.25" spans="1:4">
      <c r="A30" s="160" t="s">
        <v>134</v>
      </c>
      <c r="B30" s="106"/>
      <c r="C30" s="106"/>
      <c r="D30" s="122"/>
    </row>
    <row r="31" s="144" customFormat="1" ht="14.25" spans="1:4">
      <c r="A31" s="160" t="s">
        <v>135</v>
      </c>
      <c r="B31" s="106"/>
      <c r="C31" s="106"/>
      <c r="D31" s="122"/>
    </row>
    <row r="32" s="144" customFormat="1" ht="14.25" spans="1:4">
      <c r="A32" s="160" t="s">
        <v>136</v>
      </c>
      <c r="B32" s="106"/>
      <c r="C32" s="106"/>
      <c r="D32" s="122"/>
    </row>
    <row r="33" s="144" customFormat="1" ht="14.25" spans="1:4">
      <c r="A33" s="160" t="s">
        <v>137</v>
      </c>
      <c r="B33" s="106">
        <v>38</v>
      </c>
      <c r="C33" s="106">
        <v>35</v>
      </c>
      <c r="D33" s="122">
        <f t="shared" si="0"/>
        <v>0.921052631578947</v>
      </c>
    </row>
    <row r="34" s="144" customFormat="1" ht="14.25" spans="1:4">
      <c r="A34" s="160" t="s">
        <v>138</v>
      </c>
      <c r="B34" s="106">
        <v>45</v>
      </c>
      <c r="C34" s="106">
        <v>36</v>
      </c>
      <c r="D34" s="122">
        <f t="shared" si="0"/>
        <v>0.8</v>
      </c>
    </row>
    <row r="35" s="144" customFormat="1" ht="14.25" spans="1:4">
      <c r="A35" s="160" t="s">
        <v>139</v>
      </c>
      <c r="B35" s="106"/>
      <c r="C35" s="106"/>
      <c r="D35" s="122"/>
    </row>
    <row r="36" s="144" customFormat="1" ht="14.25" spans="1:4">
      <c r="A36" s="160" t="s">
        <v>131</v>
      </c>
      <c r="B36" s="106">
        <v>102</v>
      </c>
      <c r="C36" s="106">
        <v>132</v>
      </c>
      <c r="D36" s="122">
        <f t="shared" si="0"/>
        <v>1.29411764705882</v>
      </c>
    </row>
    <row r="37" s="144" customFormat="1" ht="14.25" spans="1:4">
      <c r="A37" s="160" t="s">
        <v>140</v>
      </c>
      <c r="B37" s="106">
        <v>5079</v>
      </c>
      <c r="C37" s="106">
        <v>583</v>
      </c>
      <c r="D37" s="122">
        <f t="shared" si="0"/>
        <v>0.114786375270723</v>
      </c>
    </row>
    <row r="38" s="144" customFormat="1" ht="14.25" spans="1:4">
      <c r="A38" s="159" t="s">
        <v>141</v>
      </c>
      <c r="B38" s="106">
        <v>1711</v>
      </c>
      <c r="C38" s="106">
        <v>6656</v>
      </c>
      <c r="D38" s="122">
        <f t="shared" si="0"/>
        <v>3.89012273524255</v>
      </c>
    </row>
    <row r="39" s="144" customFormat="1" ht="14.25" spans="1:4">
      <c r="A39" s="160" t="s">
        <v>125</v>
      </c>
      <c r="B39" s="106">
        <v>454</v>
      </c>
      <c r="C39" s="106">
        <v>424</v>
      </c>
      <c r="D39" s="122">
        <f t="shared" si="0"/>
        <v>0.933920704845815</v>
      </c>
    </row>
    <row r="40" s="144" customFormat="1" ht="14.25" spans="1:4">
      <c r="A40" s="160" t="s">
        <v>126</v>
      </c>
      <c r="B40" s="106"/>
      <c r="C40" s="106"/>
      <c r="D40" s="122"/>
    </row>
    <row r="41" s="144" customFormat="1" ht="14.25" spans="1:4">
      <c r="A41" s="160" t="s">
        <v>127</v>
      </c>
      <c r="B41" s="106"/>
      <c r="C41" s="106"/>
      <c r="D41" s="122"/>
    </row>
    <row r="42" s="144" customFormat="1" ht="14.25" spans="1:4">
      <c r="A42" s="160" t="s">
        <v>142</v>
      </c>
      <c r="B42" s="106">
        <v>1099</v>
      </c>
      <c r="C42" s="106">
        <v>6222</v>
      </c>
      <c r="D42" s="122">
        <f t="shared" si="0"/>
        <v>5.66151046405823</v>
      </c>
    </row>
    <row r="43" s="144" customFormat="1" ht="14.25" spans="1:4">
      <c r="A43" s="160" t="s">
        <v>143</v>
      </c>
      <c r="B43" s="106"/>
      <c r="C43" s="106"/>
      <c r="D43" s="122"/>
    </row>
    <row r="44" s="144" customFormat="1" ht="14.25" spans="1:4">
      <c r="A44" s="160" t="s">
        <v>144</v>
      </c>
      <c r="B44" s="106">
        <v>4</v>
      </c>
      <c r="C44" s="106"/>
      <c r="D44" s="122">
        <f t="shared" si="0"/>
        <v>0</v>
      </c>
    </row>
    <row r="45" s="144" customFormat="1" ht="14.25" spans="1:4">
      <c r="A45" s="160" t="s">
        <v>145</v>
      </c>
      <c r="B45" s="106">
        <v>64</v>
      </c>
      <c r="C45" s="106"/>
      <c r="D45" s="122">
        <f t="shared" si="0"/>
        <v>0</v>
      </c>
    </row>
    <row r="46" s="144" customFormat="1" ht="14.25" spans="1:4">
      <c r="A46" s="160" t="s">
        <v>146</v>
      </c>
      <c r="B46" s="106"/>
      <c r="C46" s="106">
        <v>5</v>
      </c>
      <c r="D46" s="122"/>
    </row>
    <row r="47" s="144" customFormat="1" ht="14.25" spans="1:4">
      <c r="A47" s="160" t="s">
        <v>147</v>
      </c>
      <c r="B47" s="106"/>
      <c r="C47" s="106"/>
      <c r="D47" s="122"/>
    </row>
    <row r="48" s="144" customFormat="1" ht="14.25" spans="1:4">
      <c r="A48" s="160" t="s">
        <v>131</v>
      </c>
      <c r="B48" s="106"/>
      <c r="C48" s="106"/>
      <c r="D48" s="122"/>
    </row>
    <row r="49" s="144" customFormat="1" ht="14.25" spans="1:4">
      <c r="A49" s="160" t="s">
        <v>148</v>
      </c>
      <c r="B49" s="106">
        <v>90</v>
      </c>
      <c r="C49" s="106">
        <v>5</v>
      </c>
      <c r="D49" s="122">
        <f t="shared" si="0"/>
        <v>0.0555555555555556</v>
      </c>
    </row>
    <row r="50" s="144" customFormat="1" ht="14.25" spans="1:4">
      <c r="A50" s="159" t="s">
        <v>149</v>
      </c>
      <c r="B50" s="106">
        <v>681</v>
      </c>
      <c r="C50" s="106">
        <v>530</v>
      </c>
      <c r="D50" s="122">
        <f t="shared" si="0"/>
        <v>0.778267254038179</v>
      </c>
    </row>
    <row r="51" s="144" customFormat="1" ht="14.25" spans="1:4">
      <c r="A51" s="160" t="s">
        <v>125</v>
      </c>
      <c r="B51" s="106">
        <v>428</v>
      </c>
      <c r="C51" s="106">
        <v>235</v>
      </c>
      <c r="D51" s="122">
        <f t="shared" si="0"/>
        <v>0.549065420560748</v>
      </c>
    </row>
    <row r="52" s="144" customFormat="1" ht="14.25" spans="1:4">
      <c r="A52" s="160" t="s">
        <v>126</v>
      </c>
      <c r="B52" s="106">
        <v>65</v>
      </c>
      <c r="C52" s="106">
        <v>30</v>
      </c>
      <c r="D52" s="122">
        <f t="shared" si="0"/>
        <v>0.461538461538462</v>
      </c>
    </row>
    <row r="53" s="144" customFormat="1" ht="14.25" spans="1:4">
      <c r="A53" s="160" t="s">
        <v>127</v>
      </c>
      <c r="B53" s="106"/>
      <c r="C53" s="106"/>
      <c r="D53" s="122"/>
    </row>
    <row r="54" s="144" customFormat="1" ht="14.25" spans="1:4">
      <c r="A54" s="160" t="s">
        <v>150</v>
      </c>
      <c r="B54" s="106"/>
      <c r="C54" s="106"/>
      <c r="D54" s="122"/>
    </row>
    <row r="55" s="144" customFormat="1" ht="14.25" spans="1:4">
      <c r="A55" s="160" t="s">
        <v>151</v>
      </c>
      <c r="B55" s="106">
        <v>5</v>
      </c>
      <c r="C55" s="106">
        <v>21</v>
      </c>
      <c r="D55" s="122">
        <f t="shared" si="0"/>
        <v>4.2</v>
      </c>
    </row>
    <row r="56" s="144" customFormat="1" ht="14.25" spans="1:4">
      <c r="A56" s="160" t="s">
        <v>152</v>
      </c>
      <c r="B56" s="106"/>
      <c r="C56" s="106"/>
      <c r="D56" s="122"/>
    </row>
    <row r="57" s="144" customFormat="1" ht="14.25" spans="1:4">
      <c r="A57" s="160" t="s">
        <v>153</v>
      </c>
      <c r="B57" s="106">
        <v>163</v>
      </c>
      <c r="C57" s="106">
        <v>25</v>
      </c>
      <c r="D57" s="122">
        <f t="shared" si="0"/>
        <v>0.153374233128834</v>
      </c>
    </row>
    <row r="58" s="144" customFormat="1" ht="14.25" spans="1:4">
      <c r="A58" s="160" t="s">
        <v>154</v>
      </c>
      <c r="B58" s="106"/>
      <c r="C58" s="106"/>
      <c r="D58" s="122"/>
    </row>
    <row r="59" s="144" customFormat="1" ht="14.25" spans="1:4">
      <c r="A59" s="160" t="s">
        <v>131</v>
      </c>
      <c r="B59" s="106"/>
      <c r="C59" s="106">
        <v>219</v>
      </c>
      <c r="D59" s="122"/>
    </row>
    <row r="60" s="144" customFormat="1" ht="14.25" spans="1:4">
      <c r="A60" s="160" t="s">
        <v>155</v>
      </c>
      <c r="B60" s="106">
        <v>20</v>
      </c>
      <c r="C60" s="106"/>
      <c r="D60" s="122">
        <f t="shared" si="0"/>
        <v>0</v>
      </c>
    </row>
    <row r="61" s="144" customFormat="1" ht="14.25" spans="1:4">
      <c r="A61" s="159" t="s">
        <v>156</v>
      </c>
      <c r="B61" s="106">
        <v>1628</v>
      </c>
      <c r="C61" s="106">
        <v>1495</v>
      </c>
      <c r="D61" s="122">
        <f t="shared" si="0"/>
        <v>0.918304668304668</v>
      </c>
    </row>
    <row r="62" s="144" customFormat="1" ht="14.25" spans="1:4">
      <c r="A62" s="160" t="s">
        <v>125</v>
      </c>
      <c r="B62" s="106">
        <v>1098</v>
      </c>
      <c r="C62" s="106">
        <v>1090</v>
      </c>
      <c r="D62" s="122">
        <f t="shared" si="0"/>
        <v>0.992714025500911</v>
      </c>
    </row>
    <row r="63" s="144" customFormat="1" ht="14.25" spans="1:4">
      <c r="A63" s="160" t="s">
        <v>126</v>
      </c>
      <c r="B63" s="106">
        <v>15</v>
      </c>
      <c r="C63" s="106">
        <v>12</v>
      </c>
      <c r="D63" s="122">
        <f t="shared" si="0"/>
        <v>0.8</v>
      </c>
    </row>
    <row r="64" s="144" customFormat="1" ht="14.25" spans="1:4">
      <c r="A64" s="160" t="s">
        <v>127</v>
      </c>
      <c r="B64" s="106"/>
      <c r="C64" s="106"/>
      <c r="D64" s="122"/>
    </row>
    <row r="65" s="144" customFormat="1" ht="14.25" spans="1:4">
      <c r="A65" s="160" t="s">
        <v>157</v>
      </c>
      <c r="B65" s="106">
        <v>5</v>
      </c>
      <c r="C65" s="106"/>
      <c r="D65" s="122">
        <f t="shared" si="0"/>
        <v>0</v>
      </c>
    </row>
    <row r="66" s="144" customFormat="1" ht="14.25" spans="1:4">
      <c r="A66" s="160" t="s">
        <v>158</v>
      </c>
      <c r="B66" s="106"/>
      <c r="C66" s="106"/>
      <c r="D66" s="122"/>
    </row>
    <row r="67" s="144" customFormat="1" ht="14.25" spans="1:4">
      <c r="A67" s="160" t="s">
        <v>159</v>
      </c>
      <c r="B67" s="106"/>
      <c r="C67" s="106"/>
      <c r="D67" s="122"/>
    </row>
    <row r="68" s="144" customFormat="1" ht="14.25" spans="1:4">
      <c r="A68" s="160" t="s">
        <v>160</v>
      </c>
      <c r="B68" s="106">
        <v>30</v>
      </c>
      <c r="C68" s="106">
        <v>123</v>
      </c>
      <c r="D68" s="122">
        <f t="shared" si="0"/>
        <v>4.1</v>
      </c>
    </row>
    <row r="69" s="144" customFormat="1" ht="14.25" spans="1:4">
      <c r="A69" s="160" t="s">
        <v>161</v>
      </c>
      <c r="B69" s="106"/>
      <c r="C69" s="106"/>
      <c r="D69" s="122"/>
    </row>
    <row r="70" s="144" customFormat="1" ht="14.25" spans="1:4">
      <c r="A70" s="160" t="s">
        <v>131</v>
      </c>
      <c r="B70" s="106">
        <v>245</v>
      </c>
      <c r="C70" s="106">
        <v>243</v>
      </c>
      <c r="D70" s="122">
        <f t="shared" ref="D70:D129" si="1">C70/B70</f>
        <v>0.991836734693878</v>
      </c>
    </row>
    <row r="71" s="144" customFormat="1" ht="14.25" spans="1:4">
      <c r="A71" s="160" t="s">
        <v>162</v>
      </c>
      <c r="B71" s="106">
        <v>235</v>
      </c>
      <c r="C71" s="106">
        <v>28</v>
      </c>
      <c r="D71" s="122">
        <f t="shared" si="1"/>
        <v>0.119148936170213</v>
      </c>
    </row>
    <row r="72" s="144" customFormat="1" ht="14.25" spans="1:4">
      <c r="A72" s="159" t="s">
        <v>163</v>
      </c>
      <c r="B72" s="106">
        <v>708</v>
      </c>
      <c r="C72" s="106">
        <v>800</v>
      </c>
      <c r="D72" s="122">
        <f t="shared" si="1"/>
        <v>1.12994350282486</v>
      </c>
    </row>
    <row r="73" s="144" customFormat="1" ht="14.25" spans="1:4">
      <c r="A73" s="160" t="s">
        <v>125</v>
      </c>
      <c r="B73" s="106"/>
      <c r="C73" s="106"/>
      <c r="D73" s="122"/>
    </row>
    <row r="74" s="144" customFormat="1" ht="14.25" spans="1:4">
      <c r="A74" s="160" t="s">
        <v>126</v>
      </c>
      <c r="B74" s="106"/>
      <c r="C74" s="106"/>
      <c r="D74" s="122"/>
    </row>
    <row r="75" s="144" customFormat="1" ht="14.25" spans="1:4">
      <c r="A75" s="160" t="s">
        <v>127</v>
      </c>
      <c r="B75" s="106"/>
      <c r="C75" s="106"/>
      <c r="D75" s="122"/>
    </row>
    <row r="76" s="144" customFormat="1" ht="14.25" spans="1:4">
      <c r="A76" s="160" t="s">
        <v>164</v>
      </c>
      <c r="B76" s="106"/>
      <c r="C76" s="106"/>
      <c r="D76" s="122"/>
    </row>
    <row r="77" s="144" customFormat="1" ht="14.25" spans="1:4">
      <c r="A77" s="160" t="s">
        <v>165</v>
      </c>
      <c r="B77" s="106"/>
      <c r="C77" s="106"/>
      <c r="D77" s="122"/>
    </row>
    <row r="78" s="144" customFormat="1" ht="14.25" spans="1:4">
      <c r="A78" s="160" t="s">
        <v>166</v>
      </c>
      <c r="B78" s="106"/>
      <c r="C78" s="106"/>
      <c r="D78" s="122"/>
    </row>
    <row r="79" s="144" customFormat="1" ht="14.25" spans="1:4">
      <c r="A79" s="160" t="s">
        <v>167</v>
      </c>
      <c r="B79" s="106"/>
      <c r="C79" s="106"/>
      <c r="D79" s="122"/>
    </row>
    <row r="80" s="144" customFormat="1" ht="14.25" spans="1:4">
      <c r="A80" s="160" t="s">
        <v>168</v>
      </c>
      <c r="B80" s="106"/>
      <c r="C80" s="106"/>
      <c r="D80" s="122"/>
    </row>
    <row r="81" s="144" customFormat="1" ht="14.25" spans="1:4">
      <c r="A81" s="160" t="s">
        <v>160</v>
      </c>
      <c r="B81" s="106"/>
      <c r="C81" s="106"/>
      <c r="D81" s="122"/>
    </row>
    <row r="82" s="144" customFormat="1" ht="14.25" spans="1:4">
      <c r="A82" s="160" t="s">
        <v>131</v>
      </c>
      <c r="B82" s="106"/>
      <c r="C82" s="106"/>
      <c r="D82" s="122"/>
    </row>
    <row r="83" s="144" customFormat="1" ht="14.25" spans="1:4">
      <c r="A83" s="160" t="s">
        <v>169</v>
      </c>
      <c r="B83" s="106">
        <v>708</v>
      </c>
      <c r="C83" s="106">
        <v>800</v>
      </c>
      <c r="D83" s="122">
        <f t="shared" si="1"/>
        <v>1.12994350282486</v>
      </c>
    </row>
    <row r="84" s="144" customFormat="1" ht="14.25" spans="1:4">
      <c r="A84" s="159" t="s">
        <v>170</v>
      </c>
      <c r="B84" s="106">
        <v>264</v>
      </c>
      <c r="C84" s="106">
        <v>229</v>
      </c>
      <c r="D84" s="122">
        <f t="shared" si="1"/>
        <v>0.867424242424242</v>
      </c>
    </row>
    <row r="85" s="144" customFormat="1" ht="14.25" spans="1:4">
      <c r="A85" s="160" t="s">
        <v>125</v>
      </c>
      <c r="B85" s="106">
        <v>80</v>
      </c>
      <c r="C85" s="106">
        <v>94</v>
      </c>
      <c r="D85" s="122">
        <f t="shared" si="1"/>
        <v>1.175</v>
      </c>
    </row>
    <row r="86" s="144" customFormat="1" ht="14.25" spans="1:4">
      <c r="A86" s="160" t="s">
        <v>126</v>
      </c>
      <c r="B86" s="106"/>
      <c r="C86" s="106"/>
      <c r="D86" s="122"/>
    </row>
    <row r="87" s="144" customFormat="1" ht="14.25" spans="1:4">
      <c r="A87" s="160" t="s">
        <v>127</v>
      </c>
      <c r="B87" s="106"/>
      <c r="C87" s="106"/>
      <c r="D87" s="122"/>
    </row>
    <row r="88" s="144" customFormat="1" ht="14.25" spans="1:4">
      <c r="A88" s="160" t="s">
        <v>171</v>
      </c>
      <c r="B88" s="106">
        <v>95</v>
      </c>
      <c r="C88" s="106">
        <v>95</v>
      </c>
      <c r="D88" s="122">
        <f t="shared" si="1"/>
        <v>1</v>
      </c>
    </row>
    <row r="89" s="144" customFormat="1" ht="14.25" spans="1:4">
      <c r="A89" s="160" t="s">
        <v>172</v>
      </c>
      <c r="B89" s="106"/>
      <c r="C89" s="106"/>
      <c r="D89" s="122"/>
    </row>
    <row r="90" s="144" customFormat="1" ht="14.25" spans="1:4">
      <c r="A90" s="160" t="s">
        <v>160</v>
      </c>
      <c r="B90" s="106"/>
      <c r="C90" s="106"/>
      <c r="D90" s="122"/>
    </row>
    <row r="91" s="144" customFormat="1" ht="14.25" spans="1:4">
      <c r="A91" s="160" t="s">
        <v>131</v>
      </c>
      <c r="B91" s="106">
        <v>19</v>
      </c>
      <c r="C91" s="106">
        <v>16</v>
      </c>
      <c r="D91" s="122">
        <f t="shared" si="1"/>
        <v>0.842105263157895</v>
      </c>
    </row>
    <row r="92" s="144" customFormat="1" ht="14.25" spans="1:4">
      <c r="A92" s="160" t="s">
        <v>173</v>
      </c>
      <c r="B92" s="106">
        <v>70</v>
      </c>
      <c r="C92" s="106">
        <v>23</v>
      </c>
      <c r="D92" s="122">
        <f t="shared" si="1"/>
        <v>0.328571428571429</v>
      </c>
    </row>
    <row r="93" s="144" customFormat="1" ht="14.25" spans="1:4">
      <c r="A93" s="159" t="s">
        <v>174</v>
      </c>
      <c r="B93" s="106">
        <v>0</v>
      </c>
      <c r="C93" s="106"/>
      <c r="D93" s="122"/>
    </row>
    <row r="94" s="144" customFormat="1" ht="14.25" spans="1:4">
      <c r="A94" s="160" t="s">
        <v>125</v>
      </c>
      <c r="B94" s="106"/>
      <c r="C94" s="106"/>
      <c r="D94" s="122"/>
    </row>
    <row r="95" s="144" customFormat="1" ht="14.25" spans="1:4">
      <c r="A95" s="160" t="s">
        <v>126</v>
      </c>
      <c r="B95" s="106"/>
      <c r="C95" s="106"/>
      <c r="D95" s="122"/>
    </row>
    <row r="96" s="144" customFormat="1" ht="14.25" spans="1:4">
      <c r="A96" s="160" t="s">
        <v>127</v>
      </c>
      <c r="B96" s="106"/>
      <c r="C96" s="106"/>
      <c r="D96" s="122"/>
    </row>
    <row r="97" s="144" customFormat="1" ht="14.25" spans="1:4">
      <c r="A97" s="160" t="s">
        <v>175</v>
      </c>
      <c r="B97" s="106"/>
      <c r="C97" s="106"/>
      <c r="D97" s="122"/>
    </row>
    <row r="98" s="144" customFormat="1" ht="14.25" spans="1:4">
      <c r="A98" s="160" t="s">
        <v>176</v>
      </c>
      <c r="B98" s="106"/>
      <c r="C98" s="106"/>
      <c r="D98" s="122"/>
    </row>
    <row r="99" s="144" customFormat="1" ht="14.25" spans="1:4">
      <c r="A99" s="160" t="s">
        <v>177</v>
      </c>
      <c r="B99" s="106"/>
      <c r="C99" s="106"/>
      <c r="D99" s="122"/>
    </row>
    <row r="100" s="144" customFormat="1" ht="14.25" spans="1:4">
      <c r="A100" s="160" t="s">
        <v>160</v>
      </c>
      <c r="B100" s="106"/>
      <c r="C100" s="106"/>
      <c r="D100" s="122"/>
    </row>
    <row r="101" s="144" customFormat="1" ht="14.25" spans="1:4">
      <c r="A101" s="160" t="s">
        <v>131</v>
      </c>
      <c r="B101" s="106"/>
      <c r="C101" s="106"/>
      <c r="D101" s="122"/>
    </row>
    <row r="102" s="144" customFormat="1" ht="14.25" spans="1:4">
      <c r="A102" s="160" t="s">
        <v>178</v>
      </c>
      <c r="B102" s="106"/>
      <c r="C102" s="106"/>
      <c r="D102" s="122"/>
    </row>
    <row r="103" s="144" customFormat="1" ht="14.25" spans="1:4">
      <c r="A103" s="159" t="s">
        <v>179</v>
      </c>
      <c r="B103" s="106">
        <v>160</v>
      </c>
      <c r="C103" s="106">
        <v>168</v>
      </c>
      <c r="D103" s="122">
        <f t="shared" si="1"/>
        <v>1.05</v>
      </c>
    </row>
    <row r="104" s="144" customFormat="1" ht="14.25" spans="1:4">
      <c r="A104" s="160" t="s">
        <v>125</v>
      </c>
      <c r="B104" s="106">
        <v>132</v>
      </c>
      <c r="C104" s="106">
        <v>125</v>
      </c>
      <c r="D104" s="122">
        <f t="shared" si="1"/>
        <v>0.946969696969697</v>
      </c>
    </row>
    <row r="105" s="144" customFormat="1" ht="14.25" spans="1:4">
      <c r="A105" s="160" t="s">
        <v>126</v>
      </c>
      <c r="B105" s="106">
        <v>20</v>
      </c>
      <c r="C105" s="106">
        <v>22</v>
      </c>
      <c r="D105" s="122">
        <f t="shared" si="1"/>
        <v>1.1</v>
      </c>
    </row>
    <row r="106" s="144" customFormat="1" ht="14.25" spans="1:4">
      <c r="A106" s="160" t="s">
        <v>127</v>
      </c>
      <c r="B106" s="106"/>
      <c r="C106" s="106"/>
      <c r="D106" s="122"/>
    </row>
    <row r="107" s="144" customFormat="1" ht="14.25" spans="1:4">
      <c r="A107" s="160" t="s">
        <v>180</v>
      </c>
      <c r="B107" s="106"/>
      <c r="C107" s="106"/>
      <c r="D107" s="122"/>
    </row>
    <row r="108" s="144" customFormat="1" ht="14.25" spans="1:4">
      <c r="A108" s="160" t="s">
        <v>181</v>
      </c>
      <c r="B108" s="106"/>
      <c r="C108" s="106"/>
      <c r="D108" s="122"/>
    </row>
    <row r="109" s="144" customFormat="1" ht="14.25" spans="1:4">
      <c r="A109" s="160" t="s">
        <v>182</v>
      </c>
      <c r="B109" s="106">
        <v>8</v>
      </c>
      <c r="C109" s="106">
        <v>7</v>
      </c>
      <c r="D109" s="122">
        <f t="shared" si="1"/>
        <v>0.875</v>
      </c>
    </row>
    <row r="110" s="144" customFormat="1" ht="14.25" spans="1:4">
      <c r="A110" s="160" t="s">
        <v>183</v>
      </c>
      <c r="B110" s="106"/>
      <c r="C110" s="106"/>
      <c r="D110" s="122"/>
    </row>
    <row r="111" s="144" customFormat="1" ht="14.25" spans="1:4">
      <c r="A111" s="160" t="s">
        <v>184</v>
      </c>
      <c r="B111" s="106"/>
      <c r="C111" s="106"/>
      <c r="D111" s="122"/>
    </row>
    <row r="112" s="144" customFormat="1" ht="14.25" spans="1:4">
      <c r="A112" s="160" t="s">
        <v>185</v>
      </c>
      <c r="B112" s="106"/>
      <c r="C112" s="106"/>
      <c r="D112" s="122"/>
    </row>
    <row r="113" s="144" customFormat="1" ht="14.25" spans="1:4">
      <c r="A113" s="160" t="s">
        <v>186</v>
      </c>
      <c r="B113" s="106"/>
      <c r="C113" s="106"/>
      <c r="D113" s="122"/>
    </row>
    <row r="114" s="144" customFormat="1" ht="14.25" spans="1:4">
      <c r="A114" s="160" t="s">
        <v>187</v>
      </c>
      <c r="B114" s="106"/>
      <c r="C114" s="106"/>
      <c r="D114" s="122"/>
    </row>
    <row r="115" s="144" customFormat="1" ht="14.25" spans="1:4">
      <c r="A115" s="160" t="s">
        <v>188</v>
      </c>
      <c r="B115" s="106"/>
      <c r="C115" s="106"/>
      <c r="D115" s="122"/>
    </row>
    <row r="116" s="144" customFormat="1" ht="14.25" spans="1:4">
      <c r="A116" s="160" t="s">
        <v>131</v>
      </c>
      <c r="B116" s="106"/>
      <c r="C116" s="106"/>
      <c r="D116" s="122"/>
    </row>
    <row r="117" s="144" customFormat="1" ht="14.25" spans="1:4">
      <c r="A117" s="160" t="s">
        <v>189</v>
      </c>
      <c r="B117" s="106"/>
      <c r="C117" s="106">
        <v>14</v>
      </c>
      <c r="D117" s="122"/>
    </row>
    <row r="118" s="144" customFormat="1" ht="14.25" spans="1:4">
      <c r="A118" s="159" t="s">
        <v>190</v>
      </c>
      <c r="B118" s="106">
        <v>744</v>
      </c>
      <c r="C118" s="106">
        <v>926</v>
      </c>
      <c r="D118" s="122">
        <f t="shared" si="1"/>
        <v>1.24462365591398</v>
      </c>
    </row>
    <row r="119" s="144" customFormat="1" ht="14.25" spans="1:4">
      <c r="A119" s="160" t="s">
        <v>125</v>
      </c>
      <c r="B119" s="106">
        <v>616</v>
      </c>
      <c r="C119" s="106">
        <v>800</v>
      </c>
      <c r="D119" s="122">
        <f t="shared" si="1"/>
        <v>1.2987012987013</v>
      </c>
    </row>
    <row r="120" s="144" customFormat="1" ht="14.25" spans="1:4">
      <c r="A120" s="160" t="s">
        <v>126</v>
      </c>
      <c r="B120" s="106">
        <v>85</v>
      </c>
      <c r="C120" s="106">
        <v>123</v>
      </c>
      <c r="D120" s="122">
        <f t="shared" si="1"/>
        <v>1.44705882352941</v>
      </c>
    </row>
    <row r="121" s="144" customFormat="1" ht="14.25" spans="1:4">
      <c r="A121" s="160" t="s">
        <v>127</v>
      </c>
      <c r="B121" s="106"/>
      <c r="C121" s="106"/>
      <c r="D121" s="122"/>
    </row>
    <row r="122" ht="14.25" spans="1:4">
      <c r="A122" s="161" t="s">
        <v>191</v>
      </c>
      <c r="B122" s="7">
        <v>10</v>
      </c>
      <c r="C122" s="7"/>
      <c r="D122" s="122">
        <f t="shared" si="1"/>
        <v>0</v>
      </c>
    </row>
    <row r="123" ht="14.25" spans="1:4">
      <c r="A123" s="161" t="s">
        <v>192</v>
      </c>
      <c r="B123" s="7"/>
      <c r="C123" s="7"/>
      <c r="D123" s="122"/>
    </row>
    <row r="124" ht="14.25" spans="1:4">
      <c r="A124" s="161" t="s">
        <v>193</v>
      </c>
      <c r="B124" s="7"/>
      <c r="C124" s="7"/>
      <c r="D124" s="122"/>
    </row>
    <row r="125" ht="14.25" spans="1:4">
      <c r="A125" s="161" t="s">
        <v>131</v>
      </c>
      <c r="B125" s="7"/>
      <c r="C125" s="7"/>
      <c r="D125" s="122"/>
    </row>
    <row r="126" ht="14.25" spans="1:4">
      <c r="A126" s="161" t="s">
        <v>194</v>
      </c>
      <c r="B126" s="7">
        <v>33</v>
      </c>
      <c r="C126" s="106">
        <v>3</v>
      </c>
      <c r="D126" s="122">
        <f t="shared" si="1"/>
        <v>0.0909090909090909</v>
      </c>
    </row>
    <row r="127" ht="14.25" spans="1:4">
      <c r="A127" s="162" t="s">
        <v>195</v>
      </c>
      <c r="B127" s="7">
        <v>457</v>
      </c>
      <c r="C127" s="7">
        <v>1426</v>
      </c>
      <c r="D127" s="122">
        <f t="shared" si="1"/>
        <v>3.12035010940919</v>
      </c>
    </row>
    <row r="128" ht="14.25" spans="1:4">
      <c r="A128" s="161" t="s">
        <v>125</v>
      </c>
      <c r="B128" s="7">
        <v>148</v>
      </c>
      <c r="C128" s="7">
        <v>166</v>
      </c>
      <c r="D128" s="122">
        <f t="shared" si="1"/>
        <v>1.12162162162162</v>
      </c>
    </row>
    <row r="129" ht="14.25" spans="1:4">
      <c r="A129" s="161" t="s">
        <v>126</v>
      </c>
      <c r="B129" s="7">
        <v>6</v>
      </c>
      <c r="C129" s="7"/>
      <c r="D129" s="122">
        <f t="shared" si="1"/>
        <v>0</v>
      </c>
    </row>
    <row r="130" ht="14.25" spans="1:4">
      <c r="A130" s="161" t="s">
        <v>127</v>
      </c>
      <c r="B130" s="7"/>
      <c r="C130" s="7"/>
      <c r="D130" s="122"/>
    </row>
    <row r="131" ht="14.25" spans="1:4">
      <c r="A131" s="161" t="s">
        <v>196</v>
      </c>
      <c r="B131" s="7"/>
      <c r="C131" s="7"/>
      <c r="D131" s="122"/>
    </row>
    <row r="132" ht="14.25" spans="1:4">
      <c r="A132" s="161" t="s">
        <v>197</v>
      </c>
      <c r="B132" s="7"/>
      <c r="C132" s="7"/>
      <c r="D132" s="122"/>
    </row>
    <row r="133" ht="14.25" spans="1:4">
      <c r="A133" s="161" t="s">
        <v>198</v>
      </c>
      <c r="B133" s="7"/>
      <c r="C133" s="7"/>
      <c r="D133" s="122"/>
    </row>
    <row r="134" ht="14.25" spans="1:4">
      <c r="A134" s="161" t="s">
        <v>199</v>
      </c>
      <c r="B134" s="7">
        <v>101</v>
      </c>
      <c r="C134" s="7">
        <v>10</v>
      </c>
      <c r="D134" s="122">
        <f t="shared" ref="D134:D196" si="2">C134/B134</f>
        <v>0.099009900990099</v>
      </c>
    </row>
    <row r="135" ht="14.25" spans="1:4">
      <c r="A135" s="161" t="s">
        <v>200</v>
      </c>
      <c r="B135" s="7">
        <v>202</v>
      </c>
      <c r="C135" s="7">
        <v>220</v>
      </c>
      <c r="D135" s="122">
        <f t="shared" si="2"/>
        <v>1.08910891089109</v>
      </c>
    </row>
    <row r="136" ht="14.25" spans="1:4">
      <c r="A136" s="161" t="s">
        <v>131</v>
      </c>
      <c r="B136" s="7"/>
      <c r="C136" s="7"/>
      <c r="D136" s="122"/>
    </row>
    <row r="137" ht="14.25" spans="1:4">
      <c r="A137" s="161" t="s">
        <v>201</v>
      </c>
      <c r="B137" s="7"/>
      <c r="C137" s="7">
        <v>1030</v>
      </c>
      <c r="D137" s="122"/>
    </row>
    <row r="138" ht="14.25" spans="1:4">
      <c r="A138" s="162" t="s">
        <v>202</v>
      </c>
      <c r="B138" s="7">
        <v>15</v>
      </c>
      <c r="C138" s="7"/>
      <c r="D138" s="122">
        <f t="shared" si="2"/>
        <v>0</v>
      </c>
    </row>
    <row r="139" ht="14.25" spans="1:4">
      <c r="A139" s="161" t="s">
        <v>125</v>
      </c>
      <c r="B139" s="7"/>
      <c r="C139" s="7"/>
      <c r="D139" s="122"/>
    </row>
    <row r="140" ht="14.25" spans="1:4">
      <c r="A140" s="161" t="s">
        <v>126</v>
      </c>
      <c r="B140" s="7"/>
      <c r="C140" s="7"/>
      <c r="D140" s="122"/>
    </row>
    <row r="141" ht="14.25" spans="1:4">
      <c r="A141" s="161" t="s">
        <v>127</v>
      </c>
      <c r="B141" s="7"/>
      <c r="C141" s="7"/>
      <c r="D141" s="122"/>
    </row>
    <row r="142" ht="14.25" spans="1:4">
      <c r="A142" s="161" t="s">
        <v>203</v>
      </c>
      <c r="B142" s="7">
        <v>15</v>
      </c>
      <c r="C142" s="7"/>
      <c r="D142" s="122">
        <f t="shared" si="2"/>
        <v>0</v>
      </c>
    </row>
    <row r="143" ht="14.25" spans="1:4">
      <c r="A143" s="161" t="s">
        <v>204</v>
      </c>
      <c r="B143" s="7"/>
      <c r="C143" s="7"/>
      <c r="D143" s="122"/>
    </row>
    <row r="144" ht="14.25" spans="1:4">
      <c r="A144" s="161" t="s">
        <v>205</v>
      </c>
      <c r="B144" s="7"/>
      <c r="C144" s="7"/>
      <c r="D144" s="122"/>
    </row>
    <row r="145" ht="14.25" spans="1:4">
      <c r="A145" s="161" t="s">
        <v>206</v>
      </c>
      <c r="B145" s="7"/>
      <c r="C145" s="7"/>
      <c r="D145" s="122"/>
    </row>
    <row r="146" ht="14.25" spans="1:4">
      <c r="A146" s="161" t="s">
        <v>207</v>
      </c>
      <c r="B146" s="7"/>
      <c r="C146" s="7"/>
      <c r="D146" s="122"/>
    </row>
    <row r="147" ht="14.25" spans="1:4">
      <c r="A147" s="161" t="s">
        <v>208</v>
      </c>
      <c r="B147" s="7"/>
      <c r="C147" s="7"/>
      <c r="D147" s="122"/>
    </row>
    <row r="148" ht="14.25" spans="1:4">
      <c r="A148" s="161" t="s">
        <v>131</v>
      </c>
      <c r="B148" s="7"/>
      <c r="C148" s="7"/>
      <c r="D148" s="122"/>
    </row>
    <row r="149" ht="14.25" spans="1:4">
      <c r="A149" s="161" t="s">
        <v>209</v>
      </c>
      <c r="B149" s="7"/>
      <c r="C149" s="7"/>
      <c r="D149" s="122"/>
    </row>
    <row r="150" ht="14.25" spans="1:4">
      <c r="A150" s="162" t="s">
        <v>210</v>
      </c>
      <c r="B150" s="7">
        <v>1032</v>
      </c>
      <c r="C150" s="7">
        <v>1049</v>
      </c>
      <c r="D150" s="122">
        <f t="shared" si="2"/>
        <v>1.01647286821705</v>
      </c>
    </row>
    <row r="151" ht="14.25" spans="1:4">
      <c r="A151" s="161" t="s">
        <v>125</v>
      </c>
      <c r="B151" s="7">
        <v>997</v>
      </c>
      <c r="C151" s="7">
        <v>996</v>
      </c>
      <c r="D151" s="122">
        <f t="shared" si="2"/>
        <v>0.998996990972919</v>
      </c>
    </row>
    <row r="152" ht="14.25" spans="1:4">
      <c r="A152" s="161" t="s">
        <v>126</v>
      </c>
      <c r="B152" s="7"/>
      <c r="C152" s="7"/>
      <c r="D152" s="122"/>
    </row>
    <row r="153" ht="14.25" spans="1:4">
      <c r="A153" s="161" t="s">
        <v>127</v>
      </c>
      <c r="B153" s="7"/>
      <c r="C153" s="7"/>
      <c r="D153" s="122"/>
    </row>
    <row r="154" ht="14.25" spans="1:4">
      <c r="A154" s="161" t="s">
        <v>211</v>
      </c>
      <c r="B154" s="7">
        <v>14</v>
      </c>
      <c r="C154" s="7">
        <v>20</v>
      </c>
      <c r="D154" s="122">
        <f t="shared" si="2"/>
        <v>1.42857142857143</v>
      </c>
    </row>
    <row r="155" ht="14.25" spans="1:4">
      <c r="A155" s="161" t="s">
        <v>212</v>
      </c>
      <c r="B155" s="7">
        <v>21</v>
      </c>
      <c r="C155" s="7">
        <v>29</v>
      </c>
      <c r="D155" s="122">
        <f t="shared" si="2"/>
        <v>1.38095238095238</v>
      </c>
    </row>
    <row r="156" ht="14.25" spans="1:4">
      <c r="A156" s="161" t="s">
        <v>213</v>
      </c>
      <c r="B156" s="7"/>
      <c r="C156" s="7">
        <v>4</v>
      </c>
      <c r="D156" s="122"/>
    </row>
    <row r="157" ht="14.25" spans="1:4">
      <c r="A157" s="161" t="s">
        <v>160</v>
      </c>
      <c r="B157" s="7"/>
      <c r="C157" s="7"/>
      <c r="D157" s="122"/>
    </row>
    <row r="158" ht="14.25" spans="1:4">
      <c r="A158" s="161" t="s">
        <v>131</v>
      </c>
      <c r="B158" s="7"/>
      <c r="C158" s="7"/>
      <c r="D158" s="122"/>
    </row>
    <row r="159" ht="14.25" spans="1:4">
      <c r="A159" s="161" t="s">
        <v>214</v>
      </c>
      <c r="B159" s="7"/>
      <c r="C159" s="7"/>
      <c r="D159" s="122"/>
    </row>
    <row r="160" ht="14.25" spans="1:4">
      <c r="A160" s="162" t="s">
        <v>215</v>
      </c>
      <c r="B160" s="7">
        <v>13</v>
      </c>
      <c r="C160" s="7">
        <v>15</v>
      </c>
      <c r="D160" s="122">
        <f t="shared" si="2"/>
        <v>1.15384615384615</v>
      </c>
    </row>
    <row r="161" ht="14.25" spans="1:4">
      <c r="A161" s="161" t="s">
        <v>125</v>
      </c>
      <c r="B161" s="7"/>
      <c r="C161" s="7"/>
      <c r="D161" s="122"/>
    </row>
    <row r="162" ht="14.25" spans="1:4">
      <c r="A162" s="161" t="s">
        <v>126</v>
      </c>
      <c r="B162" s="7"/>
      <c r="C162" s="7"/>
      <c r="D162" s="122"/>
    </row>
    <row r="163" ht="14.25" spans="1:4">
      <c r="A163" s="161" t="s">
        <v>127</v>
      </c>
      <c r="B163" s="7"/>
      <c r="C163" s="7"/>
      <c r="D163" s="122"/>
    </row>
    <row r="164" ht="14.25" spans="1:4">
      <c r="A164" s="161" t="s">
        <v>216</v>
      </c>
      <c r="B164" s="7"/>
      <c r="C164" s="7"/>
      <c r="D164" s="122"/>
    </row>
    <row r="165" ht="14.25" spans="1:4">
      <c r="A165" s="161" t="s">
        <v>217</v>
      </c>
      <c r="B165" s="7"/>
      <c r="C165" s="7"/>
      <c r="D165" s="122"/>
    </row>
    <row r="166" ht="14.25" spans="1:4">
      <c r="A166" s="161" t="s">
        <v>218</v>
      </c>
      <c r="B166" s="7">
        <v>13</v>
      </c>
      <c r="C166" s="7">
        <v>15</v>
      </c>
      <c r="D166" s="122">
        <f t="shared" si="2"/>
        <v>1.15384615384615</v>
      </c>
    </row>
    <row r="167" ht="14.25" spans="1:4">
      <c r="A167" s="161" t="s">
        <v>219</v>
      </c>
      <c r="B167" s="7"/>
      <c r="C167" s="7"/>
      <c r="D167" s="122"/>
    </row>
    <row r="168" ht="14.25" spans="1:4">
      <c r="A168" s="161" t="s">
        <v>220</v>
      </c>
      <c r="B168" s="7"/>
      <c r="C168" s="7"/>
      <c r="D168" s="122"/>
    </row>
    <row r="169" ht="14.25" spans="1:4">
      <c r="A169" s="161" t="s">
        <v>221</v>
      </c>
      <c r="B169" s="7"/>
      <c r="C169" s="7"/>
      <c r="D169" s="122"/>
    </row>
    <row r="170" ht="14.25" spans="1:4">
      <c r="A170" s="161" t="s">
        <v>160</v>
      </c>
      <c r="B170" s="7"/>
      <c r="C170" s="7"/>
      <c r="D170" s="122"/>
    </row>
    <row r="171" ht="14.25" spans="1:4">
      <c r="A171" s="161" t="s">
        <v>131</v>
      </c>
      <c r="B171" s="7"/>
      <c r="C171" s="7"/>
      <c r="D171" s="122"/>
    </row>
    <row r="172" ht="14.25" spans="1:4">
      <c r="A172" s="161" t="s">
        <v>222</v>
      </c>
      <c r="B172" s="7"/>
      <c r="C172" s="7"/>
      <c r="D172" s="122"/>
    </row>
    <row r="173" ht="14.25" spans="1:4">
      <c r="A173" s="162" t="s">
        <v>223</v>
      </c>
      <c r="B173" s="7">
        <v>87</v>
      </c>
      <c r="C173" s="7">
        <v>19</v>
      </c>
      <c r="D173" s="122">
        <f t="shared" si="2"/>
        <v>0.218390804597701</v>
      </c>
    </row>
    <row r="174" ht="14.25" spans="1:4">
      <c r="A174" s="161" t="s">
        <v>125</v>
      </c>
      <c r="B174" s="7"/>
      <c r="C174" s="7"/>
      <c r="D174" s="122"/>
    </row>
    <row r="175" ht="14.25" spans="1:4">
      <c r="A175" s="161" t="s">
        <v>126</v>
      </c>
      <c r="B175" s="7"/>
      <c r="C175" s="7"/>
      <c r="D175" s="122"/>
    </row>
    <row r="176" ht="14.25" spans="1:4">
      <c r="A176" s="161" t="s">
        <v>127</v>
      </c>
      <c r="B176" s="7"/>
      <c r="C176" s="7"/>
      <c r="D176" s="122"/>
    </row>
    <row r="177" ht="14.25" spans="1:4">
      <c r="A177" s="161" t="s">
        <v>224</v>
      </c>
      <c r="B177" s="7"/>
      <c r="C177" s="7">
        <v>10</v>
      </c>
      <c r="D177" s="122"/>
    </row>
    <row r="178" ht="14.25" spans="1:4">
      <c r="A178" s="161" t="s">
        <v>131</v>
      </c>
      <c r="B178" s="7"/>
      <c r="C178" s="7"/>
      <c r="D178" s="122"/>
    </row>
    <row r="179" ht="14.25" spans="1:4">
      <c r="A179" s="161" t="s">
        <v>225</v>
      </c>
      <c r="B179" s="7">
        <v>87</v>
      </c>
      <c r="C179" s="7">
        <v>9</v>
      </c>
      <c r="D179" s="122">
        <f t="shared" si="2"/>
        <v>0.103448275862069</v>
      </c>
    </row>
    <row r="180" ht="14.25" spans="1:4">
      <c r="A180" s="162" t="s">
        <v>226</v>
      </c>
      <c r="B180" s="7">
        <v>28</v>
      </c>
      <c r="C180" s="7">
        <v>75</v>
      </c>
      <c r="D180" s="122">
        <f t="shared" si="2"/>
        <v>2.67857142857143</v>
      </c>
    </row>
    <row r="181" ht="14.25" spans="1:4">
      <c r="A181" s="161" t="s">
        <v>125</v>
      </c>
      <c r="B181" s="7"/>
      <c r="C181" s="7"/>
      <c r="D181" s="122"/>
    </row>
    <row r="182" ht="14.25" spans="1:4">
      <c r="A182" s="161" t="s">
        <v>126</v>
      </c>
      <c r="B182" s="7"/>
      <c r="C182" s="7"/>
      <c r="D182" s="122"/>
    </row>
    <row r="183" ht="14.25" spans="1:4">
      <c r="A183" s="161" t="s">
        <v>127</v>
      </c>
      <c r="B183" s="7"/>
      <c r="C183" s="7"/>
      <c r="D183" s="122"/>
    </row>
    <row r="184" ht="14.25" spans="1:4">
      <c r="A184" s="161" t="s">
        <v>227</v>
      </c>
      <c r="B184" s="7">
        <v>18</v>
      </c>
      <c r="C184" s="7">
        <v>20</v>
      </c>
      <c r="D184" s="122">
        <f t="shared" si="2"/>
        <v>1.11111111111111</v>
      </c>
    </row>
    <row r="185" ht="14.25" spans="1:4">
      <c r="A185" s="161" t="s">
        <v>131</v>
      </c>
      <c r="B185" s="7"/>
      <c r="C185" s="7"/>
      <c r="D185" s="122"/>
    </row>
    <row r="186" ht="14.25" spans="1:4">
      <c r="A186" s="161" t="s">
        <v>228</v>
      </c>
      <c r="B186" s="7">
        <v>10</v>
      </c>
      <c r="C186" s="7">
        <v>55</v>
      </c>
      <c r="D186" s="122">
        <f t="shared" si="2"/>
        <v>5.5</v>
      </c>
    </row>
    <row r="187" ht="14.25" spans="1:4">
      <c r="A187" s="162" t="s">
        <v>229</v>
      </c>
      <c r="B187" s="7"/>
      <c r="C187" s="7"/>
      <c r="D187" s="122"/>
    </row>
    <row r="188" ht="14.25" spans="1:4">
      <c r="A188" s="161" t="s">
        <v>125</v>
      </c>
      <c r="B188" s="7"/>
      <c r="C188" s="7"/>
      <c r="D188" s="122"/>
    </row>
    <row r="189" ht="14.25" spans="1:4">
      <c r="A189" s="161" t="s">
        <v>126</v>
      </c>
      <c r="B189" s="7"/>
      <c r="C189" s="7"/>
      <c r="D189" s="122"/>
    </row>
    <row r="190" ht="14.25" spans="1:4">
      <c r="A190" s="161" t="s">
        <v>127</v>
      </c>
      <c r="B190" s="7"/>
      <c r="C190" s="7"/>
      <c r="D190" s="122"/>
    </row>
    <row r="191" ht="14.25" spans="1:4">
      <c r="A191" s="161" t="s">
        <v>230</v>
      </c>
      <c r="B191" s="7"/>
      <c r="C191" s="7"/>
      <c r="D191" s="122"/>
    </row>
    <row r="192" ht="14.25" spans="1:4">
      <c r="A192" s="161" t="s">
        <v>231</v>
      </c>
      <c r="B192" s="7"/>
      <c r="C192" s="7"/>
      <c r="D192" s="122"/>
    </row>
    <row r="193" ht="14.25" spans="1:4">
      <c r="A193" s="161" t="s">
        <v>232</v>
      </c>
      <c r="B193" s="7"/>
      <c r="C193" s="7"/>
      <c r="D193" s="122"/>
    </row>
    <row r="194" ht="14.25" spans="1:4">
      <c r="A194" s="161" t="s">
        <v>131</v>
      </c>
      <c r="B194" s="7"/>
      <c r="C194" s="7"/>
      <c r="D194" s="122"/>
    </row>
    <row r="195" ht="14.25" spans="1:4">
      <c r="A195" s="161" t="s">
        <v>233</v>
      </c>
      <c r="B195" s="7"/>
      <c r="C195" s="7"/>
      <c r="D195" s="122"/>
    </row>
    <row r="196" ht="14.25" spans="1:4">
      <c r="A196" s="162" t="s">
        <v>234</v>
      </c>
      <c r="B196" s="7">
        <v>153</v>
      </c>
      <c r="C196" s="7">
        <v>144</v>
      </c>
      <c r="D196" s="122">
        <f t="shared" si="2"/>
        <v>0.941176470588235</v>
      </c>
    </row>
    <row r="197" ht="14.25" spans="1:4">
      <c r="A197" s="161" t="s">
        <v>125</v>
      </c>
      <c r="B197" s="7">
        <v>112</v>
      </c>
      <c r="C197" s="7">
        <v>114</v>
      </c>
      <c r="D197" s="122">
        <f t="shared" ref="D197:D260" si="3">C197/B197</f>
        <v>1.01785714285714</v>
      </c>
    </row>
    <row r="198" ht="14.25" spans="1:4">
      <c r="A198" s="161" t="s">
        <v>126</v>
      </c>
      <c r="B198" s="7"/>
      <c r="C198" s="7"/>
      <c r="D198" s="122"/>
    </row>
    <row r="199" ht="14.25" spans="1:4">
      <c r="A199" s="161" t="s">
        <v>127</v>
      </c>
      <c r="B199" s="7"/>
      <c r="C199" s="7"/>
      <c r="D199" s="122"/>
    </row>
    <row r="200" ht="14.25" spans="1:4">
      <c r="A200" s="161" t="s">
        <v>235</v>
      </c>
      <c r="B200" s="7">
        <v>6</v>
      </c>
      <c r="C200" s="7">
        <v>5</v>
      </c>
      <c r="D200" s="122">
        <f t="shared" si="3"/>
        <v>0.833333333333333</v>
      </c>
    </row>
    <row r="201" ht="14.25" spans="1:4">
      <c r="A201" s="161" t="s">
        <v>236</v>
      </c>
      <c r="B201" s="7">
        <v>35</v>
      </c>
      <c r="C201" s="7">
        <v>26</v>
      </c>
      <c r="D201" s="122">
        <f t="shared" si="3"/>
        <v>0.742857142857143</v>
      </c>
    </row>
    <row r="202" ht="14.25" spans="1:4">
      <c r="A202" s="162" t="s">
        <v>237</v>
      </c>
      <c r="B202" s="7">
        <v>127</v>
      </c>
      <c r="C202" s="7">
        <v>76</v>
      </c>
      <c r="D202" s="122">
        <f t="shared" si="3"/>
        <v>0.598425196850394</v>
      </c>
    </row>
    <row r="203" ht="14.25" spans="1:4">
      <c r="A203" s="161" t="s">
        <v>125</v>
      </c>
      <c r="B203" s="7">
        <v>106</v>
      </c>
      <c r="C203" s="7">
        <v>73</v>
      </c>
      <c r="D203" s="122">
        <f t="shared" si="3"/>
        <v>0.688679245283019</v>
      </c>
    </row>
    <row r="204" ht="14.25" spans="1:4">
      <c r="A204" s="161" t="s">
        <v>126</v>
      </c>
      <c r="B204" s="7">
        <v>18</v>
      </c>
      <c r="C204" s="7">
        <v>3</v>
      </c>
      <c r="D204" s="122">
        <f t="shared" si="3"/>
        <v>0.166666666666667</v>
      </c>
    </row>
    <row r="205" ht="14.25" spans="1:4">
      <c r="A205" s="161" t="s">
        <v>127</v>
      </c>
      <c r="B205" s="7"/>
      <c r="C205" s="7"/>
      <c r="D205" s="122"/>
    </row>
    <row r="206" ht="14.25" spans="1:4">
      <c r="A206" s="161" t="s">
        <v>130</v>
      </c>
      <c r="B206" s="7"/>
      <c r="C206" s="7"/>
      <c r="D206" s="122"/>
    </row>
    <row r="207" ht="14.25" spans="1:4">
      <c r="A207" s="161" t="s">
        <v>131</v>
      </c>
      <c r="B207" s="7"/>
      <c r="C207" s="7"/>
      <c r="D207" s="122"/>
    </row>
    <row r="208" ht="14.25" spans="1:4">
      <c r="A208" s="161" t="s">
        <v>238</v>
      </c>
      <c r="B208" s="7">
        <v>3</v>
      </c>
      <c r="C208" s="7"/>
      <c r="D208" s="122">
        <f t="shared" si="3"/>
        <v>0</v>
      </c>
    </row>
    <row r="209" ht="14.25" spans="1:4">
      <c r="A209" s="162" t="s">
        <v>239</v>
      </c>
      <c r="B209" s="7">
        <v>343</v>
      </c>
      <c r="C209" s="7">
        <v>432</v>
      </c>
      <c r="D209" s="122">
        <f t="shared" si="3"/>
        <v>1.25947521865889</v>
      </c>
    </row>
    <row r="210" ht="14.25" spans="1:4">
      <c r="A210" s="161" t="s">
        <v>125</v>
      </c>
      <c r="B210" s="7">
        <v>200</v>
      </c>
      <c r="C210" s="7">
        <v>275</v>
      </c>
      <c r="D210" s="122">
        <f t="shared" si="3"/>
        <v>1.375</v>
      </c>
    </row>
    <row r="211" ht="14.25" spans="1:4">
      <c r="A211" s="161" t="s">
        <v>126</v>
      </c>
      <c r="B211" s="7">
        <v>45</v>
      </c>
      <c r="C211" s="7">
        <v>24</v>
      </c>
      <c r="D211" s="122">
        <f t="shared" si="3"/>
        <v>0.533333333333333</v>
      </c>
    </row>
    <row r="212" ht="14.25" spans="1:4">
      <c r="A212" s="161" t="s">
        <v>127</v>
      </c>
      <c r="B212" s="7"/>
      <c r="C212" s="7"/>
      <c r="D212" s="122"/>
    </row>
    <row r="213" ht="14.25" spans="1:4">
      <c r="A213" s="161" t="s">
        <v>240</v>
      </c>
      <c r="B213" s="7"/>
      <c r="C213" s="7"/>
      <c r="D213" s="122"/>
    </row>
    <row r="214" ht="14.25" spans="1:4">
      <c r="A214" s="161" t="s">
        <v>241</v>
      </c>
      <c r="B214" s="7"/>
      <c r="C214" s="7"/>
      <c r="D214" s="122"/>
    </row>
    <row r="215" ht="14.25" spans="1:4">
      <c r="A215" s="161" t="s">
        <v>131</v>
      </c>
      <c r="B215" s="7"/>
      <c r="C215" s="7">
        <v>2</v>
      </c>
      <c r="D215" s="122"/>
    </row>
    <row r="216" ht="14.25" spans="1:4">
      <c r="A216" s="161" t="s">
        <v>242</v>
      </c>
      <c r="B216" s="7">
        <v>56</v>
      </c>
      <c r="C216" s="7">
        <v>133</v>
      </c>
      <c r="D216" s="122">
        <f t="shared" si="3"/>
        <v>2.375</v>
      </c>
    </row>
    <row r="217" ht="14.25" spans="1:4">
      <c r="A217" s="163" t="s">
        <v>243</v>
      </c>
      <c r="B217" s="7"/>
      <c r="C217" s="7"/>
      <c r="D217" s="122"/>
    </row>
    <row r="218" ht="14.25" spans="1:4">
      <c r="A218" s="163" t="s">
        <v>244</v>
      </c>
      <c r="B218" s="7">
        <v>191</v>
      </c>
      <c r="C218" s="7">
        <v>25</v>
      </c>
      <c r="D218" s="122">
        <f t="shared" si="3"/>
        <v>0.130890052356021</v>
      </c>
    </row>
    <row r="219" ht="14.25" spans="1:4">
      <c r="A219" s="163" t="s">
        <v>245</v>
      </c>
      <c r="B219" s="7">
        <v>9198</v>
      </c>
      <c r="C219" s="7">
        <v>9420</v>
      </c>
      <c r="D219" s="122">
        <f t="shared" si="3"/>
        <v>1.02413568166993</v>
      </c>
    </row>
    <row r="220" ht="14.25" spans="1:4">
      <c r="A220" s="163" t="s">
        <v>246</v>
      </c>
      <c r="B220" s="7">
        <v>30667</v>
      </c>
      <c r="C220" s="7">
        <v>27818</v>
      </c>
      <c r="D220" s="122">
        <f t="shared" si="3"/>
        <v>0.907098835882219</v>
      </c>
    </row>
    <row r="221" ht="14.25" spans="1:4">
      <c r="A221" s="162" t="s">
        <v>247</v>
      </c>
      <c r="B221" s="7">
        <v>6208</v>
      </c>
      <c r="C221" s="7">
        <v>625</v>
      </c>
      <c r="D221" s="122">
        <f t="shared" si="3"/>
        <v>0.100676546391753</v>
      </c>
    </row>
    <row r="222" ht="14.25" spans="1:4">
      <c r="A222" s="161" t="s">
        <v>125</v>
      </c>
      <c r="B222" s="7">
        <v>151</v>
      </c>
      <c r="C222" s="7">
        <v>162</v>
      </c>
      <c r="D222" s="122">
        <f t="shared" si="3"/>
        <v>1.07284768211921</v>
      </c>
    </row>
    <row r="223" ht="14.25" spans="1:4">
      <c r="A223" s="161" t="s">
        <v>126</v>
      </c>
      <c r="B223" s="7">
        <v>3746</v>
      </c>
      <c r="C223" s="7">
        <v>56</v>
      </c>
      <c r="D223" s="122">
        <f t="shared" si="3"/>
        <v>0.0149492792311799</v>
      </c>
    </row>
    <row r="224" ht="14.25" spans="1:4">
      <c r="A224" s="161" t="s">
        <v>127</v>
      </c>
      <c r="B224" s="7">
        <v>886</v>
      </c>
      <c r="C224" s="7"/>
      <c r="D224" s="122">
        <f t="shared" si="3"/>
        <v>0</v>
      </c>
    </row>
    <row r="225" ht="14.25" spans="1:4">
      <c r="A225" s="161" t="s">
        <v>248</v>
      </c>
      <c r="B225" s="7">
        <v>1425</v>
      </c>
      <c r="C225" s="7">
        <v>407</v>
      </c>
      <c r="D225" s="122">
        <f t="shared" si="3"/>
        <v>0.285614035087719</v>
      </c>
    </row>
    <row r="226" ht="14.25" spans="1:4">
      <c r="A226" s="162" t="s">
        <v>249</v>
      </c>
      <c r="B226" s="7">
        <v>20948</v>
      </c>
      <c r="C226" s="7">
        <v>24420</v>
      </c>
      <c r="D226" s="122">
        <f t="shared" si="3"/>
        <v>1.16574374641971</v>
      </c>
    </row>
    <row r="227" ht="14.25" spans="1:4">
      <c r="A227" s="161" t="s">
        <v>250</v>
      </c>
      <c r="B227" s="7">
        <v>894</v>
      </c>
      <c r="C227" s="7">
        <v>902</v>
      </c>
      <c r="D227" s="122">
        <f t="shared" si="3"/>
        <v>1.0089485458613</v>
      </c>
    </row>
    <row r="228" ht="14.25" spans="1:4">
      <c r="A228" s="161" t="s">
        <v>251</v>
      </c>
      <c r="B228" s="7">
        <v>9608</v>
      </c>
      <c r="C228" s="7">
        <v>12508</v>
      </c>
      <c r="D228" s="122">
        <f t="shared" si="3"/>
        <v>1.30183180682764</v>
      </c>
    </row>
    <row r="229" ht="14.25" spans="1:4">
      <c r="A229" s="161" t="s">
        <v>252</v>
      </c>
      <c r="B229" s="7">
        <v>6381</v>
      </c>
      <c r="C229" s="7">
        <v>7482</v>
      </c>
      <c r="D229" s="122">
        <f t="shared" si="3"/>
        <v>1.17254348848143</v>
      </c>
    </row>
    <row r="230" ht="14.25" spans="1:4">
      <c r="A230" s="161" t="s">
        <v>253</v>
      </c>
      <c r="B230" s="7">
        <v>2230</v>
      </c>
      <c r="C230" s="7">
        <v>2515</v>
      </c>
      <c r="D230" s="122">
        <f t="shared" si="3"/>
        <v>1.12780269058296</v>
      </c>
    </row>
    <row r="231" ht="14.25" spans="1:4">
      <c r="A231" s="161" t="s">
        <v>254</v>
      </c>
      <c r="B231" s="7"/>
      <c r="C231" s="7"/>
      <c r="D231" s="122"/>
    </row>
    <row r="232" ht="14.25" spans="1:4">
      <c r="A232" s="161" t="s">
        <v>255</v>
      </c>
      <c r="B232" s="7"/>
      <c r="C232" s="7"/>
      <c r="D232" s="122"/>
    </row>
    <row r="233" ht="14.25" spans="1:4">
      <c r="A233" s="161" t="s">
        <v>256</v>
      </c>
      <c r="B233" s="7"/>
      <c r="C233" s="7"/>
      <c r="D233" s="122"/>
    </row>
    <row r="234" ht="14.25" spans="1:4">
      <c r="A234" s="161" t="s">
        <v>257</v>
      </c>
      <c r="B234" s="7">
        <v>1835</v>
      </c>
      <c r="C234" s="7">
        <v>1014</v>
      </c>
      <c r="D234" s="122">
        <f t="shared" si="3"/>
        <v>0.552588555858311</v>
      </c>
    </row>
    <row r="235" ht="14.25" spans="1:4">
      <c r="A235" s="162" t="s">
        <v>258</v>
      </c>
      <c r="B235" s="7">
        <v>1183</v>
      </c>
      <c r="C235" s="7">
        <v>1006</v>
      </c>
      <c r="D235" s="122">
        <f t="shared" si="3"/>
        <v>0.850380388841927</v>
      </c>
    </row>
    <row r="236" ht="14.25" spans="1:4">
      <c r="A236" s="161" t="s">
        <v>259</v>
      </c>
      <c r="B236" s="7"/>
      <c r="C236" s="7"/>
      <c r="D236" s="122"/>
    </row>
    <row r="237" ht="14.25" spans="1:4">
      <c r="A237" s="161" t="s">
        <v>260</v>
      </c>
      <c r="B237" s="7">
        <v>96</v>
      </c>
      <c r="C237" s="7">
        <v>2</v>
      </c>
      <c r="D237" s="122">
        <f t="shared" si="3"/>
        <v>0.0208333333333333</v>
      </c>
    </row>
    <row r="238" ht="14.25" spans="1:4">
      <c r="A238" s="161" t="s">
        <v>261</v>
      </c>
      <c r="B238" s="7"/>
      <c r="C238" s="7"/>
      <c r="D238" s="122"/>
    </row>
    <row r="239" ht="14.25" spans="1:4">
      <c r="A239" s="161" t="s">
        <v>262</v>
      </c>
      <c r="B239" s="7">
        <v>873</v>
      </c>
      <c r="C239" s="7">
        <v>950</v>
      </c>
      <c r="D239" s="122">
        <f t="shared" si="3"/>
        <v>1.08820160366552</v>
      </c>
    </row>
    <row r="240" ht="14.25" spans="1:4">
      <c r="A240" s="161" t="s">
        <v>263</v>
      </c>
      <c r="B240" s="7"/>
      <c r="C240" s="7">
        <v>54</v>
      </c>
      <c r="D240" s="122"/>
    </row>
    <row r="241" ht="14.25" spans="1:4">
      <c r="A241" s="161" t="s">
        <v>264</v>
      </c>
      <c r="B241" s="7">
        <v>102</v>
      </c>
      <c r="C241" s="7"/>
      <c r="D241" s="122">
        <f t="shared" si="3"/>
        <v>0</v>
      </c>
    </row>
    <row r="242" ht="14.25" spans="1:4">
      <c r="A242" s="162" t="s">
        <v>265</v>
      </c>
      <c r="B242" s="7">
        <v>0</v>
      </c>
      <c r="C242" s="7"/>
      <c r="D242" s="122"/>
    </row>
    <row r="243" ht="14.25" spans="1:4">
      <c r="A243" s="161" t="s">
        <v>266</v>
      </c>
      <c r="B243" s="7"/>
      <c r="C243" s="7"/>
      <c r="D243" s="122"/>
    </row>
    <row r="244" ht="14.25" spans="1:4">
      <c r="A244" s="161" t="s">
        <v>267</v>
      </c>
      <c r="B244" s="7"/>
      <c r="C244" s="7"/>
      <c r="D244" s="122"/>
    </row>
    <row r="245" ht="14.25" spans="1:4">
      <c r="A245" s="161" t="s">
        <v>268</v>
      </c>
      <c r="B245" s="7"/>
      <c r="C245" s="7"/>
      <c r="D245" s="122"/>
    </row>
    <row r="246" ht="14.25" spans="1:4">
      <c r="A246" s="161" t="s">
        <v>269</v>
      </c>
      <c r="B246" s="7"/>
      <c r="C246" s="7"/>
      <c r="D246" s="122"/>
    </row>
    <row r="247" ht="14.25" spans="1:4">
      <c r="A247" s="161" t="s">
        <v>270</v>
      </c>
      <c r="B247" s="7"/>
      <c r="C247" s="7"/>
      <c r="D247" s="122"/>
    </row>
    <row r="248" ht="14.25" spans="1:4">
      <c r="A248" s="162" t="s">
        <v>271</v>
      </c>
      <c r="B248" s="7">
        <v>0</v>
      </c>
      <c r="C248" s="7"/>
      <c r="D248" s="122"/>
    </row>
    <row r="249" ht="14.25" spans="1:4">
      <c r="A249" s="161" t="s">
        <v>272</v>
      </c>
      <c r="B249" s="7"/>
      <c r="C249" s="7"/>
      <c r="D249" s="122"/>
    </row>
    <row r="250" ht="14.25" spans="1:4">
      <c r="A250" s="161" t="s">
        <v>273</v>
      </c>
      <c r="B250" s="7"/>
      <c r="C250" s="7"/>
      <c r="D250" s="122"/>
    </row>
    <row r="251" ht="14.25" spans="1:4">
      <c r="A251" s="161" t="s">
        <v>274</v>
      </c>
      <c r="B251" s="7"/>
      <c r="C251" s="7"/>
      <c r="D251" s="122"/>
    </row>
    <row r="252" ht="14.25" spans="1:4">
      <c r="A252" s="162" t="s">
        <v>275</v>
      </c>
      <c r="B252" s="7">
        <v>0</v>
      </c>
      <c r="C252" s="7"/>
      <c r="D252" s="122"/>
    </row>
    <row r="253" ht="14.25" spans="1:4">
      <c r="A253" s="161" t="s">
        <v>276</v>
      </c>
      <c r="B253" s="7"/>
      <c r="C253" s="7"/>
      <c r="D253" s="122"/>
    </row>
    <row r="254" ht="14.25" spans="1:4">
      <c r="A254" s="161" t="s">
        <v>277</v>
      </c>
      <c r="B254" s="7"/>
      <c r="C254" s="7"/>
      <c r="D254" s="122"/>
    </row>
    <row r="255" ht="14.25" spans="1:4">
      <c r="A255" s="161" t="s">
        <v>278</v>
      </c>
      <c r="B255" s="7"/>
      <c r="C255" s="7"/>
      <c r="D255" s="122"/>
    </row>
    <row r="256" ht="14.25" spans="1:4">
      <c r="A256" s="162" t="s">
        <v>279</v>
      </c>
      <c r="B256" s="7">
        <v>40</v>
      </c>
      <c r="C256" s="7"/>
      <c r="D256" s="122">
        <f t="shared" si="3"/>
        <v>0</v>
      </c>
    </row>
    <row r="257" ht="14.25" spans="1:4">
      <c r="A257" s="161" t="s">
        <v>280</v>
      </c>
      <c r="B257" s="7">
        <v>40</v>
      </c>
      <c r="C257" s="7"/>
      <c r="D257" s="122">
        <f t="shared" si="3"/>
        <v>0</v>
      </c>
    </row>
    <row r="258" ht="14.25" spans="1:4">
      <c r="A258" s="161" t="s">
        <v>281</v>
      </c>
      <c r="B258" s="7"/>
      <c r="C258" s="7"/>
      <c r="D258" s="122"/>
    </row>
    <row r="259" ht="14.25" spans="1:4">
      <c r="A259" s="161" t="s">
        <v>282</v>
      </c>
      <c r="B259" s="7"/>
      <c r="C259" s="7"/>
      <c r="D259" s="122"/>
    </row>
    <row r="260" ht="14.25" spans="1:4">
      <c r="A260" s="162" t="s">
        <v>283</v>
      </c>
      <c r="B260" s="7">
        <v>367</v>
      </c>
      <c r="C260" s="7">
        <v>328</v>
      </c>
      <c r="D260" s="122">
        <f t="shared" si="3"/>
        <v>0.893732970027248</v>
      </c>
    </row>
    <row r="261" ht="14.25" spans="1:4">
      <c r="A261" s="161" t="s">
        <v>284</v>
      </c>
      <c r="B261" s="7">
        <v>39</v>
      </c>
      <c r="C261" s="7">
        <v>28</v>
      </c>
      <c r="D261" s="122">
        <f t="shared" ref="D261:D318" si="4">C261/B261</f>
        <v>0.717948717948718</v>
      </c>
    </row>
    <row r="262" ht="14.25" spans="1:4">
      <c r="A262" s="161" t="s">
        <v>285</v>
      </c>
      <c r="B262" s="7">
        <v>328</v>
      </c>
      <c r="C262" s="7">
        <v>297</v>
      </c>
      <c r="D262" s="122">
        <f t="shared" si="4"/>
        <v>0.905487804878049</v>
      </c>
    </row>
    <row r="263" ht="14.25" spans="1:4">
      <c r="A263" s="161" t="s">
        <v>286</v>
      </c>
      <c r="B263" s="7"/>
      <c r="C263" s="7"/>
      <c r="D263" s="122"/>
    </row>
    <row r="264" ht="14.25" spans="1:4">
      <c r="A264" s="161" t="s">
        <v>287</v>
      </c>
      <c r="B264" s="7"/>
      <c r="C264" s="7"/>
      <c r="D264" s="122"/>
    </row>
    <row r="265" ht="14.25" spans="1:4">
      <c r="A265" s="161" t="s">
        <v>288</v>
      </c>
      <c r="B265" s="7"/>
      <c r="C265" s="7">
        <v>3</v>
      </c>
      <c r="D265" s="122"/>
    </row>
    <row r="266" ht="14.25" spans="1:4">
      <c r="A266" s="162" t="s">
        <v>289</v>
      </c>
      <c r="B266" s="7">
        <v>1597</v>
      </c>
      <c r="C266" s="7">
        <v>1373</v>
      </c>
      <c r="D266" s="122">
        <f t="shared" si="4"/>
        <v>0.859737006887915</v>
      </c>
    </row>
    <row r="267" ht="14.25" spans="1:4">
      <c r="A267" s="161" t="s">
        <v>290</v>
      </c>
      <c r="B267" s="7">
        <v>1237</v>
      </c>
      <c r="C267" s="7"/>
      <c r="D267" s="122">
        <f t="shared" si="4"/>
        <v>0</v>
      </c>
    </row>
    <row r="268" ht="14.25" spans="1:4">
      <c r="A268" s="161" t="s">
        <v>291</v>
      </c>
      <c r="B268" s="7"/>
      <c r="C268" s="7"/>
      <c r="D268" s="122"/>
    </row>
    <row r="269" ht="14.25" spans="1:4">
      <c r="A269" s="161" t="s">
        <v>292</v>
      </c>
      <c r="B269" s="7"/>
      <c r="C269" s="7"/>
      <c r="D269" s="122"/>
    </row>
    <row r="270" ht="14.25" spans="1:4">
      <c r="A270" s="161" t="s">
        <v>293</v>
      </c>
      <c r="B270" s="7"/>
      <c r="C270" s="7"/>
      <c r="D270" s="122"/>
    </row>
    <row r="271" ht="14.25" spans="1:4">
      <c r="A271" s="161" t="s">
        <v>294</v>
      </c>
      <c r="B271" s="7"/>
      <c r="C271" s="7"/>
      <c r="D271" s="122"/>
    </row>
    <row r="272" ht="14.25" spans="1:4">
      <c r="A272" s="161" t="s">
        <v>295</v>
      </c>
      <c r="B272" s="7">
        <v>61</v>
      </c>
      <c r="C272" s="7">
        <v>1373</v>
      </c>
      <c r="D272" s="122">
        <f t="shared" si="4"/>
        <v>22.5081967213115</v>
      </c>
    </row>
    <row r="273" ht="14.25" spans="1:4">
      <c r="A273" s="162" t="s">
        <v>296</v>
      </c>
      <c r="B273" s="7">
        <v>324</v>
      </c>
      <c r="C273" s="7">
        <v>65</v>
      </c>
      <c r="D273" s="122">
        <f t="shared" si="4"/>
        <v>0.200617283950617</v>
      </c>
    </row>
    <row r="274" ht="14.25" spans="1:4">
      <c r="A274" s="161" t="s">
        <v>296</v>
      </c>
      <c r="B274" s="7">
        <v>324</v>
      </c>
      <c r="C274" s="7">
        <v>65</v>
      </c>
      <c r="D274" s="122">
        <f t="shared" si="4"/>
        <v>0.200617283950617</v>
      </c>
    </row>
    <row r="275" ht="14.25" spans="1:4">
      <c r="A275" s="163" t="s">
        <v>297</v>
      </c>
      <c r="B275" s="7">
        <v>827</v>
      </c>
      <c r="C275" s="7">
        <v>200</v>
      </c>
      <c r="D275" s="122">
        <f t="shared" si="4"/>
        <v>0.241837968561064</v>
      </c>
    </row>
    <row r="276" ht="14.25" spans="1:4">
      <c r="A276" s="162" t="s">
        <v>298</v>
      </c>
      <c r="B276" s="7">
        <v>426</v>
      </c>
      <c r="C276" s="7">
        <v>110</v>
      </c>
      <c r="D276" s="122">
        <f t="shared" si="4"/>
        <v>0.258215962441315</v>
      </c>
    </row>
    <row r="277" ht="14.25" spans="1:4">
      <c r="A277" s="161" t="s">
        <v>125</v>
      </c>
      <c r="B277" s="7">
        <v>426</v>
      </c>
      <c r="C277" s="7">
        <v>69</v>
      </c>
      <c r="D277" s="122">
        <f t="shared" si="4"/>
        <v>0.161971830985915</v>
      </c>
    </row>
    <row r="278" ht="14.25" spans="1:4">
      <c r="A278" s="161" t="s">
        <v>126</v>
      </c>
      <c r="B278" s="7"/>
      <c r="C278" s="7"/>
      <c r="D278" s="122"/>
    </row>
    <row r="279" ht="14.25" spans="1:4">
      <c r="A279" s="161" t="s">
        <v>127</v>
      </c>
      <c r="B279" s="7"/>
      <c r="C279" s="7"/>
      <c r="D279" s="122"/>
    </row>
    <row r="280" ht="14.25" spans="1:4">
      <c r="A280" s="161" t="s">
        <v>299</v>
      </c>
      <c r="B280" s="7">
        <v>1</v>
      </c>
      <c r="C280" s="7">
        <v>41</v>
      </c>
      <c r="D280" s="122">
        <f t="shared" si="4"/>
        <v>41</v>
      </c>
    </row>
    <row r="281" ht="14.25" spans="1:4">
      <c r="A281" s="162" t="s">
        <v>300</v>
      </c>
      <c r="B281" s="7"/>
      <c r="C281" s="7"/>
      <c r="D281" s="122"/>
    </row>
    <row r="282" ht="14.25" spans="1:4">
      <c r="A282" s="161" t="s">
        <v>301</v>
      </c>
      <c r="B282" s="7"/>
      <c r="C282" s="7"/>
      <c r="D282" s="122"/>
    </row>
    <row r="283" ht="14.25" spans="1:4">
      <c r="A283" s="161" t="s">
        <v>302</v>
      </c>
      <c r="B283" s="7"/>
      <c r="C283" s="7"/>
      <c r="D283" s="122"/>
    </row>
    <row r="284" ht="14.25" spans="1:4">
      <c r="A284" s="161" t="s">
        <v>303</v>
      </c>
      <c r="B284" s="7"/>
      <c r="C284" s="7"/>
      <c r="D284" s="122"/>
    </row>
    <row r="285" ht="14.25" spans="1:4">
      <c r="A285" s="161" t="s">
        <v>304</v>
      </c>
      <c r="B285" s="7"/>
      <c r="C285" s="7"/>
      <c r="D285" s="122"/>
    </row>
    <row r="286" ht="14.25" spans="1:4">
      <c r="A286" s="161" t="s">
        <v>305</v>
      </c>
      <c r="B286" s="7"/>
      <c r="C286" s="7"/>
      <c r="D286" s="122"/>
    </row>
    <row r="287" ht="14.25" spans="1:4">
      <c r="A287" s="161" t="s">
        <v>306</v>
      </c>
      <c r="B287" s="7"/>
      <c r="C287" s="7"/>
      <c r="D287" s="122"/>
    </row>
    <row r="288" ht="14.25" spans="1:4">
      <c r="A288" s="161" t="s">
        <v>307</v>
      </c>
      <c r="B288" s="7"/>
      <c r="C288" s="7"/>
      <c r="D288" s="122"/>
    </row>
    <row r="289" ht="14.25" spans="1:4">
      <c r="A289" s="161" t="s">
        <v>308</v>
      </c>
      <c r="B289" s="7"/>
      <c r="C289" s="7"/>
      <c r="D289" s="122"/>
    </row>
    <row r="290" ht="14.25" spans="1:4">
      <c r="A290" s="162" t="s">
        <v>309</v>
      </c>
      <c r="B290" s="7"/>
      <c r="C290" s="7"/>
      <c r="D290" s="122"/>
    </row>
    <row r="291" ht="14.25" spans="1:4">
      <c r="A291" s="161" t="s">
        <v>301</v>
      </c>
      <c r="B291" s="7"/>
      <c r="C291" s="7"/>
      <c r="D291" s="122"/>
    </row>
    <row r="292" ht="14.25" spans="1:4">
      <c r="A292" s="161" t="s">
        <v>310</v>
      </c>
      <c r="B292" s="7"/>
      <c r="C292" s="7"/>
      <c r="D292" s="122"/>
    </row>
    <row r="293" ht="14.25" spans="1:4">
      <c r="A293" s="161" t="s">
        <v>311</v>
      </c>
      <c r="B293" s="7"/>
      <c r="C293" s="7"/>
      <c r="D293" s="122"/>
    </row>
    <row r="294" ht="14.25" spans="1:4">
      <c r="A294" s="161" t="s">
        <v>312</v>
      </c>
      <c r="B294" s="7"/>
      <c r="C294" s="7"/>
      <c r="D294" s="122"/>
    </row>
    <row r="295" ht="14.25" spans="1:4">
      <c r="A295" s="161" t="s">
        <v>313</v>
      </c>
      <c r="B295" s="7"/>
      <c r="C295" s="7"/>
      <c r="D295" s="122"/>
    </row>
    <row r="296" ht="14.25" spans="1:4">
      <c r="A296" s="162" t="s">
        <v>314</v>
      </c>
      <c r="B296" s="7">
        <v>220</v>
      </c>
      <c r="C296" s="7"/>
      <c r="D296" s="122">
        <f t="shared" si="4"/>
        <v>0</v>
      </c>
    </row>
    <row r="297" ht="14.25" spans="1:4">
      <c r="A297" s="161" t="s">
        <v>301</v>
      </c>
      <c r="B297" s="7"/>
      <c r="C297" s="7"/>
      <c r="D297" s="122"/>
    </row>
    <row r="298" ht="14.25" spans="1:4">
      <c r="A298" s="161" t="s">
        <v>315</v>
      </c>
      <c r="B298" s="7">
        <v>110</v>
      </c>
      <c r="C298" s="7"/>
      <c r="D298" s="122">
        <f t="shared" si="4"/>
        <v>0</v>
      </c>
    </row>
    <row r="299" ht="14.25" spans="1:4">
      <c r="A299" s="161" t="s">
        <v>316</v>
      </c>
      <c r="B299" s="7">
        <v>30</v>
      </c>
      <c r="C299" s="7"/>
      <c r="D299" s="122">
        <f t="shared" si="4"/>
        <v>0</v>
      </c>
    </row>
    <row r="300" ht="14.25" spans="1:4">
      <c r="A300" s="161" t="s">
        <v>317</v>
      </c>
      <c r="B300" s="7"/>
      <c r="C300" s="7"/>
      <c r="D300" s="122"/>
    </row>
    <row r="301" ht="14.25" spans="1:4">
      <c r="A301" s="161" t="s">
        <v>318</v>
      </c>
      <c r="B301" s="7">
        <v>80</v>
      </c>
      <c r="C301" s="7"/>
      <c r="D301" s="122">
        <f t="shared" si="4"/>
        <v>0</v>
      </c>
    </row>
    <row r="302" ht="14.25" spans="1:4">
      <c r="A302" s="162" t="s">
        <v>319</v>
      </c>
      <c r="B302" s="7"/>
      <c r="C302" s="7"/>
      <c r="D302" s="122"/>
    </row>
    <row r="303" ht="14.25" spans="1:4">
      <c r="A303" s="161" t="s">
        <v>301</v>
      </c>
      <c r="B303" s="7"/>
      <c r="C303" s="7"/>
      <c r="D303" s="122"/>
    </row>
    <row r="304" ht="14.25" spans="1:4">
      <c r="A304" s="161" t="s">
        <v>320</v>
      </c>
      <c r="B304" s="7"/>
      <c r="C304" s="7"/>
      <c r="D304" s="122"/>
    </row>
    <row r="305" ht="14.25" spans="1:4">
      <c r="A305" s="161" t="s">
        <v>321</v>
      </c>
      <c r="B305" s="7"/>
      <c r="C305" s="7"/>
      <c r="D305" s="122"/>
    </row>
    <row r="306" ht="14.25" spans="1:4">
      <c r="A306" s="161" t="s">
        <v>322</v>
      </c>
      <c r="B306" s="7"/>
      <c r="C306" s="7"/>
      <c r="D306" s="122"/>
    </row>
    <row r="307" ht="14.25" spans="1:4">
      <c r="A307" s="162" t="s">
        <v>323</v>
      </c>
      <c r="B307" s="7"/>
      <c r="C307" s="7"/>
      <c r="D307" s="122"/>
    </row>
    <row r="308" ht="14.25" spans="1:4">
      <c r="A308" s="161" t="s">
        <v>324</v>
      </c>
      <c r="B308" s="7"/>
      <c r="C308" s="7"/>
      <c r="D308" s="122"/>
    </row>
    <row r="309" ht="14.25" spans="1:4">
      <c r="A309" s="161" t="s">
        <v>325</v>
      </c>
      <c r="B309" s="7"/>
      <c r="C309" s="7"/>
      <c r="D309" s="122"/>
    </row>
    <row r="310" ht="14.25" spans="1:4">
      <c r="A310" s="161" t="s">
        <v>326</v>
      </c>
      <c r="B310" s="7"/>
      <c r="C310" s="7"/>
      <c r="D310" s="122"/>
    </row>
    <row r="311" ht="14.25" spans="1:4">
      <c r="A311" s="161" t="s">
        <v>327</v>
      </c>
      <c r="B311" s="7"/>
      <c r="C311" s="7"/>
      <c r="D311" s="122"/>
    </row>
    <row r="312" ht="14.25" spans="1:4">
      <c r="A312" s="162" t="s">
        <v>328</v>
      </c>
      <c r="B312" s="7">
        <v>180</v>
      </c>
      <c r="C312" s="7">
        <v>62</v>
      </c>
      <c r="D312" s="122">
        <f t="shared" si="4"/>
        <v>0.344444444444444</v>
      </c>
    </row>
    <row r="313" ht="14.25" spans="1:4">
      <c r="A313" s="161" t="s">
        <v>301</v>
      </c>
      <c r="B313" s="7">
        <v>144</v>
      </c>
      <c r="C313" s="7"/>
      <c r="D313" s="122">
        <f t="shared" si="4"/>
        <v>0</v>
      </c>
    </row>
    <row r="314" ht="14.25" spans="1:4">
      <c r="A314" s="161" t="s">
        <v>329</v>
      </c>
      <c r="B314" s="7"/>
      <c r="C314" s="7">
        <v>43</v>
      </c>
      <c r="D314" s="122"/>
    </row>
    <row r="315" ht="14.25" spans="1:4">
      <c r="A315" s="161" t="s">
        <v>330</v>
      </c>
      <c r="B315" s="7"/>
      <c r="C315" s="7"/>
      <c r="D315" s="122"/>
    </row>
    <row r="316" ht="14.25" spans="1:4">
      <c r="A316" s="161" t="s">
        <v>331</v>
      </c>
      <c r="B316" s="7"/>
      <c r="C316" s="7"/>
      <c r="D316" s="122"/>
    </row>
    <row r="317" ht="14.25" spans="1:4">
      <c r="A317" s="161" t="s">
        <v>332</v>
      </c>
      <c r="B317" s="7"/>
      <c r="C317" s="7"/>
      <c r="D317" s="122"/>
    </row>
    <row r="318" ht="14.25" spans="1:4">
      <c r="A318" s="161" t="s">
        <v>333</v>
      </c>
      <c r="B318" s="7">
        <v>36</v>
      </c>
      <c r="C318" s="7">
        <v>20</v>
      </c>
      <c r="D318" s="122">
        <f t="shared" si="4"/>
        <v>0.555555555555556</v>
      </c>
    </row>
    <row r="319" ht="14.25" spans="1:4">
      <c r="A319" s="162" t="s">
        <v>334</v>
      </c>
      <c r="B319" s="7"/>
      <c r="C319" s="7"/>
      <c r="D319" s="122"/>
    </row>
    <row r="320" ht="14.25" spans="1:4">
      <c r="A320" s="161" t="s">
        <v>335</v>
      </c>
      <c r="B320" s="7"/>
      <c r="C320" s="7"/>
      <c r="D320" s="122"/>
    </row>
    <row r="321" ht="14.25" spans="1:4">
      <c r="A321" s="161" t="s">
        <v>336</v>
      </c>
      <c r="B321" s="7"/>
      <c r="C321" s="7"/>
      <c r="D321" s="122"/>
    </row>
    <row r="322" ht="14.25" spans="1:4">
      <c r="A322" s="161" t="s">
        <v>337</v>
      </c>
      <c r="B322" s="7"/>
      <c r="C322" s="7"/>
      <c r="D322" s="122"/>
    </row>
    <row r="323" ht="14.25" spans="1:4">
      <c r="A323" s="162" t="s">
        <v>338</v>
      </c>
      <c r="B323" s="7"/>
      <c r="C323" s="7"/>
      <c r="D323" s="122"/>
    </row>
    <row r="324" ht="14.25" spans="1:4">
      <c r="A324" s="161" t="s">
        <v>339</v>
      </c>
      <c r="B324" s="7"/>
      <c r="C324" s="7"/>
      <c r="D324" s="122"/>
    </row>
    <row r="325" ht="14.25" spans="1:4">
      <c r="A325" s="161" t="s">
        <v>340</v>
      </c>
      <c r="B325" s="7"/>
      <c r="C325" s="7"/>
      <c r="D325" s="122"/>
    </row>
    <row r="326" ht="14.25" spans="1:4">
      <c r="A326" s="162" t="s">
        <v>341</v>
      </c>
      <c r="B326" s="7"/>
      <c r="C326" s="7"/>
      <c r="D326" s="122"/>
    </row>
    <row r="327" ht="14.25" spans="1:4">
      <c r="A327" s="161" t="s">
        <v>342</v>
      </c>
      <c r="B327" s="7"/>
      <c r="C327" s="7"/>
      <c r="D327" s="122"/>
    </row>
    <row r="328" ht="14.25" spans="1:4">
      <c r="A328" s="161" t="s">
        <v>343</v>
      </c>
      <c r="B328" s="7"/>
      <c r="C328" s="7"/>
      <c r="D328" s="122"/>
    </row>
    <row r="329" ht="14.25" spans="1:4">
      <c r="A329" s="161" t="s">
        <v>344</v>
      </c>
      <c r="B329" s="7"/>
      <c r="C329" s="7"/>
      <c r="D329" s="122"/>
    </row>
    <row r="330" ht="14.25" spans="1:4">
      <c r="A330" s="161" t="s">
        <v>345</v>
      </c>
      <c r="B330" s="7"/>
      <c r="D330" s="122"/>
    </row>
    <row r="331" ht="14.25" spans="1:4">
      <c r="A331" s="161" t="s">
        <v>346</v>
      </c>
      <c r="B331" s="7"/>
      <c r="C331" s="7"/>
      <c r="D331" s="122"/>
    </row>
    <row r="332" ht="14.25" spans="1:4">
      <c r="A332" s="161" t="s">
        <v>347</v>
      </c>
      <c r="B332" s="7"/>
      <c r="C332" s="7"/>
      <c r="D332" s="122"/>
    </row>
    <row r="333" ht="14.25" spans="1:4">
      <c r="A333" s="162" t="s">
        <v>348</v>
      </c>
      <c r="B333" s="7"/>
      <c r="C333" s="7">
        <v>28</v>
      </c>
      <c r="D333" s="122"/>
    </row>
    <row r="334" ht="14.25" spans="1:4">
      <c r="A334" s="161" t="s">
        <v>349</v>
      </c>
      <c r="B334" s="7"/>
      <c r="C334" s="7"/>
      <c r="D334" s="122"/>
    </row>
    <row r="335" ht="14.25" spans="1:4">
      <c r="A335" s="161" t="s">
        <v>350</v>
      </c>
      <c r="B335" s="7"/>
      <c r="C335" s="7"/>
      <c r="D335" s="122"/>
    </row>
    <row r="336" ht="14.25" spans="1:4">
      <c r="A336" s="161" t="s">
        <v>351</v>
      </c>
      <c r="B336" s="7"/>
      <c r="C336" s="7"/>
      <c r="D336" s="122"/>
    </row>
    <row r="337" ht="14.25" spans="1:4">
      <c r="A337" s="161" t="s">
        <v>348</v>
      </c>
      <c r="B337" s="7"/>
      <c r="C337" s="7">
        <v>28</v>
      </c>
      <c r="D337" s="122"/>
    </row>
    <row r="338" ht="14.25" spans="1:4">
      <c r="A338" s="163" t="s">
        <v>352</v>
      </c>
      <c r="B338" s="7">
        <v>4743</v>
      </c>
      <c r="C338" s="7">
        <v>2001</v>
      </c>
      <c r="D338" s="122">
        <f t="shared" ref="D338:D388" si="5">C338/B338</f>
        <v>0.421884882985452</v>
      </c>
    </row>
    <row r="339" ht="14.25" spans="1:4">
      <c r="A339" s="162" t="s">
        <v>353</v>
      </c>
      <c r="B339" s="7">
        <v>2605</v>
      </c>
      <c r="C339" s="7">
        <v>1178</v>
      </c>
      <c r="D339" s="122">
        <f t="shared" si="5"/>
        <v>0.452207293666027</v>
      </c>
    </row>
    <row r="340" ht="14.25" spans="1:4">
      <c r="A340" s="161" t="s">
        <v>125</v>
      </c>
      <c r="B340" s="7">
        <v>795</v>
      </c>
      <c r="C340" s="7">
        <v>611</v>
      </c>
      <c r="D340" s="122">
        <f t="shared" si="5"/>
        <v>0.768553459119497</v>
      </c>
    </row>
    <row r="341" ht="14.25" spans="1:4">
      <c r="A341" s="161" t="s">
        <v>126</v>
      </c>
      <c r="B341" s="7">
        <v>193</v>
      </c>
      <c r="C341" s="7">
        <v>6</v>
      </c>
      <c r="D341" s="122">
        <f t="shared" si="5"/>
        <v>0.0310880829015544</v>
      </c>
    </row>
    <row r="342" ht="14.25" spans="1:4">
      <c r="A342" s="161" t="s">
        <v>127</v>
      </c>
      <c r="B342" s="7"/>
      <c r="C342" s="7"/>
      <c r="D342" s="122"/>
    </row>
    <row r="343" ht="14.25" spans="1:4">
      <c r="A343" s="161" t="s">
        <v>354</v>
      </c>
      <c r="B343" s="7">
        <v>99</v>
      </c>
      <c r="C343" s="7">
        <v>88</v>
      </c>
      <c r="D343" s="122">
        <f t="shared" si="5"/>
        <v>0.888888888888889</v>
      </c>
    </row>
    <row r="344" ht="14.25" spans="1:4">
      <c r="A344" s="161" t="s">
        <v>355</v>
      </c>
      <c r="B344" s="7"/>
      <c r="C344" s="7"/>
      <c r="D344" s="122"/>
    </row>
    <row r="345" ht="14.25" spans="1:4">
      <c r="A345" s="161" t="s">
        <v>356</v>
      </c>
      <c r="B345" s="7">
        <v>43</v>
      </c>
      <c r="C345" s="7">
        <v>41</v>
      </c>
      <c r="D345" s="122">
        <f t="shared" si="5"/>
        <v>0.953488372093023</v>
      </c>
    </row>
    <row r="346" ht="14.25" spans="1:4">
      <c r="A346" s="161" t="s">
        <v>357</v>
      </c>
      <c r="B346" s="7"/>
      <c r="C346" s="7"/>
      <c r="D346" s="122"/>
    </row>
    <row r="347" ht="14.25" spans="1:4">
      <c r="A347" s="161" t="s">
        <v>358</v>
      </c>
      <c r="B347" s="7">
        <v>19</v>
      </c>
      <c r="C347" s="7"/>
      <c r="D347" s="122">
        <f t="shared" si="5"/>
        <v>0</v>
      </c>
    </row>
    <row r="348" ht="14.25" spans="1:4">
      <c r="A348" s="161" t="s">
        <v>359</v>
      </c>
      <c r="B348" s="7">
        <v>404</v>
      </c>
      <c r="C348" s="7">
        <v>411</v>
      </c>
      <c r="D348" s="122">
        <f t="shared" si="5"/>
        <v>1.01732673267327</v>
      </c>
    </row>
    <row r="349" ht="14.25" spans="1:4">
      <c r="A349" s="161" t="s">
        <v>360</v>
      </c>
      <c r="B349" s="7">
        <v>15</v>
      </c>
      <c r="C349" s="7"/>
      <c r="D349" s="122">
        <f t="shared" si="5"/>
        <v>0</v>
      </c>
    </row>
    <row r="350" ht="14.25" spans="1:4">
      <c r="A350" s="161" t="s">
        <v>361</v>
      </c>
      <c r="B350" s="7">
        <v>47</v>
      </c>
      <c r="C350" s="7"/>
      <c r="D350" s="122">
        <f t="shared" si="5"/>
        <v>0</v>
      </c>
    </row>
    <row r="351" ht="14.25" spans="1:4">
      <c r="A351" s="161" t="s">
        <v>362</v>
      </c>
      <c r="B351" s="7">
        <v>9</v>
      </c>
      <c r="C351" s="7">
        <v>15</v>
      </c>
      <c r="D351" s="122">
        <f t="shared" si="5"/>
        <v>1.66666666666667</v>
      </c>
    </row>
    <row r="352" ht="14.25" spans="1:4">
      <c r="A352" s="161" t="s">
        <v>363</v>
      </c>
      <c r="B352" s="7">
        <v>981</v>
      </c>
      <c r="C352" s="7">
        <v>7</v>
      </c>
      <c r="D352" s="122">
        <f t="shared" si="5"/>
        <v>0.00713557594291539</v>
      </c>
    </row>
    <row r="353" ht="14.25" spans="1:4">
      <c r="A353" s="162" t="s">
        <v>364</v>
      </c>
      <c r="B353" s="7">
        <v>1688</v>
      </c>
      <c r="C353" s="7">
        <v>616</v>
      </c>
      <c r="D353" s="122">
        <f t="shared" si="5"/>
        <v>0.364928909952607</v>
      </c>
    </row>
    <row r="354" ht="14.25" spans="1:4">
      <c r="A354" s="161" t="s">
        <v>125</v>
      </c>
      <c r="B354" s="7">
        <v>466</v>
      </c>
      <c r="C354" s="7">
        <v>531</v>
      </c>
      <c r="D354" s="122">
        <f t="shared" si="5"/>
        <v>1.13948497854077</v>
      </c>
    </row>
    <row r="355" ht="14.25" spans="1:4">
      <c r="A355" s="161" t="s">
        <v>126</v>
      </c>
      <c r="B355" s="7">
        <v>582</v>
      </c>
      <c r="C355" s="7"/>
      <c r="D355" s="122">
        <f t="shared" si="5"/>
        <v>0</v>
      </c>
    </row>
    <row r="356" ht="14.25" spans="1:4">
      <c r="A356" s="161" t="s">
        <v>127</v>
      </c>
      <c r="B356" s="7"/>
      <c r="C356" s="7"/>
      <c r="D356" s="122"/>
    </row>
    <row r="357" ht="14.25" spans="1:4">
      <c r="A357" s="161" t="s">
        <v>365</v>
      </c>
      <c r="B357" s="7">
        <v>193</v>
      </c>
      <c r="C357" s="7">
        <v>2</v>
      </c>
      <c r="D357" s="122">
        <f t="shared" si="5"/>
        <v>0.0103626943005181</v>
      </c>
    </row>
    <row r="358" ht="14.25" spans="1:4">
      <c r="A358" s="161" t="s">
        <v>366</v>
      </c>
      <c r="B358" s="7"/>
      <c r="C358" s="7"/>
      <c r="D358" s="122"/>
    </row>
    <row r="359" ht="14.25" spans="1:4">
      <c r="A359" s="161" t="s">
        <v>367</v>
      </c>
      <c r="B359" s="7">
        <v>352</v>
      </c>
      <c r="C359" s="7"/>
      <c r="D359" s="122">
        <f t="shared" si="5"/>
        <v>0</v>
      </c>
    </row>
    <row r="360" ht="14.25" spans="1:4">
      <c r="A360" s="161" t="s">
        <v>368</v>
      </c>
      <c r="B360" s="7">
        <v>95</v>
      </c>
      <c r="C360" s="7">
        <v>83</v>
      </c>
      <c r="D360" s="122">
        <f t="shared" si="5"/>
        <v>0.873684210526316</v>
      </c>
    </row>
    <row r="361" ht="14.25" spans="1:4">
      <c r="A361" s="162" t="s">
        <v>369</v>
      </c>
      <c r="B361" s="7">
        <v>275</v>
      </c>
      <c r="C361" s="7">
        <v>7</v>
      </c>
      <c r="D361" s="122">
        <f t="shared" si="5"/>
        <v>0.0254545454545455</v>
      </c>
    </row>
    <row r="362" ht="14.25" spans="1:4">
      <c r="A362" s="161" t="s">
        <v>125</v>
      </c>
      <c r="B362" s="7"/>
      <c r="C362" s="7"/>
      <c r="D362" s="122"/>
    </row>
    <row r="363" ht="14.25" spans="1:4">
      <c r="A363" s="161" t="s">
        <v>126</v>
      </c>
      <c r="B363" s="7"/>
      <c r="C363" s="7"/>
      <c r="D363" s="122"/>
    </row>
    <row r="364" ht="14.25" spans="1:4">
      <c r="A364" s="161" t="s">
        <v>127</v>
      </c>
      <c r="B364" s="7"/>
      <c r="C364" s="7"/>
      <c r="D364" s="122"/>
    </row>
    <row r="365" ht="14.25" spans="1:4">
      <c r="A365" s="161" t="s">
        <v>370</v>
      </c>
      <c r="B365" s="7"/>
      <c r="C365" s="7"/>
      <c r="D365" s="122"/>
    </row>
    <row r="366" ht="14.25" spans="1:4">
      <c r="A366" s="161" t="s">
        <v>371</v>
      </c>
      <c r="B366" s="7">
        <v>145</v>
      </c>
      <c r="C366" s="7"/>
      <c r="D366" s="122">
        <f t="shared" si="5"/>
        <v>0</v>
      </c>
    </row>
    <row r="367" ht="14.25" spans="1:4">
      <c r="A367" s="161" t="s">
        <v>372</v>
      </c>
      <c r="B367" s="7">
        <v>1</v>
      </c>
      <c r="C367" s="7"/>
      <c r="D367" s="122">
        <f t="shared" si="5"/>
        <v>0</v>
      </c>
    </row>
    <row r="368" ht="14.25" spans="1:4">
      <c r="A368" s="161" t="s">
        <v>373</v>
      </c>
      <c r="B368" s="7"/>
      <c r="C368" s="7"/>
      <c r="D368" s="122"/>
    </row>
    <row r="369" ht="14.25" spans="1:4">
      <c r="A369" s="161" t="s">
        <v>374</v>
      </c>
      <c r="B369" s="7">
        <v>116</v>
      </c>
      <c r="C369" s="7"/>
      <c r="D369" s="122">
        <f t="shared" si="5"/>
        <v>0</v>
      </c>
    </row>
    <row r="370" ht="14.25" spans="1:4">
      <c r="A370" s="161" t="s">
        <v>375</v>
      </c>
      <c r="B370" s="7"/>
      <c r="C370" s="7"/>
      <c r="D370" s="122"/>
    </row>
    <row r="371" ht="14.25" spans="1:4">
      <c r="A371" s="161" t="s">
        <v>376</v>
      </c>
      <c r="B371" s="7">
        <v>13</v>
      </c>
      <c r="C371" s="7">
        <v>7</v>
      </c>
      <c r="D371" s="122">
        <f t="shared" si="5"/>
        <v>0.538461538461538</v>
      </c>
    </row>
    <row r="372" ht="14.25" spans="1:4">
      <c r="A372" s="162" t="s">
        <v>377</v>
      </c>
      <c r="B372" s="7">
        <v>80</v>
      </c>
      <c r="C372" s="7">
        <v>200</v>
      </c>
      <c r="D372" s="122">
        <f t="shared" si="5"/>
        <v>2.5</v>
      </c>
    </row>
    <row r="373" ht="14.25" spans="1:4">
      <c r="A373" s="161" t="s">
        <v>125</v>
      </c>
      <c r="B373" s="7"/>
      <c r="C373" s="7"/>
      <c r="D373" s="122"/>
    </row>
    <row r="374" ht="14.25" spans="1:4">
      <c r="A374" s="161" t="s">
        <v>126</v>
      </c>
      <c r="B374" s="7"/>
      <c r="C374" s="7"/>
      <c r="D374" s="122"/>
    </row>
    <row r="375" ht="14.25" spans="1:4">
      <c r="A375" s="161" t="s">
        <v>127</v>
      </c>
      <c r="B375" s="7"/>
      <c r="C375" s="7"/>
      <c r="D375" s="122"/>
    </row>
    <row r="376" ht="14.25" spans="1:4">
      <c r="A376" s="161" t="s">
        <v>378</v>
      </c>
      <c r="B376" s="7">
        <v>12</v>
      </c>
      <c r="C376" s="7"/>
      <c r="D376" s="122">
        <f t="shared" si="5"/>
        <v>0</v>
      </c>
    </row>
    <row r="377" ht="14.25" spans="1:4">
      <c r="A377" s="161" t="s">
        <v>379</v>
      </c>
      <c r="B377" s="7">
        <v>10</v>
      </c>
      <c r="C377" s="7">
        <v>200</v>
      </c>
      <c r="D377" s="122">
        <f t="shared" si="5"/>
        <v>20</v>
      </c>
    </row>
    <row r="378" ht="14.25" spans="1:4">
      <c r="A378" s="161" t="s">
        <v>380</v>
      </c>
      <c r="B378" s="7">
        <v>3</v>
      </c>
      <c r="C378" s="7"/>
      <c r="D378" s="122">
        <f t="shared" si="5"/>
        <v>0</v>
      </c>
    </row>
    <row r="379" ht="14.25" spans="1:4">
      <c r="A379" s="161" t="s">
        <v>381</v>
      </c>
      <c r="B379" s="7"/>
      <c r="C379" s="7"/>
      <c r="D379" s="122"/>
    </row>
    <row r="380" ht="14.25" spans="1:4">
      <c r="A380" s="161" t="s">
        <v>382</v>
      </c>
      <c r="B380" s="7"/>
      <c r="C380" s="7"/>
      <c r="D380" s="122"/>
    </row>
    <row r="381" ht="14.25" spans="1:4">
      <c r="A381" s="161" t="s">
        <v>383</v>
      </c>
      <c r="B381" s="7"/>
      <c r="C381" s="7"/>
      <c r="D381" s="122"/>
    </row>
    <row r="382" ht="14.25" spans="1:4">
      <c r="A382" s="161" t="s">
        <v>384</v>
      </c>
      <c r="B382" s="7">
        <v>55</v>
      </c>
      <c r="C382" s="7"/>
      <c r="D382" s="122">
        <f t="shared" si="5"/>
        <v>0</v>
      </c>
    </row>
    <row r="383" ht="14.25" spans="1:4">
      <c r="A383" s="162" t="s">
        <v>385</v>
      </c>
      <c r="B383" s="7"/>
      <c r="C383" s="7"/>
      <c r="D383" s="122"/>
    </row>
    <row r="384" ht="14.25" spans="1:4">
      <c r="A384" s="161" t="s">
        <v>386</v>
      </c>
      <c r="B384" s="7"/>
      <c r="C384" s="7"/>
      <c r="D384" s="122"/>
    </row>
    <row r="385" ht="14.25" spans="1:4">
      <c r="A385" s="161" t="s">
        <v>387</v>
      </c>
      <c r="B385" s="7"/>
      <c r="C385" s="7"/>
      <c r="D385" s="122"/>
    </row>
    <row r="386" ht="14.25" spans="1:4">
      <c r="A386" s="161" t="s">
        <v>388</v>
      </c>
      <c r="B386" s="7"/>
      <c r="C386" s="7"/>
      <c r="D386" s="122"/>
    </row>
    <row r="387" ht="14.25" spans="1:4">
      <c r="A387" s="161" t="s">
        <v>389</v>
      </c>
      <c r="B387" s="7"/>
      <c r="C387" s="7"/>
      <c r="D387" s="122"/>
    </row>
    <row r="388" ht="14.25" spans="1:4">
      <c r="A388" s="162" t="s">
        <v>390</v>
      </c>
      <c r="B388" s="7">
        <v>152</v>
      </c>
      <c r="C388" s="7"/>
      <c r="D388" s="122">
        <f t="shared" si="5"/>
        <v>0</v>
      </c>
    </row>
    <row r="389" ht="14.25" spans="1:4">
      <c r="A389" s="161" t="s">
        <v>391</v>
      </c>
      <c r="B389" s="7"/>
      <c r="C389" s="7"/>
      <c r="D389" s="122"/>
    </row>
    <row r="390" ht="14.25" spans="1:4">
      <c r="A390" s="161" t="s">
        <v>392</v>
      </c>
      <c r="B390" s="7">
        <v>10</v>
      </c>
      <c r="C390" s="7"/>
      <c r="D390" s="122">
        <f t="shared" ref="D390:D452" si="6">C390/B390</f>
        <v>0</v>
      </c>
    </row>
    <row r="391" ht="14.25" spans="1:4">
      <c r="A391" s="161" t="s">
        <v>390</v>
      </c>
      <c r="B391" s="7">
        <v>142</v>
      </c>
      <c r="C391" s="7"/>
      <c r="D391" s="122">
        <f t="shared" si="6"/>
        <v>0</v>
      </c>
    </row>
    <row r="392" ht="14.25" spans="1:4">
      <c r="A392" s="163" t="s">
        <v>393</v>
      </c>
      <c r="B392" s="7">
        <v>30342</v>
      </c>
      <c r="C392" s="7">
        <v>30292</v>
      </c>
      <c r="D392" s="122">
        <f t="shared" si="6"/>
        <v>0.998352119174741</v>
      </c>
    </row>
    <row r="393" ht="14.25" spans="1:4">
      <c r="A393" s="162" t="s">
        <v>394</v>
      </c>
      <c r="B393" s="7">
        <v>1516</v>
      </c>
      <c r="C393" s="7">
        <v>1533</v>
      </c>
      <c r="D393" s="122">
        <f t="shared" si="6"/>
        <v>1.01121372031662</v>
      </c>
    </row>
    <row r="394" ht="14.25" spans="1:4">
      <c r="A394" s="161" t="s">
        <v>125</v>
      </c>
      <c r="B394" s="7">
        <v>393</v>
      </c>
      <c r="C394" s="7">
        <v>386</v>
      </c>
      <c r="D394" s="122">
        <f t="shared" si="6"/>
        <v>0.982188295165394</v>
      </c>
    </row>
    <row r="395" ht="14.25" spans="1:4">
      <c r="A395" s="161" t="s">
        <v>126</v>
      </c>
      <c r="B395" s="7">
        <v>35</v>
      </c>
      <c r="C395" s="7">
        <v>7</v>
      </c>
      <c r="D395" s="122">
        <f t="shared" si="6"/>
        <v>0.2</v>
      </c>
    </row>
    <row r="396" ht="14.25" spans="1:4">
      <c r="A396" s="161" t="s">
        <v>127</v>
      </c>
      <c r="B396" s="7"/>
      <c r="C396" s="7"/>
      <c r="D396" s="122"/>
    </row>
    <row r="397" ht="14.25" spans="1:4">
      <c r="A397" s="161" t="s">
        <v>395</v>
      </c>
      <c r="B397" s="7"/>
      <c r="C397" s="7"/>
      <c r="D397" s="122"/>
    </row>
    <row r="398" ht="14.25" spans="1:4">
      <c r="A398" s="161" t="s">
        <v>396</v>
      </c>
      <c r="B398" s="7"/>
      <c r="C398" s="7">
        <v>12</v>
      </c>
      <c r="D398" s="122"/>
    </row>
    <row r="399" ht="14.25" spans="1:4">
      <c r="A399" s="161" t="s">
        <v>397</v>
      </c>
      <c r="B399" s="7">
        <v>30</v>
      </c>
      <c r="C399" s="7">
        <v>125</v>
      </c>
      <c r="D399" s="122">
        <f t="shared" si="6"/>
        <v>4.16666666666667</v>
      </c>
    </row>
    <row r="400" ht="14.25" spans="1:4">
      <c r="A400" s="161" t="s">
        <v>398</v>
      </c>
      <c r="B400" s="7">
        <v>4</v>
      </c>
      <c r="C400" s="7">
        <v>3</v>
      </c>
      <c r="D400" s="122">
        <f t="shared" si="6"/>
        <v>0.75</v>
      </c>
    </row>
    <row r="401" ht="14.25" spans="1:4">
      <c r="A401" s="161" t="s">
        <v>160</v>
      </c>
      <c r="B401" s="7"/>
      <c r="C401" s="7"/>
      <c r="D401" s="122"/>
    </row>
    <row r="402" ht="14.25" spans="1:4">
      <c r="A402" s="161" t="s">
        <v>399</v>
      </c>
      <c r="B402" s="7">
        <v>954</v>
      </c>
      <c r="C402" s="7">
        <v>980</v>
      </c>
      <c r="D402" s="122">
        <f t="shared" si="6"/>
        <v>1.0272536687631</v>
      </c>
    </row>
    <row r="403" ht="14.25" spans="1:4">
      <c r="A403" s="161" t="s">
        <v>400</v>
      </c>
      <c r="B403" s="7"/>
      <c r="C403" s="7"/>
      <c r="D403" s="122"/>
    </row>
    <row r="404" ht="14.25" spans="1:4">
      <c r="A404" s="161" t="s">
        <v>401</v>
      </c>
      <c r="B404" s="7"/>
      <c r="C404" s="7"/>
      <c r="D404" s="122"/>
    </row>
    <row r="405" ht="14.25" spans="1:4">
      <c r="A405" s="161" t="s">
        <v>402</v>
      </c>
      <c r="B405" s="7"/>
      <c r="C405" s="7">
        <v>20</v>
      </c>
      <c r="D405" s="122"/>
    </row>
    <row r="406" ht="14.25" spans="1:4">
      <c r="A406" s="161" t="s">
        <v>403</v>
      </c>
      <c r="B406" s="7">
        <v>100</v>
      </c>
      <c r="C406" s="7"/>
      <c r="D406" s="122">
        <f t="shared" si="6"/>
        <v>0</v>
      </c>
    </row>
    <row r="407" ht="14.25" spans="1:4">
      <c r="A407" s="162" t="s">
        <v>404</v>
      </c>
      <c r="B407" s="7">
        <v>2227</v>
      </c>
      <c r="C407" s="7">
        <v>2288</v>
      </c>
      <c r="D407" s="122">
        <f t="shared" si="6"/>
        <v>1.0273911091154</v>
      </c>
    </row>
    <row r="408" ht="14.25" spans="1:4">
      <c r="A408" s="161" t="s">
        <v>125</v>
      </c>
      <c r="B408" s="7">
        <v>549</v>
      </c>
      <c r="C408" s="7">
        <v>541</v>
      </c>
      <c r="D408" s="122">
        <f t="shared" si="6"/>
        <v>0.985428051001822</v>
      </c>
    </row>
    <row r="409" ht="14.25" spans="1:4">
      <c r="A409" s="161" t="s">
        <v>126</v>
      </c>
      <c r="B409" s="7">
        <v>2</v>
      </c>
      <c r="C409" s="7">
        <v>45</v>
      </c>
      <c r="D409" s="122">
        <f t="shared" si="6"/>
        <v>22.5</v>
      </c>
    </row>
    <row r="410" ht="14.25" spans="1:4">
      <c r="A410" s="161" t="s">
        <v>127</v>
      </c>
      <c r="B410" s="7"/>
      <c r="C410" s="7"/>
      <c r="D410" s="122"/>
    </row>
    <row r="411" ht="14.25" spans="1:4">
      <c r="A411" s="161" t="s">
        <v>405</v>
      </c>
      <c r="B411" s="7">
        <v>97</v>
      </c>
      <c r="C411" s="7">
        <v>156</v>
      </c>
      <c r="D411" s="122">
        <f t="shared" si="6"/>
        <v>1.60824742268041</v>
      </c>
    </row>
    <row r="412" ht="14.25" spans="1:4">
      <c r="A412" s="161" t="s">
        <v>406</v>
      </c>
      <c r="B412" s="7">
        <v>762</v>
      </c>
      <c r="C412" s="7">
        <v>138</v>
      </c>
      <c r="D412" s="122">
        <f t="shared" si="6"/>
        <v>0.181102362204724</v>
      </c>
    </row>
    <row r="413" ht="14.25" spans="1:4">
      <c r="A413" s="161" t="s">
        <v>407</v>
      </c>
      <c r="B413" s="7"/>
      <c r="C413" s="7"/>
      <c r="D413" s="122"/>
    </row>
    <row r="414" ht="14.25" spans="1:4">
      <c r="A414" s="161" t="s">
        <v>408</v>
      </c>
      <c r="B414" s="7">
        <v>20</v>
      </c>
      <c r="C414" s="7">
        <v>308</v>
      </c>
      <c r="D414" s="122">
        <f t="shared" si="6"/>
        <v>15.4</v>
      </c>
    </row>
    <row r="415" ht="14.25" spans="1:4">
      <c r="A415" s="161" t="s">
        <v>409</v>
      </c>
      <c r="B415" s="7">
        <v>57</v>
      </c>
      <c r="C415" s="7">
        <v>20</v>
      </c>
      <c r="D415" s="122">
        <f t="shared" si="6"/>
        <v>0.350877192982456</v>
      </c>
    </row>
    <row r="416" ht="14.25" spans="1:4">
      <c r="A416" s="161" t="s">
        <v>410</v>
      </c>
      <c r="B416" s="7"/>
      <c r="C416" s="7"/>
      <c r="D416" s="122"/>
    </row>
    <row r="417" ht="14.25" spans="1:4">
      <c r="A417" s="161" t="s">
        <v>411</v>
      </c>
      <c r="B417" s="7">
        <v>360</v>
      </c>
      <c r="C417" s="7">
        <v>1080</v>
      </c>
      <c r="D417" s="122">
        <f t="shared" si="6"/>
        <v>3</v>
      </c>
    </row>
    <row r="418" ht="14.25" spans="1:4">
      <c r="A418" s="162" t="s">
        <v>412</v>
      </c>
      <c r="B418" s="7"/>
      <c r="C418" s="7"/>
      <c r="D418" s="122"/>
    </row>
    <row r="419" ht="14.25" spans="1:4">
      <c r="A419" s="161" t="s">
        <v>413</v>
      </c>
      <c r="B419" s="7"/>
      <c r="C419" s="7"/>
      <c r="D419" s="122"/>
    </row>
    <row r="420" ht="14.25" spans="1:4">
      <c r="A420" s="161" t="s">
        <v>414</v>
      </c>
      <c r="B420" s="7"/>
      <c r="C420" s="7"/>
      <c r="D420" s="122"/>
    </row>
    <row r="421" ht="14.25" spans="1:4">
      <c r="A421" s="162" t="s">
        <v>415</v>
      </c>
      <c r="B421" s="7">
        <v>11777</v>
      </c>
      <c r="C421" s="7">
        <v>17996</v>
      </c>
      <c r="D421" s="122">
        <f t="shared" si="6"/>
        <v>1.52806317398319</v>
      </c>
    </row>
    <row r="422" ht="14.25" spans="1:4">
      <c r="A422" s="161" t="s">
        <v>416</v>
      </c>
      <c r="B422" s="7">
        <v>1860</v>
      </c>
      <c r="C422" s="7">
        <v>2368</v>
      </c>
      <c r="D422" s="122">
        <f t="shared" si="6"/>
        <v>1.27311827956989</v>
      </c>
    </row>
    <row r="423" ht="14.25" spans="1:4">
      <c r="A423" s="161" t="s">
        <v>417</v>
      </c>
      <c r="B423" s="7">
        <v>1136</v>
      </c>
      <c r="C423" s="7">
        <v>4382</v>
      </c>
      <c r="D423" s="122">
        <f t="shared" si="6"/>
        <v>3.85739436619718</v>
      </c>
    </row>
    <row r="424" ht="14.25" spans="1:4">
      <c r="A424" s="161" t="s">
        <v>418</v>
      </c>
      <c r="B424" s="7">
        <v>415</v>
      </c>
      <c r="C424" s="7">
        <v>469</v>
      </c>
      <c r="D424" s="122">
        <f t="shared" si="6"/>
        <v>1.13012048192771</v>
      </c>
    </row>
    <row r="425" ht="14.25" spans="1:4">
      <c r="A425" s="161" t="s">
        <v>419</v>
      </c>
      <c r="B425" s="7"/>
      <c r="C425" s="7"/>
      <c r="D425" s="122"/>
    </row>
    <row r="426" ht="14.25" spans="1:4">
      <c r="A426" s="161" t="s">
        <v>420</v>
      </c>
      <c r="B426" s="7">
        <v>3644</v>
      </c>
      <c r="C426" s="7">
        <v>8439</v>
      </c>
      <c r="D426" s="122">
        <f t="shared" si="6"/>
        <v>2.31586169045005</v>
      </c>
    </row>
    <row r="427" ht="14.25" spans="1:4">
      <c r="A427" s="161" t="s">
        <v>421</v>
      </c>
      <c r="B427" s="7">
        <v>217</v>
      </c>
      <c r="C427" s="7">
        <v>991</v>
      </c>
      <c r="D427" s="122">
        <f t="shared" si="6"/>
        <v>4.5668202764977</v>
      </c>
    </row>
    <row r="428" ht="14.25" spans="1:4">
      <c r="A428" s="161" t="s">
        <v>422</v>
      </c>
      <c r="B428" s="7"/>
      <c r="C428" s="7">
        <v>1346</v>
      </c>
      <c r="D428" s="122"/>
    </row>
    <row r="429" ht="14.25" spans="1:4">
      <c r="A429" s="161" t="s">
        <v>423</v>
      </c>
      <c r="B429" s="7">
        <v>4505</v>
      </c>
      <c r="C429" s="7"/>
      <c r="D429" s="122">
        <f t="shared" si="6"/>
        <v>0</v>
      </c>
    </row>
    <row r="430" ht="14.25" spans="1:4">
      <c r="A430" s="162" t="s">
        <v>424</v>
      </c>
      <c r="B430" s="7"/>
      <c r="C430" s="7">
        <v>72</v>
      </c>
      <c r="D430" s="122"/>
    </row>
    <row r="431" ht="14.25" spans="1:4">
      <c r="A431" s="161" t="s">
        <v>425</v>
      </c>
      <c r="B431" s="7"/>
      <c r="C431" s="7">
        <v>72</v>
      </c>
      <c r="D431" s="122"/>
    </row>
    <row r="432" ht="14.25" spans="1:4">
      <c r="A432" s="161" t="s">
        <v>426</v>
      </c>
      <c r="B432" s="7"/>
      <c r="C432" s="7"/>
      <c r="D432" s="122"/>
    </row>
    <row r="433" ht="14.25" spans="1:4">
      <c r="A433" s="161" t="s">
        <v>427</v>
      </c>
      <c r="B433" s="7"/>
      <c r="C433" s="7"/>
      <c r="D433" s="122"/>
    </row>
    <row r="434" ht="14.25" spans="1:4">
      <c r="A434" s="162" t="s">
        <v>428</v>
      </c>
      <c r="B434" s="7">
        <v>197</v>
      </c>
      <c r="C434" s="7">
        <v>20</v>
      </c>
      <c r="D434" s="122">
        <f t="shared" si="6"/>
        <v>0.101522842639594</v>
      </c>
    </row>
    <row r="435" ht="14.25" spans="1:4">
      <c r="A435" s="161" t="s">
        <v>429</v>
      </c>
      <c r="B435" s="7"/>
      <c r="C435" s="7"/>
      <c r="D435" s="122"/>
    </row>
    <row r="436" ht="14.25" spans="1:4">
      <c r="A436" s="161" t="s">
        <v>430</v>
      </c>
      <c r="B436" s="7"/>
      <c r="C436" s="7"/>
      <c r="D436" s="122"/>
    </row>
    <row r="437" ht="14.25" spans="1:4">
      <c r="A437" s="161" t="s">
        <v>431</v>
      </c>
      <c r="B437" s="7"/>
      <c r="C437" s="7"/>
      <c r="D437" s="122"/>
    </row>
    <row r="438" ht="14.25" spans="1:4">
      <c r="A438" s="161" t="s">
        <v>432</v>
      </c>
      <c r="B438" s="7"/>
      <c r="C438" s="7"/>
      <c r="D438" s="122"/>
    </row>
    <row r="439" ht="14.25" spans="1:4">
      <c r="A439" s="161" t="s">
        <v>433</v>
      </c>
      <c r="B439" s="7"/>
      <c r="C439" s="7"/>
      <c r="D439" s="122"/>
    </row>
    <row r="440" ht="14.25" spans="1:4">
      <c r="A440" s="161" t="s">
        <v>434</v>
      </c>
      <c r="B440" s="7">
        <v>6</v>
      </c>
      <c r="D440" s="122">
        <f t="shared" si="6"/>
        <v>0</v>
      </c>
    </row>
    <row r="441" ht="14.25" spans="1:4">
      <c r="A441" s="161" t="s">
        <v>435</v>
      </c>
      <c r="B441" s="7"/>
      <c r="C441" s="7"/>
      <c r="D441" s="122"/>
    </row>
    <row r="442" ht="14.25" spans="1:4">
      <c r="A442" s="161" t="s">
        <v>436</v>
      </c>
      <c r="B442" s="7"/>
      <c r="C442" s="7"/>
      <c r="D442" s="122"/>
    </row>
    <row r="443" ht="14.25" spans="1:4">
      <c r="A443" s="161" t="s">
        <v>437</v>
      </c>
      <c r="B443" s="7">
        <v>191</v>
      </c>
      <c r="C443" s="7">
        <v>20</v>
      </c>
      <c r="D443" s="122">
        <f t="shared" si="6"/>
        <v>0.104712041884817</v>
      </c>
    </row>
    <row r="444" ht="14.25" spans="1:4">
      <c r="A444" s="162" t="s">
        <v>438</v>
      </c>
      <c r="B444" s="7">
        <v>1138</v>
      </c>
      <c r="C444" s="7">
        <v>943</v>
      </c>
      <c r="D444" s="122">
        <f t="shared" si="6"/>
        <v>0.828646748681898</v>
      </c>
    </row>
    <row r="445" ht="14.25" spans="1:4">
      <c r="A445" s="161" t="s">
        <v>439</v>
      </c>
      <c r="B445" s="7">
        <v>569</v>
      </c>
      <c r="C445" s="7">
        <v>459</v>
      </c>
      <c r="D445" s="122">
        <f t="shared" si="6"/>
        <v>0.806678383128295</v>
      </c>
    </row>
    <row r="446" ht="14.25" spans="1:4">
      <c r="A446" s="161" t="s">
        <v>440</v>
      </c>
      <c r="B446" s="7">
        <v>10</v>
      </c>
      <c r="C446" s="7">
        <v>19</v>
      </c>
      <c r="D446" s="122">
        <f t="shared" si="6"/>
        <v>1.9</v>
      </c>
    </row>
    <row r="447" ht="14.25" spans="1:4">
      <c r="A447" s="161" t="s">
        <v>441</v>
      </c>
      <c r="B447" s="7">
        <v>149</v>
      </c>
      <c r="C447" s="7">
        <v>17</v>
      </c>
      <c r="D447" s="122">
        <f t="shared" si="6"/>
        <v>0.114093959731544</v>
      </c>
    </row>
    <row r="448" ht="14.25" spans="1:4">
      <c r="A448" s="161" t="s">
        <v>442</v>
      </c>
      <c r="B448" s="7"/>
      <c r="C448" s="7">
        <v>1</v>
      </c>
      <c r="D448" s="122"/>
    </row>
    <row r="449" ht="14.25" spans="1:4">
      <c r="A449" s="161" t="s">
        <v>443</v>
      </c>
      <c r="B449" s="7">
        <v>151</v>
      </c>
      <c r="C449" s="7">
        <v>210</v>
      </c>
      <c r="D449" s="122">
        <f t="shared" si="6"/>
        <v>1.39072847682119</v>
      </c>
    </row>
    <row r="450" ht="14.25" spans="1:4">
      <c r="A450" s="161" t="s">
        <v>444</v>
      </c>
      <c r="B450" s="7"/>
      <c r="C450" s="7"/>
      <c r="D450" s="122"/>
    </row>
    <row r="451" ht="14.25" spans="1:4">
      <c r="A451" s="161" t="s">
        <v>445</v>
      </c>
      <c r="B451" s="7">
        <v>259</v>
      </c>
      <c r="C451" s="7">
        <v>238</v>
      </c>
      <c r="D451" s="122">
        <f t="shared" si="6"/>
        <v>0.918918918918919</v>
      </c>
    </row>
    <row r="452" ht="14.25" spans="1:4">
      <c r="A452" s="162" t="s">
        <v>446</v>
      </c>
      <c r="B452" s="7">
        <v>321</v>
      </c>
      <c r="C452" s="7">
        <v>270</v>
      </c>
      <c r="D452" s="122">
        <f t="shared" si="6"/>
        <v>0.841121495327103</v>
      </c>
    </row>
    <row r="453" ht="14.25" spans="1:4">
      <c r="A453" s="161" t="s">
        <v>447</v>
      </c>
      <c r="B453" s="7">
        <v>165</v>
      </c>
      <c r="C453" s="7">
        <v>215</v>
      </c>
      <c r="D453" s="122">
        <f t="shared" ref="D453:D492" si="7">C453/B453</f>
        <v>1.3030303030303</v>
      </c>
    </row>
    <row r="454" ht="14.25" spans="1:4">
      <c r="A454" s="161" t="s">
        <v>448</v>
      </c>
      <c r="B454" s="7">
        <v>143</v>
      </c>
      <c r="C454" s="7">
        <v>42</v>
      </c>
      <c r="D454" s="122">
        <f t="shared" si="7"/>
        <v>0.293706293706294</v>
      </c>
    </row>
    <row r="455" ht="14.25" spans="1:4">
      <c r="A455" s="161" t="s">
        <v>449</v>
      </c>
      <c r="B455" s="7"/>
      <c r="C455" s="7">
        <v>4</v>
      </c>
      <c r="D455" s="122"/>
    </row>
    <row r="456" ht="14.25" spans="1:4">
      <c r="A456" s="161" t="s">
        <v>450</v>
      </c>
      <c r="B456" s="7">
        <v>13</v>
      </c>
      <c r="C456" s="7">
        <v>10</v>
      </c>
      <c r="D456" s="122">
        <f t="shared" si="7"/>
        <v>0.769230769230769</v>
      </c>
    </row>
    <row r="457" ht="14.25" spans="1:4">
      <c r="A457" s="161" t="s">
        <v>451</v>
      </c>
      <c r="B457" s="7"/>
      <c r="C457" s="7"/>
      <c r="D457" s="122"/>
    </row>
    <row r="458" ht="14.25" spans="1:4">
      <c r="A458" s="162" t="s">
        <v>452</v>
      </c>
      <c r="B458" s="7">
        <v>1901</v>
      </c>
      <c r="C458" s="7">
        <v>1477</v>
      </c>
      <c r="D458" s="122">
        <f t="shared" si="7"/>
        <v>0.77695949500263</v>
      </c>
    </row>
    <row r="459" ht="14.25" spans="1:4">
      <c r="A459" s="161" t="s">
        <v>453</v>
      </c>
      <c r="B459" s="7">
        <v>1</v>
      </c>
      <c r="C459" s="7">
        <v>12</v>
      </c>
      <c r="D459" s="122">
        <f t="shared" si="7"/>
        <v>12</v>
      </c>
    </row>
    <row r="460" ht="14.25" spans="1:4">
      <c r="A460" s="161" t="s">
        <v>454</v>
      </c>
      <c r="B460" s="7">
        <v>234</v>
      </c>
      <c r="C460" s="7">
        <v>349</v>
      </c>
      <c r="D460" s="122">
        <f t="shared" si="7"/>
        <v>1.49145299145299</v>
      </c>
    </row>
    <row r="461" ht="14.25" spans="1:4">
      <c r="A461" s="161" t="s">
        <v>455</v>
      </c>
      <c r="B461" s="7"/>
      <c r="C461" s="7"/>
      <c r="D461" s="122"/>
    </row>
    <row r="462" ht="14.25" spans="1:4">
      <c r="A462" s="161" t="s">
        <v>456</v>
      </c>
      <c r="B462" s="7">
        <v>1603</v>
      </c>
      <c r="C462" s="7">
        <v>1116</v>
      </c>
      <c r="D462" s="122">
        <f t="shared" si="7"/>
        <v>0.696194635059264</v>
      </c>
    </row>
    <row r="463" ht="14.25" spans="1:4">
      <c r="A463" s="161" t="s">
        <v>457</v>
      </c>
      <c r="B463" s="7">
        <v>3</v>
      </c>
      <c r="C463" s="7"/>
      <c r="D463" s="122">
        <f t="shared" si="7"/>
        <v>0</v>
      </c>
    </row>
    <row r="464" ht="14.25" spans="1:4">
      <c r="A464" s="161" t="s">
        <v>458</v>
      </c>
      <c r="B464" s="7">
        <v>60</v>
      </c>
      <c r="C464" s="7"/>
      <c r="D464" s="122">
        <f t="shared" si="7"/>
        <v>0</v>
      </c>
    </row>
    <row r="465" ht="14.25" spans="1:4">
      <c r="A465" s="162" t="s">
        <v>459</v>
      </c>
      <c r="B465" s="7">
        <v>438</v>
      </c>
      <c r="C465" s="7">
        <v>549</v>
      </c>
      <c r="D465" s="122">
        <f t="shared" si="7"/>
        <v>1.25342465753425</v>
      </c>
    </row>
    <row r="466" ht="14.25" spans="1:4">
      <c r="A466" s="161" t="s">
        <v>125</v>
      </c>
      <c r="B466" s="7">
        <v>196</v>
      </c>
      <c r="C466" s="7">
        <v>169</v>
      </c>
      <c r="D466" s="122">
        <f t="shared" si="7"/>
        <v>0.862244897959184</v>
      </c>
    </row>
    <row r="467" ht="14.25" spans="1:4">
      <c r="A467" s="161" t="s">
        <v>126</v>
      </c>
      <c r="B467" s="7">
        <v>1</v>
      </c>
      <c r="C467" s="7"/>
      <c r="D467" s="122">
        <f t="shared" si="7"/>
        <v>0</v>
      </c>
    </row>
    <row r="468" ht="14.25" spans="1:4">
      <c r="A468" s="161" t="s">
        <v>127</v>
      </c>
      <c r="B468" s="7"/>
      <c r="C468" s="7"/>
      <c r="D468" s="122"/>
    </row>
    <row r="469" ht="14.25" spans="1:4">
      <c r="A469" s="161" t="s">
        <v>460</v>
      </c>
      <c r="B469" s="7">
        <v>69</v>
      </c>
      <c r="C469" s="7">
        <v>146</v>
      </c>
      <c r="D469" s="122">
        <f t="shared" si="7"/>
        <v>2.11594202898551</v>
      </c>
    </row>
    <row r="470" ht="14.25" spans="1:4">
      <c r="A470" s="161" t="s">
        <v>461</v>
      </c>
      <c r="B470" s="7">
        <v>38</v>
      </c>
      <c r="C470" s="7">
        <v>39</v>
      </c>
      <c r="D470" s="122">
        <f t="shared" si="7"/>
        <v>1.02631578947368</v>
      </c>
    </row>
    <row r="471" ht="14.25" spans="1:4">
      <c r="A471" s="161" t="s">
        <v>462</v>
      </c>
      <c r="B471" s="7"/>
      <c r="C471" s="7">
        <v>5</v>
      </c>
      <c r="D471" s="122"/>
    </row>
    <row r="472" ht="14.25" spans="1:4">
      <c r="A472" s="161" t="s">
        <v>463</v>
      </c>
      <c r="B472" s="7"/>
      <c r="C472" s="7"/>
      <c r="D472" s="122"/>
    </row>
    <row r="473" ht="14.25" spans="1:4">
      <c r="A473" s="161" t="s">
        <v>464</v>
      </c>
      <c r="B473" s="7">
        <v>163</v>
      </c>
      <c r="C473" s="7">
        <v>190</v>
      </c>
      <c r="D473" s="122">
        <f t="shared" si="7"/>
        <v>1.16564417177914</v>
      </c>
    </row>
    <row r="474" ht="14.25" spans="1:4">
      <c r="A474" s="162" t="s">
        <v>465</v>
      </c>
      <c r="B474" s="7">
        <v>139</v>
      </c>
      <c r="C474" s="7">
        <v>919</v>
      </c>
      <c r="D474" s="122">
        <f t="shared" si="7"/>
        <v>6.61151079136691</v>
      </c>
    </row>
    <row r="475" ht="14.25" spans="1:4">
      <c r="A475" s="161" t="s">
        <v>466</v>
      </c>
      <c r="B475" s="7"/>
      <c r="C475" s="7"/>
      <c r="D475" s="122"/>
    </row>
    <row r="476" ht="14.25" spans="1:4">
      <c r="A476" s="161" t="s">
        <v>467</v>
      </c>
      <c r="B476" s="7">
        <v>8</v>
      </c>
      <c r="C476" s="7">
        <v>1</v>
      </c>
      <c r="D476" s="122">
        <f t="shared" si="7"/>
        <v>0.125</v>
      </c>
    </row>
    <row r="477" ht="14.25" spans="1:4">
      <c r="A477" s="161" t="s">
        <v>468</v>
      </c>
      <c r="B477" s="7">
        <v>114</v>
      </c>
      <c r="C477" s="7">
        <v>180</v>
      </c>
      <c r="D477" s="122">
        <f t="shared" si="7"/>
        <v>1.57894736842105</v>
      </c>
    </row>
    <row r="478" ht="14.25" spans="1:4">
      <c r="A478" s="161" t="s">
        <v>469</v>
      </c>
      <c r="B478" s="7">
        <v>17</v>
      </c>
      <c r="C478" s="7">
        <v>738</v>
      </c>
      <c r="D478" s="122">
        <f t="shared" si="7"/>
        <v>43.4117647058824</v>
      </c>
    </row>
    <row r="479" ht="14.25" spans="1:4">
      <c r="A479" s="162" t="s">
        <v>470</v>
      </c>
      <c r="B479" s="7">
        <v>70</v>
      </c>
      <c r="C479" s="7">
        <v>73</v>
      </c>
      <c r="D479" s="122">
        <f t="shared" si="7"/>
        <v>1.04285714285714</v>
      </c>
    </row>
    <row r="480" ht="14.25" spans="1:4">
      <c r="A480" s="161" t="s">
        <v>125</v>
      </c>
      <c r="B480" s="7">
        <v>37</v>
      </c>
      <c r="C480" s="7">
        <v>45</v>
      </c>
      <c r="D480" s="122">
        <f t="shared" si="7"/>
        <v>1.21621621621622</v>
      </c>
    </row>
    <row r="481" ht="14.25" spans="1:4">
      <c r="A481" s="161" t="s">
        <v>126</v>
      </c>
      <c r="B481" s="7"/>
      <c r="C481" s="7"/>
      <c r="D481" s="122"/>
    </row>
    <row r="482" ht="14.25" spans="1:4">
      <c r="A482" s="161" t="s">
        <v>127</v>
      </c>
      <c r="B482" s="7"/>
      <c r="C482" s="7"/>
      <c r="D482" s="122"/>
    </row>
    <row r="483" ht="14.25" spans="1:4">
      <c r="A483" s="161" t="s">
        <v>471</v>
      </c>
      <c r="B483" s="7">
        <v>33</v>
      </c>
      <c r="C483" s="7">
        <v>28</v>
      </c>
      <c r="D483" s="122">
        <f t="shared" si="7"/>
        <v>0.848484848484849</v>
      </c>
    </row>
    <row r="484" ht="14.25" spans="1:4">
      <c r="A484" s="162" t="s">
        <v>472</v>
      </c>
      <c r="B484" s="7">
        <v>728</v>
      </c>
      <c r="C484" s="7">
        <v>1682</v>
      </c>
      <c r="D484" s="122">
        <f t="shared" si="7"/>
        <v>2.31043956043956</v>
      </c>
    </row>
    <row r="485" ht="14.25" spans="1:4">
      <c r="A485" s="161" t="s">
        <v>473</v>
      </c>
      <c r="B485" s="7">
        <v>292</v>
      </c>
      <c r="C485" s="7">
        <v>750</v>
      </c>
      <c r="D485" s="122">
        <f t="shared" si="7"/>
        <v>2.56849315068493</v>
      </c>
    </row>
    <row r="486" ht="14.25" spans="1:4">
      <c r="A486" s="161" t="s">
        <v>474</v>
      </c>
      <c r="B486" s="7">
        <v>436</v>
      </c>
      <c r="C486" s="7">
        <v>932</v>
      </c>
      <c r="D486" s="122">
        <f t="shared" si="7"/>
        <v>2.13761467889908</v>
      </c>
    </row>
    <row r="487" ht="14.25" spans="1:4">
      <c r="A487" s="162" t="s">
        <v>475</v>
      </c>
      <c r="B487" s="7">
        <v>8</v>
      </c>
      <c r="C487" s="7">
        <v>164</v>
      </c>
      <c r="D487" s="122">
        <f t="shared" si="7"/>
        <v>20.5</v>
      </c>
    </row>
    <row r="488" ht="14.25" spans="1:4">
      <c r="A488" s="161" t="s">
        <v>476</v>
      </c>
      <c r="B488" s="7"/>
      <c r="C488" s="7">
        <v>153</v>
      </c>
      <c r="D488" s="122"/>
    </row>
    <row r="489" ht="14.25" spans="1:4">
      <c r="A489" s="161" t="s">
        <v>477</v>
      </c>
      <c r="B489" s="7">
        <v>8</v>
      </c>
      <c r="C489" s="7">
        <v>11</v>
      </c>
      <c r="D489" s="122">
        <f t="shared" si="7"/>
        <v>1.375</v>
      </c>
    </row>
    <row r="490" ht="14.25" spans="1:4">
      <c r="A490" s="162" t="s">
        <v>478</v>
      </c>
      <c r="B490" s="7">
        <v>55</v>
      </c>
      <c r="C490" s="7">
        <v>41</v>
      </c>
      <c r="D490" s="122">
        <f t="shared" si="7"/>
        <v>0.745454545454545</v>
      </c>
    </row>
    <row r="491" ht="14.25" spans="1:4">
      <c r="A491" s="161" t="s">
        <v>479</v>
      </c>
      <c r="B491" s="7"/>
      <c r="C491" s="7"/>
      <c r="D491" s="122"/>
    </row>
    <row r="492" ht="14.25" spans="1:4">
      <c r="A492" s="161" t="s">
        <v>480</v>
      </c>
      <c r="B492" s="7">
        <v>55</v>
      </c>
      <c r="C492" s="7">
        <v>41</v>
      </c>
      <c r="D492" s="122">
        <f t="shared" si="7"/>
        <v>0.745454545454545</v>
      </c>
    </row>
    <row r="493" ht="14.25" spans="1:4">
      <c r="A493" s="162" t="s">
        <v>481</v>
      </c>
      <c r="B493" s="7"/>
      <c r="C493" s="7"/>
      <c r="D493" s="122"/>
    </row>
    <row r="494" ht="14.25" spans="1:4">
      <c r="A494" s="161" t="s">
        <v>482</v>
      </c>
      <c r="B494" s="7"/>
      <c r="C494" s="7"/>
      <c r="D494" s="122"/>
    </row>
    <row r="495" ht="14.25" spans="1:4">
      <c r="A495" s="161" t="s">
        <v>483</v>
      </c>
      <c r="B495" s="7"/>
      <c r="C495" s="7"/>
      <c r="D495" s="122"/>
    </row>
    <row r="496" ht="14.25" spans="1:4">
      <c r="A496" s="161" t="s">
        <v>484</v>
      </c>
      <c r="B496" s="7"/>
      <c r="C496" s="7"/>
      <c r="D496" s="122"/>
    </row>
    <row r="497" ht="14.25" spans="1:4">
      <c r="A497" s="162" t="s">
        <v>485</v>
      </c>
      <c r="B497" s="7"/>
      <c r="C497" s="7"/>
      <c r="D497" s="122"/>
    </row>
    <row r="498" ht="14.25" spans="1:4">
      <c r="A498" s="161" t="s">
        <v>482</v>
      </c>
      <c r="B498" s="7"/>
      <c r="C498" s="7"/>
      <c r="D498" s="122"/>
    </row>
    <row r="499" ht="14.25" spans="1:4">
      <c r="A499" s="161" t="s">
        <v>483</v>
      </c>
      <c r="B499" s="7"/>
      <c r="C499" s="7"/>
      <c r="D499" s="122"/>
    </row>
    <row r="500" ht="14.25" spans="1:4">
      <c r="A500" s="161" t="s">
        <v>486</v>
      </c>
      <c r="B500" s="7"/>
      <c r="C500" s="7"/>
      <c r="D500" s="122"/>
    </row>
    <row r="501" ht="14.25" spans="1:4">
      <c r="A501" s="162" t="s">
        <v>487</v>
      </c>
      <c r="B501" s="7"/>
      <c r="C501" s="7"/>
      <c r="D501" s="122"/>
    </row>
    <row r="502" ht="14.25" spans="1:4">
      <c r="A502" s="161" t="s">
        <v>488</v>
      </c>
      <c r="B502" s="7"/>
      <c r="C502" s="7"/>
      <c r="D502" s="122"/>
    </row>
    <row r="503" ht="14.25" spans="1:4">
      <c r="A503" s="161" t="s">
        <v>489</v>
      </c>
      <c r="B503" s="7"/>
      <c r="C503" s="7"/>
      <c r="D503" s="122"/>
    </row>
    <row r="504" ht="14.25" spans="1:4">
      <c r="A504" s="162" t="s">
        <v>490</v>
      </c>
      <c r="B504" s="7"/>
      <c r="C504" s="7">
        <v>88</v>
      </c>
      <c r="D504" s="122"/>
    </row>
    <row r="505" ht="14.25" spans="1:4">
      <c r="A505" s="161" t="s">
        <v>491</v>
      </c>
      <c r="B505" s="7"/>
      <c r="C505" s="7"/>
      <c r="D505" s="122"/>
    </row>
    <row r="506" ht="14.25" spans="1:4">
      <c r="A506" s="161" t="s">
        <v>492</v>
      </c>
      <c r="B506" s="7"/>
      <c r="C506" s="7">
        <v>88</v>
      </c>
      <c r="D506" s="122"/>
    </row>
    <row r="507" ht="14.25" spans="1:4">
      <c r="A507" s="162" t="s">
        <v>493</v>
      </c>
      <c r="B507" s="7"/>
      <c r="C507" s="7">
        <v>73</v>
      </c>
      <c r="D507" s="122"/>
    </row>
    <row r="508" ht="14.25" spans="1:4">
      <c r="A508" s="161" t="s">
        <v>494</v>
      </c>
      <c r="B508" s="7"/>
      <c r="C508" s="7"/>
      <c r="D508" s="122"/>
    </row>
    <row r="509" ht="14.25" spans="1:4">
      <c r="A509" s="161" t="s">
        <v>495</v>
      </c>
      <c r="B509" s="7"/>
      <c r="C509" s="7">
        <v>73</v>
      </c>
      <c r="D509" s="122"/>
    </row>
    <row r="510" ht="14.25" spans="1:4">
      <c r="A510" s="161" t="s">
        <v>496</v>
      </c>
      <c r="B510" s="7"/>
      <c r="C510" s="7"/>
      <c r="D510" s="122"/>
    </row>
    <row r="511" ht="14.25" spans="1:4">
      <c r="A511" s="162" t="s">
        <v>497</v>
      </c>
      <c r="B511" s="7"/>
      <c r="C511" s="7">
        <v>1472</v>
      </c>
      <c r="D511" s="122"/>
    </row>
    <row r="512" ht="14.25" spans="1:4">
      <c r="A512" s="161" t="s">
        <v>498</v>
      </c>
      <c r="B512" s="7"/>
      <c r="C512" s="7">
        <v>225</v>
      </c>
      <c r="D512" s="122"/>
    </row>
    <row r="513" ht="14.25" spans="1:4">
      <c r="A513" s="161" t="s">
        <v>499</v>
      </c>
      <c r="B513" s="7"/>
      <c r="C513" s="7">
        <v>134</v>
      </c>
      <c r="D513" s="122"/>
    </row>
    <row r="514" ht="14.25" spans="1:4">
      <c r="A514" s="161" t="s">
        <v>500</v>
      </c>
      <c r="B514" s="7"/>
      <c r="C514" s="7">
        <v>124</v>
      </c>
      <c r="D514" s="122"/>
    </row>
    <row r="515" ht="14.25" spans="1:4">
      <c r="A515" s="161" t="s">
        <v>501</v>
      </c>
      <c r="B515" s="7"/>
      <c r="C515" s="7">
        <v>990</v>
      </c>
      <c r="D515" s="122"/>
    </row>
    <row r="516" ht="14.25" spans="1:4">
      <c r="A516" s="162" t="s">
        <v>502</v>
      </c>
      <c r="B516" s="7"/>
      <c r="C516" s="7">
        <v>633</v>
      </c>
      <c r="D516" s="122"/>
    </row>
    <row r="517" ht="14.25" spans="1:4">
      <c r="A517" s="161" t="s">
        <v>502</v>
      </c>
      <c r="B517" s="7"/>
      <c r="C517" s="7">
        <v>633</v>
      </c>
      <c r="D517" s="122"/>
    </row>
    <row r="518" ht="14.25" spans="1:4">
      <c r="A518" s="163" t="s">
        <v>503</v>
      </c>
      <c r="B518" s="7"/>
      <c r="C518" s="7"/>
      <c r="D518" s="122"/>
    </row>
    <row r="519" ht="14.25" spans="1:4">
      <c r="A519" s="162" t="s">
        <v>504</v>
      </c>
      <c r="B519" s="7"/>
      <c r="C519" s="7"/>
      <c r="D519" s="122"/>
    </row>
    <row r="520" ht="14.25" spans="1:4">
      <c r="A520" s="161" t="s">
        <v>505</v>
      </c>
      <c r="B520" s="7"/>
      <c r="C520" s="7"/>
      <c r="D520" s="122"/>
    </row>
    <row r="521" ht="14.25" spans="1:4">
      <c r="A521" s="161" t="s">
        <v>506</v>
      </c>
      <c r="B521" s="7"/>
      <c r="C521" s="7"/>
      <c r="D521" s="122"/>
    </row>
    <row r="522" ht="14.25" spans="1:4">
      <c r="A522" s="161" t="s">
        <v>507</v>
      </c>
      <c r="B522" s="7"/>
      <c r="C522" s="7"/>
      <c r="D522" s="122"/>
    </row>
    <row r="523" ht="14.25" spans="1:4">
      <c r="A523" s="161" t="s">
        <v>508</v>
      </c>
      <c r="B523" s="7"/>
      <c r="C523" s="7"/>
      <c r="D523" s="122"/>
    </row>
    <row r="524" ht="14.25" spans="1:4">
      <c r="A524" s="162" t="s">
        <v>509</v>
      </c>
      <c r="B524" s="7"/>
      <c r="C524" s="7"/>
      <c r="D524" s="122"/>
    </row>
    <row r="525" ht="14.25" spans="1:4">
      <c r="A525" s="161" t="s">
        <v>510</v>
      </c>
      <c r="B525" s="7"/>
      <c r="C525" s="7"/>
      <c r="D525" s="122"/>
    </row>
    <row r="526" ht="14.25" spans="1:4">
      <c r="A526" s="161" t="s">
        <v>511</v>
      </c>
      <c r="B526" s="7"/>
      <c r="C526" s="7"/>
      <c r="D526" s="122"/>
    </row>
    <row r="527" ht="14.25" spans="1:4">
      <c r="A527" s="161" t="s">
        <v>507</v>
      </c>
      <c r="B527" s="7"/>
      <c r="C527" s="7"/>
      <c r="D527" s="122"/>
    </row>
    <row r="528" ht="14.25" spans="1:4">
      <c r="A528" s="161" t="s">
        <v>512</v>
      </c>
      <c r="B528" s="7"/>
      <c r="C528" s="7"/>
      <c r="D528" s="122"/>
    </row>
    <row r="529" ht="14.25" spans="1:4">
      <c r="A529" s="161" t="s">
        <v>513</v>
      </c>
      <c r="B529" s="7"/>
      <c r="C529" s="7"/>
      <c r="D529" s="122"/>
    </row>
    <row r="530" ht="14.25" spans="1:4">
      <c r="A530" s="162" t="s">
        <v>514</v>
      </c>
      <c r="B530" s="7"/>
      <c r="C530" s="7"/>
      <c r="D530" s="122"/>
    </row>
    <row r="531" ht="14.25" spans="1:4">
      <c r="A531" s="161" t="s">
        <v>515</v>
      </c>
      <c r="B531" s="7"/>
      <c r="C531" s="7"/>
      <c r="D531" s="122"/>
    </row>
    <row r="532" ht="14.25" spans="1:4">
      <c r="A532" s="161" t="s">
        <v>516</v>
      </c>
      <c r="B532" s="7"/>
      <c r="C532" s="7"/>
      <c r="D532" s="122"/>
    </row>
    <row r="533" ht="14.25" spans="1:4">
      <c r="A533" s="161" t="s">
        <v>517</v>
      </c>
      <c r="B533" s="7"/>
      <c r="C533" s="7"/>
      <c r="D533" s="122"/>
    </row>
    <row r="534" ht="14.25" spans="1:4">
      <c r="A534" s="162" t="s">
        <v>518</v>
      </c>
      <c r="B534" s="7"/>
      <c r="C534" s="7"/>
      <c r="D534" s="122"/>
    </row>
    <row r="535" ht="14.25" spans="1:4">
      <c r="A535" s="161" t="s">
        <v>519</v>
      </c>
      <c r="B535" s="7"/>
      <c r="C535" s="7"/>
      <c r="D535" s="122"/>
    </row>
    <row r="536" ht="14.25" spans="1:4">
      <c r="A536" s="161" t="s">
        <v>520</v>
      </c>
      <c r="B536" s="7"/>
      <c r="C536" s="7"/>
      <c r="D536" s="122"/>
    </row>
    <row r="537" ht="14.25" spans="1:4">
      <c r="A537" s="161" t="s">
        <v>521</v>
      </c>
      <c r="B537" s="7"/>
      <c r="C537" s="7"/>
      <c r="D537" s="122"/>
    </row>
    <row r="538" ht="14.25" spans="1:4">
      <c r="A538" s="161" t="s">
        <v>522</v>
      </c>
      <c r="B538" s="7"/>
      <c r="C538" s="7"/>
      <c r="D538" s="122"/>
    </row>
    <row r="539" ht="14.25" spans="1:4">
      <c r="A539" s="162" t="s">
        <v>523</v>
      </c>
      <c r="B539" s="7"/>
      <c r="C539" s="7"/>
      <c r="D539" s="122"/>
    </row>
    <row r="540" ht="14.25" spans="1:4">
      <c r="A540" s="161" t="s">
        <v>524</v>
      </c>
      <c r="B540" s="7"/>
      <c r="C540" s="7"/>
      <c r="D540" s="122"/>
    </row>
    <row r="541" ht="14.25" spans="1:4">
      <c r="A541" s="161" t="s">
        <v>525</v>
      </c>
      <c r="B541" s="7"/>
      <c r="C541" s="7"/>
      <c r="D541" s="122"/>
    </row>
    <row r="542" ht="14.25" spans="1:4">
      <c r="A542" s="161" t="s">
        <v>526</v>
      </c>
      <c r="B542" s="7"/>
      <c r="C542" s="7"/>
      <c r="D542" s="122"/>
    </row>
    <row r="543" ht="14.25" spans="1:4">
      <c r="A543" s="162" t="s">
        <v>527</v>
      </c>
      <c r="B543" s="7"/>
      <c r="C543" s="7"/>
      <c r="D543" s="122"/>
    </row>
    <row r="544" ht="14.25" spans="1:4">
      <c r="A544" s="161" t="s">
        <v>528</v>
      </c>
      <c r="B544" s="7"/>
      <c r="C544" s="7"/>
      <c r="D544" s="122"/>
    </row>
    <row r="545" ht="14.25" spans="1:4">
      <c r="A545" s="161" t="s">
        <v>529</v>
      </c>
      <c r="B545" s="7"/>
      <c r="C545" s="7"/>
      <c r="D545" s="122"/>
    </row>
    <row r="546" ht="14.25" spans="1:4">
      <c r="A546" s="161" t="s">
        <v>530</v>
      </c>
      <c r="B546" s="7"/>
      <c r="C546" s="7"/>
      <c r="D546" s="122"/>
    </row>
    <row r="547" ht="14.25" spans="1:4">
      <c r="A547" s="162" t="s">
        <v>531</v>
      </c>
      <c r="B547" s="7"/>
      <c r="C547" s="7"/>
      <c r="D547" s="122"/>
    </row>
    <row r="548" ht="14.25" spans="1:4">
      <c r="A548" s="161" t="s">
        <v>532</v>
      </c>
      <c r="B548" s="7"/>
      <c r="C548" s="7"/>
      <c r="D548" s="122"/>
    </row>
    <row r="549" ht="14.25" spans="1:4">
      <c r="A549" s="161" t="s">
        <v>529</v>
      </c>
      <c r="B549" s="7"/>
      <c r="C549" s="7"/>
      <c r="D549" s="122"/>
    </row>
    <row r="550" ht="14.25" spans="1:4">
      <c r="A550" s="161" t="s">
        <v>533</v>
      </c>
      <c r="B550" s="7"/>
      <c r="C550" s="7"/>
      <c r="D550" s="122"/>
    </row>
    <row r="551" ht="14.25" spans="1:4">
      <c r="A551" s="162" t="s">
        <v>534</v>
      </c>
      <c r="B551" s="7"/>
      <c r="C551" s="7"/>
      <c r="D551" s="122"/>
    </row>
    <row r="552" ht="14.25" spans="1:4">
      <c r="A552" s="161" t="s">
        <v>535</v>
      </c>
      <c r="B552" s="7"/>
      <c r="C552" s="7"/>
      <c r="D552" s="122"/>
    </row>
    <row r="553" ht="14.25" spans="1:4">
      <c r="A553" s="161" t="s">
        <v>536</v>
      </c>
      <c r="B553" s="7"/>
      <c r="C553" s="7"/>
      <c r="D553" s="122"/>
    </row>
    <row r="554" ht="14.25" spans="1:4">
      <c r="A554" s="161" t="s">
        <v>537</v>
      </c>
      <c r="B554" s="7"/>
      <c r="C554" s="7"/>
      <c r="D554" s="122"/>
    </row>
    <row r="555" ht="14.25" spans="1:4">
      <c r="A555" s="161" t="s">
        <v>538</v>
      </c>
      <c r="B555" s="7"/>
      <c r="C555" s="7"/>
      <c r="D555" s="122"/>
    </row>
    <row r="556" ht="14.25" spans="1:4">
      <c r="A556" s="162" t="s">
        <v>539</v>
      </c>
      <c r="B556" s="7"/>
      <c r="C556" s="7"/>
      <c r="D556" s="122"/>
    </row>
    <row r="557" ht="14.25" spans="1:4">
      <c r="A557" s="161" t="s">
        <v>540</v>
      </c>
      <c r="B557" s="7"/>
      <c r="C557" s="7"/>
      <c r="D557" s="122"/>
    </row>
    <row r="558" ht="14.25" spans="1:4">
      <c r="A558" s="162" t="s">
        <v>541</v>
      </c>
      <c r="B558" s="7"/>
      <c r="C558" s="7"/>
      <c r="D558" s="122"/>
    </row>
    <row r="559" ht="14.25" spans="1:4">
      <c r="A559" s="161" t="s">
        <v>542</v>
      </c>
      <c r="B559" s="7"/>
      <c r="C559" s="7"/>
      <c r="D559" s="122"/>
    </row>
    <row r="560" ht="14.25" spans="1:4">
      <c r="A560" s="161" t="s">
        <v>529</v>
      </c>
      <c r="B560" s="7"/>
      <c r="C560" s="7"/>
      <c r="D560" s="122"/>
    </row>
    <row r="561" ht="14.25" spans="1:4">
      <c r="A561" s="161" t="s">
        <v>543</v>
      </c>
      <c r="B561" s="7"/>
      <c r="C561" s="7"/>
      <c r="D561" s="122"/>
    </row>
    <row r="562" ht="14.25" spans="1:4">
      <c r="A562" s="162" t="s">
        <v>544</v>
      </c>
      <c r="B562" s="7"/>
      <c r="C562" s="7"/>
      <c r="D562" s="122"/>
    </row>
    <row r="563" ht="14.25" spans="1:4">
      <c r="A563" s="163" t="s">
        <v>545</v>
      </c>
      <c r="B563" s="7">
        <v>12902</v>
      </c>
      <c r="C563" s="7">
        <v>14536</v>
      </c>
      <c r="D563" s="122">
        <f t="shared" ref="D563:D571" si="8">C563/B563</f>
        <v>1.12664703146799</v>
      </c>
    </row>
    <row r="564" ht="14.25" spans="1:4">
      <c r="A564" s="162" t="s">
        <v>546</v>
      </c>
      <c r="B564" s="7">
        <v>509</v>
      </c>
      <c r="C564" s="7">
        <v>449</v>
      </c>
      <c r="D564" s="122">
        <f t="shared" si="8"/>
        <v>0.882121807465619</v>
      </c>
    </row>
    <row r="565" ht="14.25" spans="1:4">
      <c r="A565" s="161" t="s">
        <v>125</v>
      </c>
      <c r="B565" s="7">
        <v>384</v>
      </c>
      <c r="C565" s="7">
        <v>398</v>
      </c>
      <c r="D565" s="122">
        <f t="shared" si="8"/>
        <v>1.03645833333333</v>
      </c>
    </row>
    <row r="566" ht="14.25" spans="1:4">
      <c r="A566" s="161" t="s">
        <v>126</v>
      </c>
      <c r="B566" s="7">
        <v>6</v>
      </c>
      <c r="C566" s="7"/>
      <c r="D566" s="122">
        <f t="shared" si="8"/>
        <v>0</v>
      </c>
    </row>
    <row r="567" ht="14.25" spans="1:4">
      <c r="A567" s="161" t="s">
        <v>127</v>
      </c>
      <c r="B567" s="7"/>
      <c r="C567" s="7"/>
      <c r="D567" s="122"/>
    </row>
    <row r="568" ht="14.25" spans="1:4">
      <c r="A568" s="161" t="s">
        <v>547</v>
      </c>
      <c r="B568" s="7">
        <v>119</v>
      </c>
      <c r="C568" s="7">
        <v>51</v>
      </c>
      <c r="D568" s="122">
        <f t="shared" si="8"/>
        <v>0.428571428571429</v>
      </c>
    </row>
    <row r="569" ht="14.25" spans="1:4">
      <c r="A569" s="162" t="s">
        <v>548</v>
      </c>
      <c r="B569" s="7">
        <v>3377</v>
      </c>
      <c r="C569" s="7">
        <v>2045</v>
      </c>
      <c r="D569" s="122">
        <f t="shared" si="8"/>
        <v>0.605567071365117</v>
      </c>
    </row>
    <row r="570" ht="14.25" spans="1:4">
      <c r="A570" s="161" t="s">
        <v>549</v>
      </c>
      <c r="B570" s="7">
        <v>1916</v>
      </c>
      <c r="C570" s="7">
        <v>1164</v>
      </c>
      <c r="D570" s="122">
        <f t="shared" si="8"/>
        <v>0.607515657620042</v>
      </c>
    </row>
    <row r="571" ht="14.25" spans="1:4">
      <c r="A571" s="161" t="s">
        <v>550</v>
      </c>
      <c r="B571" s="7">
        <v>1461</v>
      </c>
      <c r="C571" s="7">
        <v>881</v>
      </c>
      <c r="D571" s="122">
        <f t="shared" si="8"/>
        <v>0.603011635865845</v>
      </c>
    </row>
    <row r="572" ht="14.25" spans="1:4">
      <c r="A572" s="161" t="s">
        <v>551</v>
      </c>
      <c r="B572" s="7"/>
      <c r="C572" s="7"/>
      <c r="D572" s="122"/>
    </row>
    <row r="573" ht="14.25" spans="1:4">
      <c r="A573" s="161" t="s">
        <v>552</v>
      </c>
      <c r="B573" s="7"/>
      <c r="C573" s="7"/>
      <c r="D573" s="122"/>
    </row>
    <row r="574" ht="14.25" spans="1:4">
      <c r="A574" s="161" t="s">
        <v>553</v>
      </c>
      <c r="B574" s="7"/>
      <c r="C574" s="7"/>
      <c r="D574" s="122"/>
    </row>
    <row r="575" ht="14.25" spans="1:4">
      <c r="A575" s="161" t="s">
        <v>554</v>
      </c>
      <c r="B575" s="7"/>
      <c r="C575" s="7"/>
      <c r="D575" s="122"/>
    </row>
    <row r="576" ht="14.25" spans="1:4">
      <c r="A576" s="161" t="s">
        <v>555</v>
      </c>
      <c r="B576" s="7"/>
      <c r="C576" s="7"/>
      <c r="D576" s="122"/>
    </row>
    <row r="577" ht="14.25" spans="1:4">
      <c r="A577" s="161" t="s">
        <v>556</v>
      </c>
      <c r="B577" s="7"/>
      <c r="C577" s="7"/>
      <c r="D577" s="122"/>
    </row>
    <row r="578" ht="14.25" spans="1:4">
      <c r="A578" s="161" t="s">
        <v>557</v>
      </c>
      <c r="B578" s="7"/>
      <c r="C578" s="7"/>
      <c r="D578" s="122"/>
    </row>
    <row r="579" ht="14.25" spans="1:4">
      <c r="A579" s="161" t="s">
        <v>558</v>
      </c>
      <c r="B579" s="7"/>
      <c r="C579" s="7"/>
      <c r="D579" s="122"/>
    </row>
    <row r="580" ht="14.25" spans="1:4">
      <c r="A580" s="161" t="s">
        <v>559</v>
      </c>
      <c r="B580" s="7"/>
      <c r="C580" s="7"/>
      <c r="D580" s="122"/>
    </row>
    <row r="581" ht="14.25" spans="1:4">
      <c r="A581" s="161" t="s">
        <v>560</v>
      </c>
      <c r="B581" s="7"/>
      <c r="C581" s="7"/>
      <c r="D581" s="122"/>
    </row>
    <row r="582" ht="14.25" spans="1:4">
      <c r="A582" s="162" t="s">
        <v>561</v>
      </c>
      <c r="B582" s="7">
        <v>1938</v>
      </c>
      <c r="C582" s="7">
        <v>1889</v>
      </c>
      <c r="D582" s="122">
        <f t="shared" ref="D582:D644" si="9">C582/B582</f>
        <v>0.974716202270382</v>
      </c>
    </row>
    <row r="583" ht="14.25" spans="1:4">
      <c r="A583" s="161" t="s">
        <v>562</v>
      </c>
      <c r="B583" s="7"/>
      <c r="C583" s="7"/>
      <c r="D583" s="122"/>
    </row>
    <row r="584" ht="14.25" spans="1:4">
      <c r="A584" s="161" t="s">
        <v>563</v>
      </c>
      <c r="B584" s="7">
        <v>1803</v>
      </c>
      <c r="C584" s="7">
        <v>1743</v>
      </c>
      <c r="D584" s="122">
        <f t="shared" si="9"/>
        <v>0.966722129783694</v>
      </c>
    </row>
    <row r="585" ht="14.25" spans="1:4">
      <c r="A585" s="161" t="s">
        <v>564</v>
      </c>
      <c r="B585" s="7">
        <v>135</v>
      </c>
      <c r="C585" s="7">
        <v>146</v>
      </c>
      <c r="D585" s="122">
        <f t="shared" si="9"/>
        <v>1.08148148148148</v>
      </c>
    </row>
    <row r="586" ht="14.25" spans="1:4">
      <c r="A586" s="162" t="s">
        <v>565</v>
      </c>
      <c r="B586" s="7">
        <v>2756</v>
      </c>
      <c r="C586" s="7">
        <v>2777</v>
      </c>
      <c r="D586" s="122">
        <f t="shared" si="9"/>
        <v>1.00761973875181</v>
      </c>
    </row>
    <row r="587" ht="14.25" spans="1:4">
      <c r="A587" s="161" t="s">
        <v>566</v>
      </c>
      <c r="B587" s="7">
        <v>713</v>
      </c>
      <c r="C587" s="7">
        <v>780</v>
      </c>
      <c r="D587" s="122">
        <f t="shared" si="9"/>
        <v>1.09396914446003</v>
      </c>
    </row>
    <row r="588" ht="14.25" spans="1:4">
      <c r="A588" s="161" t="s">
        <v>567</v>
      </c>
      <c r="B588" s="7">
        <v>149</v>
      </c>
      <c r="C588" s="7">
        <v>129</v>
      </c>
      <c r="D588" s="122">
        <f t="shared" si="9"/>
        <v>0.865771812080537</v>
      </c>
    </row>
    <row r="589" ht="14.25" spans="1:4">
      <c r="A589" s="161" t="s">
        <v>568</v>
      </c>
      <c r="B589" s="7">
        <v>706</v>
      </c>
      <c r="C589" s="7">
        <v>853</v>
      </c>
      <c r="D589" s="122">
        <f t="shared" si="9"/>
        <v>1.20821529745042</v>
      </c>
    </row>
    <row r="590" ht="14.25" spans="1:4">
      <c r="A590" s="161" t="s">
        <v>569</v>
      </c>
      <c r="B590" s="7">
        <v>13</v>
      </c>
      <c r="C590" s="7">
        <v>24</v>
      </c>
      <c r="D590" s="122">
        <f t="shared" si="9"/>
        <v>1.84615384615385</v>
      </c>
    </row>
    <row r="591" ht="14.25" spans="1:4">
      <c r="A591" s="161" t="s">
        <v>570</v>
      </c>
      <c r="B591" s="7">
        <v>246</v>
      </c>
      <c r="C591" s="7">
        <v>217</v>
      </c>
      <c r="D591" s="122">
        <f t="shared" si="9"/>
        <v>0.882113821138211</v>
      </c>
    </row>
    <row r="592" ht="14.25" spans="1:4">
      <c r="A592" s="161" t="s">
        <v>571</v>
      </c>
      <c r="B592" s="7"/>
      <c r="C592" s="7"/>
      <c r="D592" s="122"/>
    </row>
    <row r="593" ht="14.25" spans="1:4">
      <c r="A593" s="161" t="s">
        <v>572</v>
      </c>
      <c r="B593" s="7"/>
      <c r="C593" s="7"/>
      <c r="D593" s="122"/>
    </row>
    <row r="594" ht="14.25" spans="1:4">
      <c r="A594" s="161" t="s">
        <v>573</v>
      </c>
      <c r="B594" s="7">
        <v>686</v>
      </c>
      <c r="C594" s="7">
        <v>202</v>
      </c>
      <c r="D594" s="122">
        <f t="shared" si="9"/>
        <v>0.294460641399417</v>
      </c>
    </row>
    <row r="595" ht="14.25" spans="1:4">
      <c r="A595" s="161" t="s">
        <v>574</v>
      </c>
      <c r="B595" s="7">
        <v>228</v>
      </c>
      <c r="C595" s="7">
        <v>143</v>
      </c>
      <c r="D595" s="122">
        <f t="shared" si="9"/>
        <v>0.62719298245614</v>
      </c>
    </row>
    <row r="596" ht="14.25" spans="1:4">
      <c r="A596" s="161" t="s">
        <v>575</v>
      </c>
      <c r="B596" s="7"/>
      <c r="C596" s="7">
        <v>4</v>
      </c>
      <c r="D596" s="122"/>
    </row>
    <row r="597" ht="14.25" spans="1:4">
      <c r="A597" s="161" t="s">
        <v>576</v>
      </c>
      <c r="B597" s="7">
        <v>59</v>
      </c>
      <c r="C597" s="7">
        <v>424</v>
      </c>
      <c r="D597" s="122">
        <f t="shared" si="9"/>
        <v>7.1864406779661</v>
      </c>
    </row>
    <row r="598" ht="14.25" spans="1:4">
      <c r="A598" s="162" t="s">
        <v>577</v>
      </c>
      <c r="B598" s="7">
        <v>175</v>
      </c>
      <c r="C598" s="7">
        <v>34</v>
      </c>
      <c r="D598" s="122">
        <f t="shared" si="9"/>
        <v>0.194285714285714</v>
      </c>
    </row>
    <row r="599" ht="14.25" spans="1:4">
      <c r="A599" s="161" t="s">
        <v>578</v>
      </c>
      <c r="B599" s="7">
        <v>50</v>
      </c>
      <c r="C599" s="7"/>
      <c r="D599" s="122">
        <f t="shared" si="9"/>
        <v>0</v>
      </c>
    </row>
    <row r="600" ht="14.25" spans="1:4">
      <c r="A600" s="161" t="s">
        <v>579</v>
      </c>
      <c r="B600" s="7">
        <v>19</v>
      </c>
      <c r="C600" s="7">
        <v>34</v>
      </c>
      <c r="D600" s="122">
        <f t="shared" si="9"/>
        <v>1.78947368421053</v>
      </c>
    </row>
    <row r="601" ht="14.25" spans="1:4">
      <c r="A601" s="162" t="s">
        <v>580</v>
      </c>
      <c r="B601" s="7">
        <v>382</v>
      </c>
      <c r="C601" s="7">
        <v>212</v>
      </c>
      <c r="D601" s="122">
        <f t="shared" si="9"/>
        <v>0.554973821989529</v>
      </c>
    </row>
    <row r="602" ht="14.25" spans="1:4">
      <c r="A602" s="161" t="s">
        <v>581</v>
      </c>
      <c r="B602" s="7"/>
      <c r="C602" s="7"/>
      <c r="D602" s="122"/>
    </row>
    <row r="603" ht="14.25" spans="1:4">
      <c r="A603" s="161" t="s">
        <v>582</v>
      </c>
      <c r="B603" s="7">
        <v>84</v>
      </c>
      <c r="C603" s="7">
        <v>58</v>
      </c>
      <c r="D603" s="122">
        <f t="shared" si="9"/>
        <v>0.69047619047619</v>
      </c>
    </row>
    <row r="604" ht="14.25" spans="1:4">
      <c r="A604" s="161" t="s">
        <v>583</v>
      </c>
      <c r="B604" s="7">
        <v>298</v>
      </c>
      <c r="C604" s="7">
        <v>154</v>
      </c>
      <c r="D604" s="122">
        <f t="shared" si="9"/>
        <v>0.516778523489933</v>
      </c>
    </row>
    <row r="605" ht="14.25" spans="1:4">
      <c r="A605" s="162" t="s">
        <v>584</v>
      </c>
      <c r="B605" s="7">
        <v>72</v>
      </c>
      <c r="C605" s="7">
        <v>210</v>
      </c>
      <c r="D605" s="122">
        <f t="shared" si="9"/>
        <v>2.91666666666667</v>
      </c>
    </row>
    <row r="606" ht="14.25" spans="1:4">
      <c r="A606" s="161" t="s">
        <v>125</v>
      </c>
      <c r="B606" s="7">
        <v>5</v>
      </c>
      <c r="C606" s="7"/>
      <c r="D606" s="122">
        <f t="shared" si="9"/>
        <v>0</v>
      </c>
    </row>
    <row r="607" ht="14.25" spans="1:4">
      <c r="A607" s="161" t="s">
        <v>126</v>
      </c>
      <c r="B607" s="7"/>
      <c r="C607" s="7"/>
      <c r="D607" s="122"/>
    </row>
    <row r="608" ht="14.25" spans="1:4">
      <c r="A608" s="161" t="s">
        <v>127</v>
      </c>
      <c r="B608" s="7"/>
      <c r="C608" s="7"/>
      <c r="D608" s="122"/>
    </row>
    <row r="609" ht="14.25" spans="1:4">
      <c r="A609" s="161" t="s">
        <v>585</v>
      </c>
      <c r="B609" s="7">
        <v>1</v>
      </c>
      <c r="C609" s="7">
        <v>30</v>
      </c>
      <c r="D609" s="122">
        <f t="shared" si="9"/>
        <v>30</v>
      </c>
    </row>
    <row r="610" ht="14.25" spans="1:4">
      <c r="A610" s="161" t="s">
        <v>586</v>
      </c>
      <c r="B610" s="7"/>
      <c r="C610" s="7"/>
      <c r="D610" s="122"/>
    </row>
    <row r="611" ht="14.25" spans="1:4">
      <c r="A611" s="161" t="s">
        <v>587</v>
      </c>
      <c r="B611" s="7"/>
      <c r="C611" s="7"/>
      <c r="D611" s="122"/>
    </row>
    <row r="612" ht="14.25" spans="1:4">
      <c r="A612" s="161" t="s">
        <v>588</v>
      </c>
      <c r="B612" s="7"/>
      <c r="C612" s="7">
        <v>82</v>
      </c>
      <c r="D612" s="122"/>
    </row>
    <row r="613" ht="14.25" spans="1:4">
      <c r="A613" s="161" t="s">
        <v>131</v>
      </c>
      <c r="B613" s="7">
        <v>66</v>
      </c>
      <c r="C613" s="7">
        <v>98</v>
      </c>
      <c r="D613" s="122">
        <f t="shared" si="9"/>
        <v>1.48484848484848</v>
      </c>
    </row>
    <row r="614" ht="14.25" spans="1:4">
      <c r="A614" s="161" t="s">
        <v>589</v>
      </c>
      <c r="B614" s="7"/>
      <c r="C614" s="7"/>
      <c r="D614" s="122"/>
    </row>
    <row r="615" ht="14.25" spans="1:4">
      <c r="A615" s="162" t="s">
        <v>590</v>
      </c>
      <c r="B615" s="7">
        <v>2709</v>
      </c>
      <c r="C615" s="7">
        <v>6408</v>
      </c>
      <c r="D615" s="122">
        <f t="shared" si="9"/>
        <v>2.36544850498339</v>
      </c>
    </row>
    <row r="616" ht="14.25" spans="1:4">
      <c r="A616" s="161" t="s">
        <v>591</v>
      </c>
      <c r="B616" s="7">
        <v>1028</v>
      </c>
      <c r="C616" s="7">
        <v>2224</v>
      </c>
      <c r="D616" s="122">
        <f t="shared" si="9"/>
        <v>2.16342412451362</v>
      </c>
    </row>
    <row r="617" ht="14.25" spans="1:4">
      <c r="A617" s="161" t="s">
        <v>592</v>
      </c>
      <c r="B617" s="7">
        <v>510</v>
      </c>
      <c r="C617" s="7">
        <v>1880</v>
      </c>
      <c r="D617" s="122">
        <f t="shared" si="9"/>
        <v>3.68627450980392</v>
      </c>
    </row>
    <row r="618" ht="14.25" spans="1:4">
      <c r="A618" s="161" t="s">
        <v>593</v>
      </c>
      <c r="B618" s="7">
        <v>1060</v>
      </c>
      <c r="C618" s="7">
        <v>2304</v>
      </c>
      <c r="D618" s="122">
        <f t="shared" si="9"/>
        <v>2.17358490566038</v>
      </c>
    </row>
    <row r="619" ht="14.25" spans="1:4">
      <c r="A619" s="161" t="s">
        <v>594</v>
      </c>
      <c r="B619" s="7">
        <v>111</v>
      </c>
      <c r="C619" s="7"/>
      <c r="D619" s="122">
        <f t="shared" si="9"/>
        <v>0</v>
      </c>
    </row>
    <row r="620" ht="14.25" spans="1:4">
      <c r="A620" s="162" t="s">
        <v>595</v>
      </c>
      <c r="B620" s="7">
        <v>787</v>
      </c>
      <c r="C620" s="7">
        <v>56</v>
      </c>
      <c r="D620" s="122">
        <f t="shared" si="9"/>
        <v>0.071156289707751</v>
      </c>
    </row>
    <row r="621" ht="14.25" spans="1:4">
      <c r="A621" s="161" t="s">
        <v>596</v>
      </c>
      <c r="B621" s="7"/>
      <c r="C621" s="7"/>
      <c r="D621" s="122"/>
    </row>
    <row r="622" ht="14.25" spans="1:4">
      <c r="A622" s="161" t="s">
        <v>597</v>
      </c>
      <c r="B622" s="7">
        <v>681</v>
      </c>
      <c r="C622" s="7"/>
      <c r="D622" s="122">
        <f t="shared" si="9"/>
        <v>0</v>
      </c>
    </row>
    <row r="623" ht="14.25" spans="1:4">
      <c r="A623" s="161" t="s">
        <v>598</v>
      </c>
      <c r="B623" s="7">
        <v>106</v>
      </c>
      <c r="C623" s="7">
        <v>56</v>
      </c>
      <c r="D623" s="122">
        <f t="shared" si="9"/>
        <v>0.528301886792453</v>
      </c>
    </row>
    <row r="624" ht="14.25" spans="1:4">
      <c r="A624" s="161" t="s">
        <v>599</v>
      </c>
      <c r="B624" s="7"/>
      <c r="C624" s="7"/>
      <c r="D624" s="122"/>
    </row>
    <row r="625" ht="14.25" spans="1:4">
      <c r="A625" s="161" t="s">
        <v>600</v>
      </c>
      <c r="B625" s="7"/>
      <c r="C625" s="7"/>
      <c r="D625" s="122"/>
    </row>
    <row r="626" ht="14.25" spans="1:4">
      <c r="A626" s="162" t="s">
        <v>601</v>
      </c>
      <c r="B626" s="7">
        <v>222</v>
      </c>
      <c r="C626" s="7">
        <v>309</v>
      </c>
      <c r="D626" s="122">
        <f t="shared" si="9"/>
        <v>1.39189189189189</v>
      </c>
    </row>
    <row r="627" ht="14.25" spans="1:4">
      <c r="A627" s="161" t="s">
        <v>602</v>
      </c>
      <c r="B627" s="7">
        <v>222</v>
      </c>
      <c r="C627" s="7">
        <v>309</v>
      </c>
      <c r="D627" s="122">
        <f t="shared" si="9"/>
        <v>1.39189189189189</v>
      </c>
    </row>
    <row r="628" ht="14.25" spans="1:4">
      <c r="A628" s="161" t="s">
        <v>603</v>
      </c>
      <c r="B628" s="7"/>
      <c r="C628" s="7"/>
      <c r="D628" s="122"/>
    </row>
    <row r="629" ht="14.25" spans="1:4">
      <c r="A629" s="161" t="s">
        <v>604</v>
      </c>
      <c r="B629" s="7"/>
      <c r="C629" s="7"/>
      <c r="D629" s="122"/>
    </row>
    <row r="630" ht="14.25" spans="1:4">
      <c r="A630" s="162" t="s">
        <v>605</v>
      </c>
      <c r="B630" s="7">
        <v>83</v>
      </c>
      <c r="C630" s="7">
        <v>101</v>
      </c>
      <c r="D630" s="122">
        <f t="shared" si="9"/>
        <v>1.21686746987952</v>
      </c>
    </row>
    <row r="631" ht="14.25" spans="1:4">
      <c r="A631" s="161" t="s">
        <v>606</v>
      </c>
      <c r="B631" s="7">
        <v>83</v>
      </c>
      <c r="C631" s="7">
        <v>101</v>
      </c>
      <c r="D631" s="122">
        <f t="shared" si="9"/>
        <v>1.21686746987952</v>
      </c>
    </row>
    <row r="632" ht="14.25" spans="1:4">
      <c r="A632" s="161" t="s">
        <v>607</v>
      </c>
      <c r="B632" s="7"/>
      <c r="C632" s="7"/>
      <c r="D632" s="122"/>
    </row>
    <row r="633" ht="14.25" spans="1:4">
      <c r="A633" s="162" t="s">
        <v>608</v>
      </c>
      <c r="B633" s="7">
        <v>18</v>
      </c>
      <c r="C633" s="7">
        <v>46</v>
      </c>
      <c r="D633" s="122">
        <f t="shared" si="9"/>
        <v>2.55555555555556</v>
      </c>
    </row>
    <row r="634" ht="14.25" spans="1:4">
      <c r="A634" s="161" t="s">
        <v>608</v>
      </c>
      <c r="B634" s="7">
        <v>18</v>
      </c>
      <c r="C634" s="7">
        <v>46</v>
      </c>
      <c r="D634" s="122">
        <f t="shared" si="9"/>
        <v>2.55555555555556</v>
      </c>
    </row>
    <row r="635" ht="14.25" spans="1:4">
      <c r="A635" s="163" t="s">
        <v>609</v>
      </c>
      <c r="B635" s="7">
        <v>10485</v>
      </c>
      <c r="C635" s="7">
        <v>18579</v>
      </c>
      <c r="D635" s="122">
        <f t="shared" si="9"/>
        <v>1.77195994277539</v>
      </c>
    </row>
    <row r="636" ht="14.25" spans="1:4">
      <c r="A636" s="162" t="s">
        <v>610</v>
      </c>
      <c r="B636" s="7">
        <v>1796</v>
      </c>
      <c r="C636" s="7">
        <v>1465</v>
      </c>
      <c r="D636" s="122">
        <f t="shared" si="9"/>
        <v>0.815701559020045</v>
      </c>
    </row>
    <row r="637" ht="14.25" spans="1:4">
      <c r="A637" s="161" t="s">
        <v>125</v>
      </c>
      <c r="B637" s="7">
        <v>639</v>
      </c>
      <c r="C637" s="7">
        <v>388</v>
      </c>
      <c r="D637" s="122">
        <f t="shared" si="9"/>
        <v>0.607198748043818</v>
      </c>
    </row>
    <row r="638" ht="14.25" spans="1:4">
      <c r="A638" s="161" t="s">
        <v>126</v>
      </c>
      <c r="B638" s="7"/>
      <c r="C638" s="7"/>
      <c r="D638" s="122"/>
    </row>
    <row r="639" ht="14.25" spans="1:4">
      <c r="A639" s="161" t="s">
        <v>127</v>
      </c>
      <c r="B639" s="7"/>
      <c r="C639" s="7"/>
      <c r="D639" s="122"/>
    </row>
    <row r="640" ht="14.25" spans="1:4">
      <c r="A640" s="161" t="s">
        <v>611</v>
      </c>
      <c r="B640" s="7"/>
      <c r="C640" s="7"/>
      <c r="D640" s="122"/>
    </row>
    <row r="641" ht="14.25" spans="1:4">
      <c r="A641" s="161" t="s">
        <v>612</v>
      </c>
      <c r="B641" s="7"/>
      <c r="C641" s="7"/>
      <c r="D641" s="122"/>
    </row>
    <row r="642" ht="14.25" spans="1:4">
      <c r="A642" s="161" t="s">
        <v>613</v>
      </c>
      <c r="B642" s="7"/>
      <c r="C642" s="7"/>
      <c r="D642" s="122"/>
    </row>
    <row r="643" ht="14.25" spans="1:4">
      <c r="A643" s="161" t="s">
        <v>614</v>
      </c>
      <c r="B643" s="7"/>
      <c r="C643" s="7"/>
      <c r="D643" s="122"/>
    </row>
    <row r="644" ht="14.25" spans="1:4">
      <c r="A644" s="161" t="s">
        <v>615</v>
      </c>
      <c r="B644" s="7">
        <v>1157</v>
      </c>
      <c r="C644" s="7">
        <v>1076</v>
      </c>
      <c r="D644" s="122">
        <f t="shared" si="9"/>
        <v>0.929991356957649</v>
      </c>
    </row>
    <row r="645" ht="14.25" spans="1:4">
      <c r="A645" s="162" t="s">
        <v>616</v>
      </c>
      <c r="B645" s="7"/>
      <c r="C645" s="7"/>
      <c r="D645" s="122"/>
    </row>
    <row r="646" ht="14.25" spans="1:4">
      <c r="A646" s="161" t="s">
        <v>617</v>
      </c>
      <c r="B646" s="7"/>
      <c r="C646" s="7"/>
      <c r="D646" s="122"/>
    </row>
    <row r="647" ht="14.25" spans="1:4">
      <c r="A647" s="161" t="s">
        <v>618</v>
      </c>
      <c r="B647" s="7"/>
      <c r="C647" s="7"/>
      <c r="D647" s="122"/>
    </row>
    <row r="648" ht="14.25" spans="1:4">
      <c r="A648" s="161" t="s">
        <v>619</v>
      </c>
      <c r="B648" s="7"/>
      <c r="C648" s="7"/>
      <c r="D648" s="122"/>
    </row>
    <row r="649" ht="14.25" spans="1:4">
      <c r="A649" s="162" t="s">
        <v>620</v>
      </c>
      <c r="B649" s="7"/>
      <c r="C649" s="7">
        <v>3447</v>
      </c>
      <c r="D649" s="122"/>
    </row>
    <row r="650" ht="14.25" spans="1:4">
      <c r="A650" s="161" t="s">
        <v>621</v>
      </c>
      <c r="B650" s="7"/>
      <c r="C650" s="7"/>
      <c r="D650" s="122"/>
    </row>
    <row r="651" ht="14.25" spans="1:4">
      <c r="A651" s="161" t="s">
        <v>622</v>
      </c>
      <c r="B651" s="7"/>
      <c r="C651" s="7">
        <v>3447</v>
      </c>
      <c r="D651" s="122"/>
    </row>
    <row r="652" ht="14.25" spans="1:4">
      <c r="A652" s="161" t="s">
        <v>623</v>
      </c>
      <c r="B652" s="7"/>
      <c r="C652" s="7"/>
      <c r="D652" s="122"/>
    </row>
    <row r="653" ht="14.25" spans="1:4">
      <c r="A653" s="161" t="s">
        <v>624</v>
      </c>
      <c r="B653" s="7"/>
      <c r="C653" s="7"/>
      <c r="D653" s="122"/>
    </row>
    <row r="654" ht="14.25" spans="1:4">
      <c r="A654" s="161" t="s">
        <v>625</v>
      </c>
      <c r="B654" s="7"/>
      <c r="C654" s="7"/>
      <c r="D654" s="122"/>
    </row>
    <row r="655" ht="14.25" spans="1:4">
      <c r="A655" s="161" t="s">
        <v>626</v>
      </c>
      <c r="B655" s="7"/>
      <c r="C655" s="7"/>
      <c r="D655" s="122"/>
    </row>
    <row r="656" ht="14.25" spans="1:4">
      <c r="A656" s="161" t="s">
        <v>627</v>
      </c>
      <c r="B656" s="7"/>
      <c r="C656" s="7"/>
      <c r="D656" s="122"/>
    </row>
    <row r="657" ht="14.25" spans="1:4">
      <c r="A657" s="161" t="s">
        <v>628</v>
      </c>
      <c r="B657" s="7"/>
      <c r="C657" s="7"/>
      <c r="D657" s="122"/>
    </row>
    <row r="658" ht="14.25" spans="1:4">
      <c r="A658" s="162" t="s">
        <v>629</v>
      </c>
      <c r="B658" s="7">
        <v>4842</v>
      </c>
      <c r="C658" s="7">
        <v>10504</v>
      </c>
      <c r="D658" s="122">
        <f t="shared" ref="D658:D696" si="10">C658/B658</f>
        <v>2.16935150764147</v>
      </c>
    </row>
    <row r="659" ht="14.25" spans="1:4">
      <c r="A659" s="161" t="s">
        <v>630</v>
      </c>
      <c r="B659" s="7">
        <v>2850</v>
      </c>
      <c r="C659" s="7">
        <v>1990</v>
      </c>
      <c r="D659" s="122">
        <f t="shared" si="10"/>
        <v>0.698245614035088</v>
      </c>
    </row>
    <row r="660" ht="14.25" spans="1:4">
      <c r="A660" s="161" t="s">
        <v>631</v>
      </c>
      <c r="B660" s="7">
        <v>1568</v>
      </c>
      <c r="C660" s="7">
        <v>500</v>
      </c>
      <c r="D660" s="122">
        <f t="shared" si="10"/>
        <v>0.318877551020408</v>
      </c>
    </row>
    <row r="661" ht="14.25" spans="1:4">
      <c r="A661" s="161" t="s">
        <v>632</v>
      </c>
      <c r="B661" s="7"/>
      <c r="C661" s="7"/>
      <c r="D661" s="122"/>
    </row>
    <row r="662" ht="14.25" spans="1:4">
      <c r="A662" s="161" t="s">
        <v>633</v>
      </c>
      <c r="B662" s="7"/>
      <c r="C662" s="7"/>
      <c r="D662" s="122"/>
    </row>
    <row r="663" ht="14.25" spans="1:4">
      <c r="A663" s="161" t="s">
        <v>634</v>
      </c>
      <c r="B663" s="7">
        <v>424</v>
      </c>
      <c r="C663" s="7">
        <v>8014</v>
      </c>
      <c r="D663" s="122">
        <f t="shared" si="10"/>
        <v>18.9009433962264</v>
      </c>
    </row>
    <row r="664" ht="14.25" spans="1:4">
      <c r="A664" s="162" t="s">
        <v>635</v>
      </c>
      <c r="B664" s="7">
        <v>1170</v>
      </c>
      <c r="C664" s="7">
        <v>1218</v>
      </c>
      <c r="D664" s="122">
        <f t="shared" si="10"/>
        <v>1.04102564102564</v>
      </c>
    </row>
    <row r="665" ht="14.25" spans="1:4">
      <c r="A665" s="161" t="s">
        <v>636</v>
      </c>
      <c r="B665" s="7">
        <v>1170</v>
      </c>
      <c r="C665" s="7">
        <v>1218</v>
      </c>
      <c r="D665" s="122">
        <f t="shared" si="10"/>
        <v>1.04102564102564</v>
      </c>
    </row>
    <row r="666" ht="14.25" spans="1:4">
      <c r="A666" s="161" t="s">
        <v>637</v>
      </c>
      <c r="B666" s="7"/>
      <c r="C666" s="7"/>
      <c r="D666" s="122"/>
    </row>
    <row r="667" ht="14.25" spans="1:4">
      <c r="A667" s="161" t="s">
        <v>638</v>
      </c>
      <c r="B667" s="7"/>
      <c r="C667" s="7"/>
      <c r="D667" s="122"/>
    </row>
    <row r="668" ht="14.25" spans="1:4">
      <c r="A668" s="161" t="s">
        <v>639</v>
      </c>
      <c r="B668" s="7"/>
      <c r="C668" s="7"/>
      <c r="D668" s="122"/>
    </row>
    <row r="669" ht="14.25" spans="1:4">
      <c r="A669" s="161" t="s">
        <v>640</v>
      </c>
      <c r="B669" s="7"/>
      <c r="C669" s="7"/>
      <c r="D669" s="122"/>
    </row>
    <row r="670" ht="14.25" spans="1:4">
      <c r="A670" s="162" t="s">
        <v>641</v>
      </c>
      <c r="B670" s="7">
        <v>912</v>
      </c>
      <c r="C670" s="7">
        <v>14</v>
      </c>
      <c r="D670" s="122">
        <f t="shared" si="10"/>
        <v>0.0153508771929825</v>
      </c>
    </row>
    <row r="671" ht="14.25" spans="1:4">
      <c r="A671" s="161" t="s">
        <v>642</v>
      </c>
      <c r="B671" s="7">
        <v>440</v>
      </c>
      <c r="C671" s="7"/>
      <c r="D671" s="122">
        <f t="shared" si="10"/>
        <v>0</v>
      </c>
    </row>
    <row r="672" ht="14.25" spans="1:4">
      <c r="A672" s="161" t="s">
        <v>643</v>
      </c>
      <c r="B672" s="7"/>
      <c r="C672" s="7"/>
      <c r="D672" s="122"/>
    </row>
    <row r="673" ht="14.25" spans="1:4">
      <c r="A673" s="161" t="s">
        <v>644</v>
      </c>
      <c r="B673" s="7"/>
      <c r="C673" s="7"/>
      <c r="D673" s="122"/>
    </row>
    <row r="674" ht="14.25" spans="1:4">
      <c r="A674" s="161" t="s">
        <v>645</v>
      </c>
      <c r="B674" s="7">
        <v>39</v>
      </c>
      <c r="C674" s="7"/>
      <c r="D674" s="122">
        <f t="shared" si="10"/>
        <v>0</v>
      </c>
    </row>
    <row r="675" ht="14.25" spans="1:4">
      <c r="A675" s="161" t="s">
        <v>646</v>
      </c>
      <c r="B675" s="7">
        <v>433</v>
      </c>
      <c r="C675" s="7">
        <v>14</v>
      </c>
      <c r="D675" s="122">
        <f t="shared" si="10"/>
        <v>0.0323325635103926</v>
      </c>
    </row>
    <row r="676" ht="14.25" spans="1:4">
      <c r="A676" s="162" t="s">
        <v>647</v>
      </c>
      <c r="B676" s="7"/>
      <c r="C676" s="7"/>
      <c r="D676" s="122"/>
    </row>
    <row r="677" ht="14.25" spans="1:4">
      <c r="A677" s="161" t="s">
        <v>648</v>
      </c>
      <c r="B677" s="7"/>
      <c r="C677" s="7"/>
      <c r="D677" s="122"/>
    </row>
    <row r="678" ht="14.25" spans="1:4">
      <c r="A678" s="161" t="s">
        <v>649</v>
      </c>
      <c r="B678" s="7"/>
      <c r="C678" s="7"/>
      <c r="D678" s="122"/>
    </row>
    <row r="679" ht="14.25" spans="1:4">
      <c r="A679" s="162" t="s">
        <v>650</v>
      </c>
      <c r="B679" s="7"/>
      <c r="C679" s="7"/>
      <c r="D679" s="122"/>
    </row>
    <row r="680" ht="14.25" spans="1:4">
      <c r="A680" s="161" t="s">
        <v>651</v>
      </c>
      <c r="B680" s="7"/>
      <c r="C680" s="7"/>
      <c r="D680" s="122"/>
    </row>
    <row r="681" ht="14.25" spans="1:4">
      <c r="A681" s="161" t="s">
        <v>652</v>
      </c>
      <c r="B681" s="7"/>
      <c r="C681" s="7"/>
      <c r="D681" s="122"/>
    </row>
    <row r="682" ht="14.25" spans="1:4">
      <c r="A682" s="162" t="s">
        <v>653</v>
      </c>
      <c r="B682" s="7"/>
      <c r="C682" s="7"/>
      <c r="D682" s="122"/>
    </row>
    <row r="683" ht="14.25" spans="1:4">
      <c r="A683" s="161" t="s">
        <v>653</v>
      </c>
      <c r="B683" s="7"/>
      <c r="C683" s="7"/>
      <c r="D683" s="122"/>
    </row>
    <row r="684" ht="14.25" spans="1:4">
      <c r="A684" s="162" t="s">
        <v>654</v>
      </c>
      <c r="B684" s="7">
        <v>158</v>
      </c>
      <c r="C684" s="7"/>
      <c r="D684" s="122">
        <f t="shared" si="10"/>
        <v>0</v>
      </c>
    </row>
    <row r="685" ht="14.25" spans="1:4">
      <c r="A685" s="161" t="s">
        <v>654</v>
      </c>
      <c r="B685" s="107">
        <v>158</v>
      </c>
      <c r="C685" s="7"/>
      <c r="D685" s="122">
        <f t="shared" si="10"/>
        <v>0</v>
      </c>
    </row>
    <row r="686" ht="14.25" spans="1:4">
      <c r="A686" s="162" t="s">
        <v>655</v>
      </c>
      <c r="B686" s="7">
        <v>3993</v>
      </c>
      <c r="C686" s="7"/>
      <c r="D686" s="122">
        <f t="shared" si="10"/>
        <v>0</v>
      </c>
    </row>
    <row r="687" ht="14.25" spans="1:4">
      <c r="A687" s="161" t="s">
        <v>656</v>
      </c>
      <c r="B687" s="7"/>
      <c r="C687" s="7"/>
      <c r="D687" s="122"/>
    </row>
    <row r="688" ht="14.25" spans="1:4">
      <c r="A688" s="161" t="s">
        <v>657</v>
      </c>
      <c r="B688" s="7"/>
      <c r="C688" s="7"/>
      <c r="D688" s="122"/>
    </row>
    <row r="689" ht="14.25" spans="1:4">
      <c r="A689" s="161" t="s">
        <v>658</v>
      </c>
      <c r="B689" s="7"/>
      <c r="C689" s="7"/>
      <c r="D689" s="122"/>
    </row>
    <row r="690" ht="14.25" spans="1:4">
      <c r="A690" s="161" t="s">
        <v>659</v>
      </c>
      <c r="B690" s="7"/>
      <c r="C690" s="7"/>
      <c r="D690" s="122"/>
    </row>
    <row r="691" ht="14.25" spans="1:4">
      <c r="A691" s="161" t="s">
        <v>660</v>
      </c>
      <c r="B691" s="7">
        <v>1243</v>
      </c>
      <c r="C691" s="7"/>
      <c r="D691" s="122">
        <f t="shared" si="10"/>
        <v>0</v>
      </c>
    </row>
    <row r="692" ht="14.25" spans="1:4">
      <c r="A692" s="162" t="s">
        <v>661</v>
      </c>
      <c r="B692" s="7"/>
      <c r="C692" s="7"/>
      <c r="D692" s="122"/>
    </row>
    <row r="693" ht="14.25" spans="1:4">
      <c r="A693" s="161" t="s">
        <v>661</v>
      </c>
      <c r="B693" s="7"/>
      <c r="C693" s="7"/>
      <c r="D693" s="122"/>
    </row>
    <row r="694" ht="14.25" spans="1:4">
      <c r="A694" s="162" t="s">
        <v>662</v>
      </c>
      <c r="B694" s="7"/>
      <c r="C694" s="7"/>
      <c r="D694" s="122"/>
    </row>
    <row r="695" ht="14.25" spans="1:4">
      <c r="A695" s="161" t="s">
        <v>662</v>
      </c>
      <c r="B695" s="7"/>
      <c r="C695" s="7"/>
      <c r="D695" s="122"/>
    </row>
    <row r="696" ht="14.25" spans="1:4">
      <c r="A696" s="162" t="s">
        <v>663</v>
      </c>
      <c r="B696" s="7">
        <v>22</v>
      </c>
      <c r="C696" s="7">
        <v>5</v>
      </c>
      <c r="D696" s="122">
        <f t="shared" si="10"/>
        <v>0.227272727272727</v>
      </c>
    </row>
    <row r="697" ht="14.25" spans="1:4">
      <c r="A697" s="161" t="s">
        <v>125</v>
      </c>
      <c r="B697" s="7"/>
      <c r="C697" s="7"/>
      <c r="D697" s="122"/>
    </row>
    <row r="698" ht="14.25" spans="1:4">
      <c r="A698" s="161" t="s">
        <v>126</v>
      </c>
      <c r="B698" s="7"/>
      <c r="C698" s="7"/>
      <c r="D698" s="122"/>
    </row>
    <row r="699" ht="14.25" spans="1:4">
      <c r="A699" s="161" t="s">
        <v>127</v>
      </c>
      <c r="B699" s="7"/>
      <c r="C699" s="7"/>
      <c r="D699" s="122"/>
    </row>
    <row r="700" ht="14.25" spans="1:4">
      <c r="A700" s="161" t="s">
        <v>664</v>
      </c>
      <c r="B700" s="7"/>
      <c r="C700" s="7"/>
      <c r="D700" s="122"/>
    </row>
    <row r="701" ht="14.25" spans="1:4">
      <c r="A701" s="161" t="s">
        <v>665</v>
      </c>
      <c r="B701" s="7"/>
      <c r="C701" s="7"/>
      <c r="D701" s="122"/>
    </row>
    <row r="702" ht="14.25" spans="1:4">
      <c r="A702" s="161" t="s">
        <v>666</v>
      </c>
      <c r="B702" s="7"/>
      <c r="C702" s="7"/>
      <c r="D702" s="122"/>
    </row>
    <row r="703" ht="14.25" spans="1:4">
      <c r="A703" s="161" t="s">
        <v>667</v>
      </c>
      <c r="B703" s="7"/>
      <c r="C703" s="7"/>
      <c r="D703" s="122"/>
    </row>
    <row r="704" ht="14.25" spans="1:4">
      <c r="A704" s="161" t="s">
        <v>668</v>
      </c>
      <c r="B704" s="7"/>
      <c r="C704" s="7"/>
      <c r="D704" s="122"/>
    </row>
    <row r="705" ht="14.25" spans="1:4">
      <c r="A705" s="161" t="s">
        <v>669</v>
      </c>
      <c r="B705" s="7"/>
      <c r="C705" s="7"/>
      <c r="D705" s="122"/>
    </row>
    <row r="706" ht="14.25" spans="1:4">
      <c r="A706" s="161" t="s">
        <v>670</v>
      </c>
      <c r="B706" s="7"/>
      <c r="C706" s="7"/>
      <c r="D706" s="122"/>
    </row>
    <row r="707" ht="14.25" spans="1:4">
      <c r="A707" s="161" t="s">
        <v>160</v>
      </c>
      <c r="B707" s="7"/>
      <c r="C707" s="7"/>
      <c r="D707" s="122"/>
    </row>
    <row r="708" ht="14.25" spans="1:4">
      <c r="A708" s="161" t="s">
        <v>671</v>
      </c>
      <c r="B708" s="7"/>
      <c r="C708" s="7"/>
      <c r="D708" s="122"/>
    </row>
    <row r="709" ht="14.25" spans="1:4">
      <c r="A709" s="161" t="s">
        <v>131</v>
      </c>
      <c r="B709" s="7"/>
      <c r="C709" s="7"/>
      <c r="D709" s="122"/>
    </row>
    <row r="710" ht="14.25" spans="1:4">
      <c r="A710" s="161" t="s">
        <v>672</v>
      </c>
      <c r="B710" s="7">
        <v>22</v>
      </c>
      <c r="C710" s="7">
        <v>5</v>
      </c>
      <c r="D710" s="122">
        <f t="shared" ref="D710:D742" si="11">C710/B710</f>
        <v>0.227272727272727</v>
      </c>
    </row>
    <row r="711" ht="14.25" spans="1:4">
      <c r="A711" s="162" t="s">
        <v>673</v>
      </c>
      <c r="B711" s="7"/>
      <c r="D711" s="122"/>
    </row>
    <row r="712" ht="14.25" spans="1:4">
      <c r="A712" s="161" t="s">
        <v>674</v>
      </c>
      <c r="B712" s="7"/>
      <c r="C712" s="7"/>
      <c r="D712" s="122"/>
    </row>
    <row r="713" ht="14.25" spans="1:4">
      <c r="A713" s="161" t="s">
        <v>675</v>
      </c>
      <c r="B713" s="7"/>
      <c r="C713" s="7"/>
      <c r="D713" s="122"/>
    </row>
    <row r="714" ht="14.25" spans="1:4">
      <c r="A714" s="161" t="s">
        <v>676</v>
      </c>
      <c r="B714" s="7"/>
      <c r="C714" s="7"/>
      <c r="D714" s="122"/>
    </row>
    <row r="715" ht="14.25" spans="1:4">
      <c r="A715" s="161" t="s">
        <v>677</v>
      </c>
      <c r="B715" s="7"/>
      <c r="C715" s="7"/>
      <c r="D715" s="122"/>
    </row>
    <row r="716" ht="14.25" spans="1:4">
      <c r="A716" s="162" t="s">
        <v>678</v>
      </c>
      <c r="B716" s="7"/>
      <c r="C716" s="7"/>
      <c r="D716" s="122"/>
    </row>
    <row r="717" ht="14.25" spans="1:4">
      <c r="A717" s="161" t="s">
        <v>679</v>
      </c>
      <c r="B717" s="7"/>
      <c r="C717" s="7"/>
      <c r="D717" s="122"/>
    </row>
    <row r="718" ht="14.25" spans="1:4">
      <c r="A718" s="161" t="s">
        <v>680</v>
      </c>
      <c r="B718" s="7"/>
      <c r="C718" s="7"/>
      <c r="D718" s="122"/>
    </row>
    <row r="719" ht="14.25" spans="1:4">
      <c r="A719" s="161" t="s">
        <v>681</v>
      </c>
      <c r="B719" s="7"/>
      <c r="C719" s="7"/>
      <c r="D719" s="122"/>
    </row>
    <row r="720" ht="14.25" spans="1:4">
      <c r="A720" s="161" t="s">
        <v>682</v>
      </c>
      <c r="B720" s="7"/>
      <c r="C720" s="7"/>
      <c r="D720" s="122"/>
    </row>
    <row r="721" ht="14.25" spans="1:4">
      <c r="A721" s="162" t="s">
        <v>683</v>
      </c>
      <c r="B721" s="7">
        <v>632</v>
      </c>
      <c r="C721" s="7">
        <v>1926</v>
      </c>
      <c r="D721" s="122">
        <f t="shared" si="11"/>
        <v>3.04746835443038</v>
      </c>
    </row>
    <row r="722" ht="14.25" spans="1:4">
      <c r="A722" s="161" t="s">
        <v>683</v>
      </c>
      <c r="B722" s="7">
        <v>632</v>
      </c>
      <c r="C722" s="7">
        <v>1926</v>
      </c>
      <c r="D722" s="122">
        <f t="shared" si="11"/>
        <v>3.04746835443038</v>
      </c>
    </row>
    <row r="723" ht="14.25" spans="1:4">
      <c r="A723" s="163" t="s">
        <v>684</v>
      </c>
      <c r="B723" s="7">
        <v>6989</v>
      </c>
      <c r="C723" s="7">
        <v>117305</v>
      </c>
      <c r="D723" s="122">
        <f t="shared" si="11"/>
        <v>16.7842323651452</v>
      </c>
    </row>
    <row r="724" ht="14.25" spans="1:4">
      <c r="A724" s="162" t="s">
        <v>685</v>
      </c>
      <c r="B724" s="7">
        <v>1652</v>
      </c>
      <c r="C724" s="7">
        <v>3428</v>
      </c>
      <c r="D724" s="122">
        <f t="shared" si="11"/>
        <v>2.07506053268765</v>
      </c>
    </row>
    <row r="725" ht="14.25" spans="1:4">
      <c r="A725" s="161" t="s">
        <v>125</v>
      </c>
      <c r="B725" s="7">
        <v>276</v>
      </c>
      <c r="C725" s="7">
        <v>244</v>
      </c>
      <c r="D725" s="122">
        <f t="shared" si="11"/>
        <v>0.884057971014493</v>
      </c>
    </row>
    <row r="726" ht="14.25" spans="1:4">
      <c r="A726" s="161" t="s">
        <v>126</v>
      </c>
      <c r="B726" s="7"/>
      <c r="C726" s="7">
        <v>1000</v>
      </c>
      <c r="D726" s="122"/>
    </row>
    <row r="727" ht="14.25" spans="1:4">
      <c r="A727" s="161" t="s">
        <v>127</v>
      </c>
      <c r="B727" s="7"/>
      <c r="C727" s="7"/>
      <c r="D727" s="122"/>
    </row>
    <row r="728" ht="14.25" spans="1:4">
      <c r="A728" s="161" t="s">
        <v>686</v>
      </c>
      <c r="B728" s="7">
        <v>426</v>
      </c>
      <c r="C728" s="7">
        <v>769</v>
      </c>
      <c r="D728" s="122">
        <f t="shared" si="11"/>
        <v>1.80516431924883</v>
      </c>
    </row>
    <row r="729" ht="14.25" spans="1:4">
      <c r="A729" s="161" t="s">
        <v>687</v>
      </c>
      <c r="B729" s="7"/>
      <c r="C729" s="7"/>
      <c r="D729" s="122"/>
    </row>
    <row r="730" ht="14.25" spans="1:4">
      <c r="A730" s="161" t="s">
        <v>688</v>
      </c>
      <c r="B730" s="7">
        <v>104</v>
      </c>
      <c r="C730" s="7">
        <v>107</v>
      </c>
      <c r="D730" s="122">
        <f t="shared" si="11"/>
        <v>1.02884615384615</v>
      </c>
    </row>
    <row r="731" ht="14.25" spans="1:4">
      <c r="A731" s="161" t="s">
        <v>689</v>
      </c>
      <c r="B731" s="7"/>
      <c r="C731" s="7"/>
      <c r="D731" s="122"/>
    </row>
    <row r="732" ht="14.25" spans="1:4">
      <c r="A732" s="161" t="s">
        <v>690</v>
      </c>
      <c r="B732" s="7"/>
      <c r="C732" s="7"/>
      <c r="D732" s="122"/>
    </row>
    <row r="733" ht="14.25" spans="1:4">
      <c r="A733" s="161" t="s">
        <v>691</v>
      </c>
      <c r="B733" s="7"/>
      <c r="C733" s="7"/>
      <c r="D733" s="122"/>
    </row>
    <row r="734" ht="14.25" spans="1:4">
      <c r="A734" s="161" t="s">
        <v>692</v>
      </c>
      <c r="B734" s="7"/>
      <c r="C734" s="7"/>
      <c r="D734" s="122"/>
    </row>
    <row r="735" ht="14.25" spans="1:4">
      <c r="A735" s="161" t="s">
        <v>693</v>
      </c>
      <c r="B735" s="7">
        <v>756</v>
      </c>
      <c r="C735" s="7">
        <v>1308</v>
      </c>
      <c r="D735" s="122">
        <f t="shared" si="11"/>
        <v>1.73015873015873</v>
      </c>
    </row>
    <row r="736" ht="14.25" spans="1:4">
      <c r="A736" s="162" t="s">
        <v>694</v>
      </c>
      <c r="B736" s="7">
        <v>3751</v>
      </c>
      <c r="C736" s="7">
        <v>298</v>
      </c>
      <c r="D736" s="122">
        <f t="shared" si="11"/>
        <v>0.079445481205012</v>
      </c>
    </row>
    <row r="737" ht="14.25" spans="1:4">
      <c r="A737" s="161" t="s">
        <v>694</v>
      </c>
      <c r="B737" s="7">
        <v>3751</v>
      </c>
      <c r="C737" s="7">
        <v>298</v>
      </c>
      <c r="D737" s="122">
        <f t="shared" si="11"/>
        <v>0.079445481205012</v>
      </c>
    </row>
    <row r="738" ht="14.25" spans="1:4">
      <c r="A738" s="162" t="s">
        <v>695</v>
      </c>
      <c r="B738" s="7">
        <v>1883</v>
      </c>
      <c r="C738" s="7">
        <v>979</v>
      </c>
      <c r="D738" s="122">
        <f t="shared" si="11"/>
        <v>0.519915029208709</v>
      </c>
    </row>
    <row r="739" ht="14.25" spans="1:4">
      <c r="A739" s="161" t="s">
        <v>696</v>
      </c>
      <c r="B739" s="7">
        <v>1127</v>
      </c>
      <c r="C739" s="7"/>
      <c r="D739" s="122">
        <f t="shared" si="11"/>
        <v>0</v>
      </c>
    </row>
    <row r="740" ht="14.25" spans="1:4">
      <c r="A740" s="161" t="s">
        <v>697</v>
      </c>
      <c r="B740" s="7">
        <v>556</v>
      </c>
      <c r="C740" s="7">
        <v>979</v>
      </c>
      <c r="D740" s="122">
        <f t="shared" si="11"/>
        <v>1.76079136690647</v>
      </c>
    </row>
    <row r="741" ht="14.25" spans="1:4">
      <c r="A741" s="162" t="s">
        <v>698</v>
      </c>
      <c r="B741" s="7">
        <v>361</v>
      </c>
      <c r="C741" s="7">
        <v>572</v>
      </c>
      <c r="D741" s="122">
        <f t="shared" si="11"/>
        <v>1.58448753462604</v>
      </c>
    </row>
    <row r="742" ht="14.25" spans="1:4">
      <c r="A742" s="161" t="s">
        <v>698</v>
      </c>
      <c r="B742" s="7">
        <v>361</v>
      </c>
      <c r="C742" s="7">
        <v>572</v>
      </c>
      <c r="D742" s="122">
        <f t="shared" si="11"/>
        <v>1.58448753462604</v>
      </c>
    </row>
    <row r="743" ht="14.25" spans="1:4">
      <c r="A743" s="162" t="s">
        <v>699</v>
      </c>
      <c r="B743" s="7"/>
      <c r="C743" s="7"/>
      <c r="D743" s="122"/>
    </row>
    <row r="744" ht="14.25" spans="1:4">
      <c r="A744" s="161" t="s">
        <v>699</v>
      </c>
      <c r="B744" s="7"/>
      <c r="C744" s="7"/>
      <c r="D744" s="122"/>
    </row>
    <row r="745" ht="14.25" spans="1:4">
      <c r="A745" s="162" t="s">
        <v>700</v>
      </c>
      <c r="B745" s="7"/>
      <c r="C745" s="7"/>
      <c r="D745" s="122"/>
    </row>
    <row r="746" ht="14.25" spans="1:4">
      <c r="A746" s="161" t="s">
        <v>701</v>
      </c>
      <c r="B746" s="7"/>
      <c r="C746" s="7"/>
      <c r="D746" s="122"/>
    </row>
    <row r="747" ht="14.25" spans="1:4">
      <c r="A747" s="161" t="s">
        <v>702</v>
      </c>
      <c r="B747" s="7"/>
      <c r="C747" s="7"/>
      <c r="D747" s="122"/>
    </row>
    <row r="748" ht="14.25" spans="1:4">
      <c r="A748" s="161" t="s">
        <v>703</v>
      </c>
      <c r="B748" s="7"/>
      <c r="C748" s="7"/>
      <c r="D748" s="122"/>
    </row>
    <row r="749" ht="14.25" spans="1:4">
      <c r="A749" s="161" t="s">
        <v>704</v>
      </c>
      <c r="B749" s="7"/>
      <c r="C749" s="7"/>
      <c r="D749" s="122"/>
    </row>
    <row r="750" ht="14.25" spans="1:4">
      <c r="A750" s="161" t="s">
        <v>705</v>
      </c>
      <c r="B750" s="7"/>
      <c r="C750" s="7"/>
      <c r="D750" s="122"/>
    </row>
    <row r="751" ht="14.25" spans="1:4">
      <c r="A751" s="161" t="s">
        <v>706</v>
      </c>
      <c r="B751" s="7"/>
      <c r="C751" s="7"/>
      <c r="D751" s="122"/>
    </row>
    <row r="752" ht="14.25" spans="1:4">
      <c r="A752" s="161" t="s">
        <v>707</v>
      </c>
      <c r="B752" s="7"/>
      <c r="C752" s="7"/>
      <c r="D752" s="122"/>
    </row>
    <row r="753" ht="14.25" spans="1:4">
      <c r="A753" s="161" t="s">
        <v>708</v>
      </c>
      <c r="B753" s="7"/>
      <c r="C753" s="7"/>
      <c r="D753" s="122"/>
    </row>
    <row r="754" ht="14.25" spans="1:4">
      <c r="A754" s="161" t="s">
        <v>709</v>
      </c>
      <c r="B754" s="7"/>
      <c r="C754" s="7"/>
      <c r="D754" s="122"/>
    </row>
    <row r="755" ht="14.25" spans="1:4">
      <c r="A755" s="161" t="s">
        <v>710</v>
      </c>
      <c r="B755" s="7"/>
      <c r="C755" s="7"/>
      <c r="D755" s="122"/>
    </row>
    <row r="756" ht="14.25" spans="1:4">
      <c r="A756" s="161" t="s">
        <v>711</v>
      </c>
      <c r="B756" s="7"/>
      <c r="C756" s="7"/>
      <c r="D756" s="122"/>
    </row>
    <row r="757" ht="14.25" spans="1:4">
      <c r="A757" s="161" t="s">
        <v>712</v>
      </c>
      <c r="B757" s="7"/>
      <c r="C757" s="7"/>
      <c r="D757" s="122"/>
    </row>
    <row r="758" ht="14.25" spans="1:4">
      <c r="A758" s="162" t="s">
        <v>713</v>
      </c>
      <c r="B758" s="7"/>
      <c r="C758" s="7"/>
      <c r="D758" s="122"/>
    </row>
    <row r="759" ht="14.25" spans="1:4">
      <c r="A759" s="161" t="s">
        <v>714</v>
      </c>
      <c r="B759" s="7"/>
      <c r="C759" s="7"/>
      <c r="D759" s="122"/>
    </row>
    <row r="760" ht="14.25" spans="1:4">
      <c r="A760" s="161" t="s">
        <v>715</v>
      </c>
      <c r="B760" s="7"/>
      <c r="C760" s="7"/>
      <c r="D760" s="122"/>
    </row>
    <row r="761" ht="14.25" spans="1:4">
      <c r="A761" s="161" t="s">
        <v>716</v>
      </c>
      <c r="B761" s="7"/>
      <c r="C761" s="7"/>
      <c r="D761" s="122"/>
    </row>
    <row r="762" ht="14.25" spans="1:4">
      <c r="A762" s="161" t="s">
        <v>717</v>
      </c>
      <c r="B762" s="7"/>
      <c r="C762" s="7"/>
      <c r="D762" s="122"/>
    </row>
    <row r="763" ht="14.25" spans="1:4">
      <c r="A763" s="161" t="s">
        <v>718</v>
      </c>
      <c r="B763" s="7"/>
      <c r="C763" s="7"/>
      <c r="D763" s="122"/>
    </row>
    <row r="764" ht="14.25" spans="1:4">
      <c r="A764" s="162" t="s">
        <v>719</v>
      </c>
      <c r="B764" s="7"/>
      <c r="C764" s="7"/>
      <c r="D764" s="122"/>
    </row>
    <row r="765" ht="14.25" spans="1:4">
      <c r="A765" s="161" t="s">
        <v>701</v>
      </c>
      <c r="B765" s="7"/>
      <c r="C765" s="7"/>
      <c r="D765" s="122"/>
    </row>
    <row r="766" ht="14.25" spans="1:4">
      <c r="A766" s="161" t="s">
        <v>702</v>
      </c>
      <c r="B766" s="7"/>
      <c r="C766" s="7"/>
      <c r="D766" s="122"/>
    </row>
    <row r="767" ht="14.25" spans="1:4">
      <c r="A767" s="161" t="s">
        <v>720</v>
      </c>
      <c r="B767" s="7"/>
      <c r="C767" s="7"/>
      <c r="D767" s="122"/>
    </row>
    <row r="768" ht="14.25" spans="1:4">
      <c r="A768" s="162" t="s">
        <v>721</v>
      </c>
      <c r="B768" s="7"/>
      <c r="C768" s="7"/>
      <c r="D768" s="122"/>
    </row>
    <row r="769" ht="14.25" spans="1:4">
      <c r="A769" s="162" t="s">
        <v>722</v>
      </c>
      <c r="B769" s="7"/>
      <c r="C769" s="7"/>
      <c r="D769" s="122"/>
    </row>
    <row r="770" ht="14.25" spans="1:4">
      <c r="A770" s="161" t="s">
        <v>723</v>
      </c>
      <c r="B770" s="7"/>
      <c r="C770" s="7"/>
      <c r="D770" s="122"/>
    </row>
    <row r="771" ht="14.25" spans="1:4">
      <c r="A771" s="161" t="s">
        <v>724</v>
      </c>
      <c r="B771" s="7"/>
      <c r="C771" s="7"/>
      <c r="D771" s="122"/>
    </row>
    <row r="772" ht="14.25" spans="1:4">
      <c r="A772" s="161" t="s">
        <v>725</v>
      </c>
      <c r="B772" s="7"/>
      <c r="C772" s="7"/>
      <c r="D772" s="122"/>
    </row>
    <row r="773" ht="14.25" spans="1:4">
      <c r="A773" s="161" t="s">
        <v>726</v>
      </c>
      <c r="B773" s="7"/>
      <c r="C773" s="7"/>
      <c r="D773" s="122"/>
    </row>
    <row r="774" ht="14.25" spans="1:4">
      <c r="A774" s="161" t="s">
        <v>727</v>
      </c>
      <c r="B774" s="7"/>
      <c r="C774" s="7"/>
      <c r="D774" s="122"/>
    </row>
    <row r="775" ht="14.25" spans="1:4">
      <c r="A775" s="162" t="s">
        <v>728</v>
      </c>
      <c r="B775" s="7"/>
      <c r="C775" s="7"/>
      <c r="D775" s="122"/>
    </row>
    <row r="776" ht="14.25" spans="1:4">
      <c r="A776" s="161" t="s">
        <v>714</v>
      </c>
      <c r="B776" s="7"/>
      <c r="C776" s="7"/>
      <c r="D776" s="122"/>
    </row>
    <row r="777" ht="14.25" spans="1:4">
      <c r="A777" s="161" t="s">
        <v>715</v>
      </c>
      <c r="B777" s="7"/>
      <c r="C777" s="7"/>
      <c r="D777" s="122"/>
    </row>
    <row r="778" ht="14.25" spans="1:4">
      <c r="A778" s="161" t="s">
        <v>716</v>
      </c>
      <c r="B778" s="7"/>
      <c r="C778" s="7"/>
      <c r="D778" s="122"/>
    </row>
    <row r="779" ht="14.25" spans="1:4">
      <c r="A779" s="161" t="s">
        <v>717</v>
      </c>
      <c r="B779" s="7"/>
      <c r="C779" s="7"/>
      <c r="D779" s="122"/>
    </row>
    <row r="780" ht="14.25" spans="1:4">
      <c r="A780" s="161" t="s">
        <v>729</v>
      </c>
      <c r="B780" s="7"/>
      <c r="C780" s="7"/>
      <c r="D780" s="122"/>
    </row>
    <row r="781" ht="14.25" spans="1:4">
      <c r="A781" s="162" t="s">
        <v>730</v>
      </c>
      <c r="B781" s="7"/>
      <c r="C781" s="7"/>
      <c r="D781" s="122"/>
    </row>
    <row r="782" ht="14.25" spans="1:4">
      <c r="A782" s="161" t="s">
        <v>731</v>
      </c>
      <c r="B782" s="7"/>
      <c r="C782" s="7"/>
      <c r="D782" s="122"/>
    </row>
    <row r="783" ht="14.25" spans="1:4">
      <c r="A783" s="161" t="s">
        <v>732</v>
      </c>
      <c r="B783" s="7"/>
      <c r="C783" s="7"/>
      <c r="D783" s="122"/>
    </row>
    <row r="784" ht="14.25" spans="1:4">
      <c r="A784" s="161" t="s">
        <v>733</v>
      </c>
      <c r="B784" s="7"/>
      <c r="C784" s="7"/>
      <c r="D784" s="122"/>
    </row>
    <row r="785" ht="14.25" spans="1:4">
      <c r="A785" s="162" t="s">
        <v>734</v>
      </c>
      <c r="B785" s="7"/>
      <c r="C785" s="7">
        <v>930</v>
      </c>
      <c r="D785" s="122"/>
    </row>
    <row r="786" ht="14.25" spans="1:4">
      <c r="A786" s="161" t="s">
        <v>734</v>
      </c>
      <c r="B786" s="7"/>
      <c r="C786" s="7">
        <v>930</v>
      </c>
      <c r="D786" s="122"/>
    </row>
    <row r="787" ht="14.25" spans="1:4">
      <c r="A787" s="163" t="s">
        <v>735</v>
      </c>
      <c r="B787" s="7">
        <v>10271</v>
      </c>
      <c r="C787" s="7">
        <v>7597</v>
      </c>
      <c r="D787" s="122">
        <f t="shared" ref="D787:D833" si="12">C787/B787</f>
        <v>0.739655340278454</v>
      </c>
    </row>
    <row r="788" ht="14.25" spans="1:4">
      <c r="A788" s="162" t="s">
        <v>736</v>
      </c>
      <c r="B788" s="7">
        <v>5274</v>
      </c>
      <c r="C788" s="7">
        <v>3793</v>
      </c>
      <c r="D788" s="122">
        <f t="shared" si="12"/>
        <v>0.719188471748199</v>
      </c>
    </row>
    <row r="789" ht="14.25" spans="1:4">
      <c r="A789" s="161" t="s">
        <v>125</v>
      </c>
      <c r="B789" s="7">
        <v>438</v>
      </c>
      <c r="C789" s="7">
        <v>427</v>
      </c>
      <c r="D789" s="122">
        <f t="shared" si="12"/>
        <v>0.974885844748858</v>
      </c>
    </row>
    <row r="790" ht="14.25" spans="1:4">
      <c r="A790" s="161" t="s">
        <v>126</v>
      </c>
      <c r="B790" s="7">
        <v>3</v>
      </c>
      <c r="C790" s="7"/>
      <c r="D790" s="122">
        <f t="shared" si="12"/>
        <v>0</v>
      </c>
    </row>
    <row r="791" ht="14.25" spans="1:4">
      <c r="A791" s="161" t="s">
        <v>127</v>
      </c>
      <c r="B791" s="7"/>
      <c r="C791" s="7"/>
      <c r="D791" s="122"/>
    </row>
    <row r="792" ht="14.25" spans="1:4">
      <c r="A792" s="161" t="s">
        <v>131</v>
      </c>
      <c r="B792" s="7">
        <v>3051</v>
      </c>
      <c r="C792" s="7">
        <v>3158</v>
      </c>
      <c r="D792" s="122">
        <f t="shared" si="12"/>
        <v>1.03507046869879</v>
      </c>
    </row>
    <row r="793" ht="14.25" spans="1:4">
      <c r="A793" s="161" t="s">
        <v>737</v>
      </c>
      <c r="B793" s="7"/>
      <c r="C793" s="7"/>
      <c r="D793" s="122"/>
    </row>
    <row r="794" ht="14.25" spans="1:4">
      <c r="A794" s="161" t="s">
        <v>738</v>
      </c>
      <c r="B794" s="7"/>
      <c r="C794" s="7">
        <v>2</v>
      </c>
      <c r="D794" s="122"/>
    </row>
    <row r="795" ht="14.25" spans="1:4">
      <c r="A795" s="161" t="s">
        <v>739</v>
      </c>
      <c r="B795" s="7">
        <v>9</v>
      </c>
      <c r="C795" s="7">
        <v>14</v>
      </c>
      <c r="D795" s="122">
        <f t="shared" si="12"/>
        <v>1.55555555555556</v>
      </c>
    </row>
    <row r="796" ht="14.25" spans="1:4">
      <c r="A796" s="161" t="s">
        <v>740</v>
      </c>
      <c r="B796" s="7">
        <v>26</v>
      </c>
      <c r="C796" s="7">
        <v>11</v>
      </c>
      <c r="D796" s="122">
        <f t="shared" si="12"/>
        <v>0.423076923076923</v>
      </c>
    </row>
    <row r="797" ht="14.25" spans="1:4">
      <c r="A797" s="161" t="s">
        <v>741</v>
      </c>
      <c r="B797" s="7">
        <v>6</v>
      </c>
      <c r="C797" s="7">
        <v>4</v>
      </c>
      <c r="D797" s="122">
        <f t="shared" si="12"/>
        <v>0.666666666666667</v>
      </c>
    </row>
    <row r="798" ht="14.25" spans="1:4">
      <c r="A798" s="161" t="s">
        <v>742</v>
      </c>
      <c r="B798" s="7"/>
      <c r="C798" s="7"/>
      <c r="D798" s="122"/>
    </row>
    <row r="799" ht="14.25" spans="1:4">
      <c r="A799" s="161" t="s">
        <v>743</v>
      </c>
      <c r="B799" s="7">
        <v>3</v>
      </c>
      <c r="C799" s="7">
        <v>4</v>
      </c>
      <c r="D799" s="122">
        <f t="shared" si="12"/>
        <v>1.33333333333333</v>
      </c>
    </row>
    <row r="800" ht="14.25" spans="1:4">
      <c r="A800" s="161" t="s">
        <v>744</v>
      </c>
      <c r="B800" s="7"/>
      <c r="C800" s="7"/>
      <c r="D800" s="122"/>
    </row>
    <row r="801" ht="14.25" spans="1:4">
      <c r="A801" s="161" t="s">
        <v>745</v>
      </c>
      <c r="B801" s="7">
        <v>5</v>
      </c>
      <c r="C801" s="7"/>
      <c r="D801" s="122">
        <f t="shared" si="12"/>
        <v>0</v>
      </c>
    </row>
    <row r="802" ht="14.25" spans="1:4">
      <c r="A802" s="161" t="s">
        <v>746</v>
      </c>
      <c r="B802" s="7"/>
      <c r="C802" s="7"/>
      <c r="D802" s="122"/>
    </row>
    <row r="803" ht="14.25" spans="1:4">
      <c r="A803" s="161" t="s">
        <v>747</v>
      </c>
      <c r="B803" s="7">
        <v>299</v>
      </c>
      <c r="C803" s="7"/>
      <c r="D803" s="122">
        <f t="shared" si="12"/>
        <v>0</v>
      </c>
    </row>
    <row r="804" ht="14.25" spans="1:4">
      <c r="A804" s="161" t="s">
        <v>748</v>
      </c>
      <c r="B804" s="7"/>
      <c r="C804" s="7"/>
      <c r="D804" s="122"/>
    </row>
    <row r="805" ht="14.25" spans="1:4">
      <c r="A805" s="161" t="s">
        <v>749</v>
      </c>
      <c r="B805" s="7">
        <v>54</v>
      </c>
      <c r="C805" s="7">
        <v>5</v>
      </c>
      <c r="D805" s="122">
        <f t="shared" si="12"/>
        <v>0.0925925925925926</v>
      </c>
    </row>
    <row r="806" ht="14.25" spans="1:4">
      <c r="A806" s="161" t="s">
        <v>750</v>
      </c>
      <c r="B806" s="7">
        <v>5</v>
      </c>
      <c r="C806" s="7"/>
      <c r="D806" s="122">
        <f t="shared" si="12"/>
        <v>0</v>
      </c>
    </row>
    <row r="807" ht="14.25" spans="1:4">
      <c r="A807" s="161" t="s">
        <v>751</v>
      </c>
      <c r="B807" s="7">
        <v>17</v>
      </c>
      <c r="C807" s="7"/>
      <c r="D807" s="122">
        <f t="shared" si="12"/>
        <v>0</v>
      </c>
    </row>
    <row r="808" ht="14.25" spans="1:4">
      <c r="A808" s="161" t="s">
        <v>752</v>
      </c>
      <c r="B808" s="7">
        <v>93</v>
      </c>
      <c r="C808" s="7"/>
      <c r="D808" s="122">
        <f t="shared" si="12"/>
        <v>0</v>
      </c>
    </row>
    <row r="809" ht="14.25" spans="1:4">
      <c r="A809" s="161" t="s">
        <v>753</v>
      </c>
      <c r="B809" s="7"/>
      <c r="C809" s="7"/>
      <c r="D809" s="122"/>
    </row>
    <row r="810" ht="14.25" spans="1:4">
      <c r="A810" s="161" t="s">
        <v>754</v>
      </c>
      <c r="B810" s="7"/>
      <c r="C810" s="7"/>
      <c r="D810" s="122"/>
    </row>
    <row r="811" ht="14.25" spans="1:4">
      <c r="A811" s="161" t="s">
        <v>755</v>
      </c>
      <c r="D811" s="122"/>
    </row>
    <row r="812" ht="14.25" spans="1:4">
      <c r="A812" s="161" t="s">
        <v>756</v>
      </c>
      <c r="B812" s="7">
        <v>104</v>
      </c>
      <c r="C812" s="7">
        <v>146</v>
      </c>
      <c r="D812" s="122">
        <f t="shared" si="12"/>
        <v>1.40384615384615</v>
      </c>
    </row>
    <row r="813" ht="14.25" spans="1:4">
      <c r="A813" s="161" t="s">
        <v>757</v>
      </c>
      <c r="B813" s="7">
        <v>1161</v>
      </c>
      <c r="C813" s="7">
        <v>31</v>
      </c>
      <c r="D813" s="122">
        <f t="shared" si="12"/>
        <v>0.0267011197243755</v>
      </c>
    </row>
    <row r="814" ht="14.25" spans="1:4">
      <c r="A814" s="162" t="s">
        <v>758</v>
      </c>
      <c r="B814" s="7">
        <v>3082</v>
      </c>
      <c r="C814" s="7">
        <v>1024</v>
      </c>
      <c r="D814" s="122">
        <f t="shared" si="12"/>
        <v>0.332251784555483</v>
      </c>
    </row>
    <row r="815" ht="14.25" spans="1:4">
      <c r="A815" s="161" t="s">
        <v>125</v>
      </c>
      <c r="B815" s="7">
        <v>585</v>
      </c>
      <c r="C815" s="7">
        <v>607</v>
      </c>
      <c r="D815" s="122">
        <f t="shared" si="12"/>
        <v>1.03760683760684</v>
      </c>
    </row>
    <row r="816" ht="14.25" spans="1:4">
      <c r="A816" s="161" t="s">
        <v>126</v>
      </c>
      <c r="B816" s="7"/>
      <c r="C816" s="7"/>
      <c r="D816" s="122"/>
    </row>
    <row r="817" ht="14.25" spans="1:4">
      <c r="A817" s="161" t="s">
        <v>127</v>
      </c>
      <c r="B817" s="7"/>
      <c r="C817" s="7"/>
      <c r="D817" s="122"/>
    </row>
    <row r="818" ht="14.25" spans="1:4">
      <c r="A818" s="161" t="s">
        <v>759</v>
      </c>
      <c r="B818" s="7">
        <v>383</v>
      </c>
      <c r="C818" s="7">
        <v>417</v>
      </c>
      <c r="D818" s="122">
        <f t="shared" si="12"/>
        <v>1.088772845953</v>
      </c>
    </row>
    <row r="819" ht="14.25" spans="1:4">
      <c r="A819" s="161" t="s">
        <v>760</v>
      </c>
      <c r="B819" s="7">
        <v>159</v>
      </c>
      <c r="C819" s="7"/>
      <c r="D819" s="122">
        <f t="shared" si="12"/>
        <v>0</v>
      </c>
    </row>
    <row r="820" ht="14.25" spans="1:4">
      <c r="A820" s="161" t="s">
        <v>761</v>
      </c>
      <c r="B820" s="7"/>
      <c r="C820" s="7"/>
      <c r="D820" s="122"/>
    </row>
    <row r="821" ht="14.25" spans="1:4">
      <c r="A821" s="161" t="s">
        <v>762</v>
      </c>
      <c r="B821" s="7"/>
      <c r="C821" s="7"/>
      <c r="D821" s="122"/>
    </row>
    <row r="822" ht="14.25" spans="1:4">
      <c r="A822" s="161" t="s">
        <v>763</v>
      </c>
      <c r="B822" s="7"/>
      <c r="C822" s="7"/>
      <c r="D822" s="122"/>
    </row>
    <row r="823" ht="14.25" spans="1:4">
      <c r="A823" s="161" t="s">
        <v>764</v>
      </c>
      <c r="B823" s="7"/>
      <c r="C823" s="7"/>
      <c r="D823" s="122"/>
    </row>
    <row r="824" ht="14.25" spans="1:4">
      <c r="A824" s="161" t="s">
        <v>765</v>
      </c>
      <c r="B824" s="7"/>
      <c r="C824" s="7"/>
      <c r="D824" s="122"/>
    </row>
    <row r="825" ht="14.25" spans="1:4">
      <c r="A825" s="161" t="s">
        <v>766</v>
      </c>
      <c r="B825" s="7">
        <v>1</v>
      </c>
      <c r="C825" s="7"/>
      <c r="D825" s="122">
        <f t="shared" si="12"/>
        <v>0</v>
      </c>
    </row>
    <row r="826" ht="14.25" spans="1:4">
      <c r="A826" s="161" t="s">
        <v>767</v>
      </c>
      <c r="B826" s="7"/>
      <c r="C826" s="7"/>
      <c r="D826" s="122"/>
    </row>
    <row r="827" ht="14.25" spans="1:4">
      <c r="A827" s="161" t="s">
        <v>768</v>
      </c>
      <c r="B827" s="7"/>
      <c r="C827" s="7"/>
      <c r="D827" s="122"/>
    </row>
    <row r="828" ht="14.25" spans="1:4">
      <c r="A828" s="161" t="s">
        <v>769</v>
      </c>
      <c r="B828" s="7"/>
      <c r="C828" s="7"/>
      <c r="D828" s="122"/>
    </row>
    <row r="829" ht="14.25" spans="1:4">
      <c r="A829" s="161" t="s">
        <v>770</v>
      </c>
      <c r="B829" s="7"/>
      <c r="C829" s="7"/>
      <c r="D829" s="122"/>
    </row>
    <row r="830" ht="14.25" spans="1:4">
      <c r="A830" s="161" t="s">
        <v>771</v>
      </c>
      <c r="B830" s="7"/>
      <c r="C830" s="7"/>
      <c r="D830" s="122"/>
    </row>
    <row r="831" ht="14.25" spans="1:4">
      <c r="A831" s="161" t="s">
        <v>772</v>
      </c>
      <c r="B831" s="7"/>
      <c r="C831" s="7"/>
      <c r="D831" s="122"/>
    </row>
    <row r="832" ht="14.25" spans="1:4">
      <c r="A832" s="161" t="s">
        <v>773</v>
      </c>
      <c r="B832" s="7"/>
      <c r="C832" s="7"/>
      <c r="D832" s="122"/>
    </row>
    <row r="833" ht="14.25" spans="1:4">
      <c r="A833" s="161" t="s">
        <v>774</v>
      </c>
      <c r="B833" s="7">
        <v>1223</v>
      </c>
      <c r="C833" s="7"/>
      <c r="D833" s="122">
        <f t="shared" si="12"/>
        <v>0</v>
      </c>
    </row>
    <row r="834" ht="14.25" spans="1:4">
      <c r="A834" s="161" t="s">
        <v>775</v>
      </c>
      <c r="B834" s="7"/>
      <c r="C834" s="7"/>
      <c r="D834" s="122"/>
    </row>
    <row r="835" ht="14.25" spans="1:4">
      <c r="A835" s="161" t="s">
        <v>776</v>
      </c>
      <c r="B835" s="7"/>
      <c r="C835" s="7"/>
      <c r="D835" s="122"/>
    </row>
    <row r="836" ht="14.25" spans="1:4">
      <c r="A836" s="161" t="s">
        <v>777</v>
      </c>
      <c r="B836" s="7"/>
      <c r="C836" s="7"/>
      <c r="D836" s="122"/>
    </row>
    <row r="837" ht="14.25" spans="1:4">
      <c r="A837" s="161" t="s">
        <v>778</v>
      </c>
      <c r="B837" s="7"/>
      <c r="C837" s="7"/>
      <c r="D837" s="122"/>
    </row>
    <row r="838" ht="14.25" spans="1:4">
      <c r="A838" s="161" t="s">
        <v>779</v>
      </c>
      <c r="B838" s="7"/>
      <c r="C838" s="7"/>
      <c r="D838" s="122"/>
    </row>
    <row r="839" ht="14.25" spans="1:4">
      <c r="A839" s="161" t="s">
        <v>780</v>
      </c>
      <c r="B839" s="7"/>
      <c r="C839" s="7"/>
      <c r="D839" s="122"/>
    </row>
    <row r="840" ht="14.25" spans="1:4">
      <c r="A840" s="161" t="s">
        <v>781</v>
      </c>
      <c r="B840" s="7">
        <v>253</v>
      </c>
      <c r="C840" s="7"/>
      <c r="D840" s="122">
        <f t="shared" ref="D840:D897" si="13">C840/B840</f>
        <v>0</v>
      </c>
    </row>
    <row r="841" ht="14.25" spans="1:4">
      <c r="A841" s="161" t="s">
        <v>782</v>
      </c>
      <c r="B841" s="7">
        <v>478</v>
      </c>
      <c r="C841" s="7"/>
      <c r="D841" s="122">
        <f t="shared" si="13"/>
        <v>0</v>
      </c>
    </row>
    <row r="842" ht="14.25" spans="1:4">
      <c r="A842" s="162" t="s">
        <v>783</v>
      </c>
      <c r="B842" s="7">
        <v>1222</v>
      </c>
      <c r="C842" s="7">
        <v>848</v>
      </c>
      <c r="D842" s="122">
        <f t="shared" si="13"/>
        <v>0.693944353518822</v>
      </c>
    </row>
    <row r="843" ht="14.25" spans="1:4">
      <c r="A843" s="161" t="s">
        <v>125</v>
      </c>
      <c r="B843" s="7">
        <v>187</v>
      </c>
      <c r="C843" s="7">
        <v>187</v>
      </c>
      <c r="D843" s="122">
        <f t="shared" si="13"/>
        <v>1</v>
      </c>
    </row>
    <row r="844" ht="14.25" spans="1:4">
      <c r="A844" s="161" t="s">
        <v>126</v>
      </c>
      <c r="B844" s="7">
        <v>11</v>
      </c>
      <c r="C844" s="7"/>
      <c r="D844" s="122">
        <f t="shared" si="13"/>
        <v>0</v>
      </c>
    </row>
    <row r="845" ht="14.25" spans="1:4">
      <c r="A845" s="161" t="s">
        <v>127</v>
      </c>
      <c r="B845" s="7"/>
      <c r="C845" s="7"/>
      <c r="D845" s="122"/>
    </row>
    <row r="846" ht="14.25" spans="1:4">
      <c r="A846" s="161" t="s">
        <v>784</v>
      </c>
      <c r="B846" s="7"/>
      <c r="C846" s="7"/>
      <c r="D846" s="122"/>
    </row>
    <row r="847" ht="14.25" spans="1:4">
      <c r="A847" s="161" t="s">
        <v>785</v>
      </c>
      <c r="B847" s="7">
        <v>197</v>
      </c>
      <c r="C847" s="7"/>
      <c r="D847" s="122">
        <f t="shared" si="13"/>
        <v>0</v>
      </c>
    </row>
    <row r="848" ht="14.25" spans="1:4">
      <c r="A848" s="161" t="s">
        <v>786</v>
      </c>
      <c r="B848" s="7"/>
      <c r="C848" s="7"/>
      <c r="D848" s="122"/>
    </row>
    <row r="849" ht="14.25" spans="1:4">
      <c r="A849" s="161" t="s">
        <v>787</v>
      </c>
      <c r="B849" s="7"/>
      <c r="C849" s="7"/>
      <c r="D849" s="122"/>
    </row>
    <row r="850" ht="14.25" spans="1:4">
      <c r="A850" s="161" t="s">
        <v>788</v>
      </c>
      <c r="B850" s="7">
        <v>27</v>
      </c>
      <c r="C850" s="7"/>
      <c r="D850" s="122">
        <f t="shared" si="13"/>
        <v>0</v>
      </c>
    </row>
    <row r="851" ht="14.25" spans="1:4">
      <c r="A851" s="161" t="s">
        <v>789</v>
      </c>
      <c r="B851" s="7"/>
      <c r="C851" s="7"/>
      <c r="D851" s="122"/>
    </row>
    <row r="852" ht="14.25" spans="1:4">
      <c r="A852" s="161" t="s">
        <v>790</v>
      </c>
      <c r="B852" s="7">
        <v>50</v>
      </c>
      <c r="C852" s="7">
        <v>52</v>
      </c>
      <c r="D852" s="122">
        <f t="shared" si="13"/>
        <v>1.04</v>
      </c>
    </row>
    <row r="853" ht="14.25" spans="1:4">
      <c r="A853" s="161" t="s">
        <v>791</v>
      </c>
      <c r="B853" s="7">
        <v>188</v>
      </c>
      <c r="C853" s="7">
        <v>180</v>
      </c>
      <c r="D853" s="122">
        <f t="shared" si="13"/>
        <v>0.957446808510638</v>
      </c>
    </row>
    <row r="854" ht="14.25" spans="1:4">
      <c r="A854" s="161" t="s">
        <v>792</v>
      </c>
      <c r="B854" s="7"/>
      <c r="C854" s="7"/>
      <c r="D854" s="122"/>
    </row>
    <row r="855" ht="14.25" spans="1:4">
      <c r="A855" s="161" t="s">
        <v>793</v>
      </c>
      <c r="B855" s="7"/>
      <c r="C855" s="7"/>
      <c r="D855" s="122"/>
    </row>
    <row r="856" ht="14.25" spans="1:4">
      <c r="A856" s="161" t="s">
        <v>794</v>
      </c>
      <c r="B856" s="7">
        <v>3</v>
      </c>
      <c r="C856" s="7"/>
      <c r="D856" s="122">
        <f t="shared" si="13"/>
        <v>0</v>
      </c>
    </row>
    <row r="857" ht="14.25" spans="1:4">
      <c r="A857" s="161" t="s">
        <v>795</v>
      </c>
      <c r="B857" s="7"/>
      <c r="C857" s="7"/>
      <c r="D857" s="122"/>
    </row>
    <row r="858" ht="14.25" spans="1:4">
      <c r="A858" s="161" t="s">
        <v>796</v>
      </c>
      <c r="B858" s="7"/>
      <c r="C858" s="7"/>
      <c r="D858" s="122"/>
    </row>
    <row r="859" ht="14.25" spans="1:4">
      <c r="A859" s="161" t="s">
        <v>797</v>
      </c>
      <c r="B859" s="7"/>
      <c r="C859" s="7"/>
      <c r="D859" s="122"/>
    </row>
    <row r="860" ht="14.25" spans="1:4">
      <c r="A860" s="161" t="s">
        <v>798</v>
      </c>
      <c r="B860" s="7"/>
      <c r="C860" s="7"/>
      <c r="D860" s="122"/>
    </row>
    <row r="861" ht="14.25" spans="1:4">
      <c r="A861" s="161" t="s">
        <v>799</v>
      </c>
      <c r="B861" s="7"/>
      <c r="C861" s="7"/>
      <c r="D861" s="122"/>
    </row>
    <row r="862" ht="14.25" spans="1:4">
      <c r="A862" s="161" t="s">
        <v>800</v>
      </c>
      <c r="B862" s="7">
        <v>53</v>
      </c>
      <c r="C862" s="7"/>
      <c r="D862" s="122">
        <f t="shared" si="13"/>
        <v>0</v>
      </c>
    </row>
    <row r="863" ht="14.25" spans="1:4">
      <c r="A863" s="161" t="s">
        <v>801</v>
      </c>
      <c r="B863" s="7"/>
      <c r="C863" s="7"/>
      <c r="D863" s="122"/>
    </row>
    <row r="864" ht="14.25" spans="1:4">
      <c r="A864" s="161" t="s">
        <v>802</v>
      </c>
      <c r="B864" s="7"/>
      <c r="C864" s="7"/>
      <c r="D864" s="122"/>
    </row>
    <row r="865" ht="14.25" spans="1:4">
      <c r="A865" s="161" t="s">
        <v>803</v>
      </c>
      <c r="B865" s="7"/>
      <c r="C865" s="7"/>
      <c r="D865" s="122"/>
    </row>
    <row r="866" ht="14.25" spans="1:4">
      <c r="A866" s="161" t="s">
        <v>775</v>
      </c>
      <c r="C866" s="7"/>
      <c r="D866" s="122"/>
    </row>
    <row r="867" ht="14.25" spans="1:4">
      <c r="A867" s="161" t="s">
        <v>804</v>
      </c>
      <c r="B867" s="7">
        <v>20</v>
      </c>
      <c r="C867" s="7"/>
      <c r="D867" s="122">
        <f t="shared" si="13"/>
        <v>0</v>
      </c>
    </row>
    <row r="868" ht="14.25" spans="1:4">
      <c r="A868" s="161" t="s">
        <v>805</v>
      </c>
      <c r="B868" s="7"/>
      <c r="C868" s="7"/>
      <c r="D868" s="122"/>
    </row>
    <row r="869" ht="14.25" spans="1:4">
      <c r="A869" s="161" t="s">
        <v>806</v>
      </c>
      <c r="B869" s="7">
        <v>486</v>
      </c>
      <c r="C869" s="7">
        <v>428</v>
      </c>
      <c r="D869" s="122">
        <f t="shared" si="13"/>
        <v>0.880658436213992</v>
      </c>
    </row>
    <row r="870" ht="14.25" spans="1:4">
      <c r="A870" s="162" t="s">
        <v>807</v>
      </c>
      <c r="B870" s="7"/>
      <c r="C870" s="7"/>
      <c r="D870" s="122"/>
    </row>
    <row r="871" ht="14.25" spans="1:4">
      <c r="A871" s="161" t="s">
        <v>125</v>
      </c>
      <c r="B871" s="7"/>
      <c r="C871" s="7"/>
      <c r="D871" s="122"/>
    </row>
    <row r="872" ht="14.25" spans="1:4">
      <c r="A872" s="161" t="s">
        <v>126</v>
      </c>
      <c r="B872" s="7"/>
      <c r="C872" s="7"/>
      <c r="D872" s="122"/>
    </row>
    <row r="873" ht="14.25" spans="1:4">
      <c r="A873" s="161" t="s">
        <v>127</v>
      </c>
      <c r="B873" s="7"/>
      <c r="C873" s="7"/>
      <c r="D873" s="122"/>
    </row>
    <row r="874" ht="14.25" spans="1:4">
      <c r="A874" s="161" t="s">
        <v>808</v>
      </c>
      <c r="B874" s="7"/>
      <c r="C874" s="7"/>
      <c r="D874" s="122"/>
    </row>
    <row r="875" ht="14.25" spans="1:4">
      <c r="A875" s="161" t="s">
        <v>809</v>
      </c>
      <c r="B875" s="7"/>
      <c r="C875" s="7"/>
      <c r="D875" s="122"/>
    </row>
    <row r="876" ht="14.25" spans="1:4">
      <c r="A876" s="161" t="s">
        <v>810</v>
      </c>
      <c r="B876" s="7"/>
      <c r="C876" s="7"/>
      <c r="D876" s="122"/>
    </row>
    <row r="877" ht="14.25" spans="1:4">
      <c r="A877" s="161" t="s">
        <v>811</v>
      </c>
      <c r="B877" s="7"/>
      <c r="C877" s="7"/>
      <c r="D877" s="122"/>
    </row>
    <row r="878" ht="14.25" spans="1:4">
      <c r="A878" s="161" t="s">
        <v>812</v>
      </c>
      <c r="B878" s="7"/>
      <c r="C878" s="7"/>
      <c r="D878" s="122"/>
    </row>
    <row r="879" ht="14.25" spans="1:4">
      <c r="A879" s="161" t="s">
        <v>813</v>
      </c>
      <c r="B879" s="7"/>
      <c r="C879" s="7"/>
      <c r="D879" s="122"/>
    </row>
    <row r="880" ht="14.25" spans="1:4">
      <c r="A880" s="161" t="s">
        <v>814</v>
      </c>
      <c r="B880" s="7"/>
      <c r="C880" s="7"/>
      <c r="D880" s="122"/>
    </row>
    <row r="881" ht="14.25" spans="1:4">
      <c r="A881" s="162" t="s">
        <v>815</v>
      </c>
      <c r="B881" s="7"/>
      <c r="C881" s="7">
        <v>30</v>
      </c>
      <c r="D881" s="122"/>
    </row>
    <row r="882" ht="14.25" spans="1:4">
      <c r="A882" s="161" t="s">
        <v>301</v>
      </c>
      <c r="B882" s="7"/>
      <c r="C882" s="7"/>
      <c r="D882" s="122"/>
    </row>
    <row r="883" ht="14.25" spans="1:4">
      <c r="A883" s="161" t="s">
        <v>816</v>
      </c>
      <c r="B883" s="7"/>
      <c r="C883" s="7">
        <v>30</v>
      </c>
      <c r="D883" s="122"/>
    </row>
    <row r="884" ht="14.25" spans="1:4">
      <c r="A884" s="161" t="s">
        <v>817</v>
      </c>
      <c r="B884" s="7"/>
      <c r="C884" s="7"/>
      <c r="D884" s="122"/>
    </row>
    <row r="885" ht="14.25" spans="1:4">
      <c r="A885" s="161" t="s">
        <v>818</v>
      </c>
      <c r="B885" s="7"/>
      <c r="C885" s="7"/>
      <c r="D885" s="122"/>
    </row>
    <row r="886" ht="14.25" spans="1:4">
      <c r="A886" s="161" t="s">
        <v>819</v>
      </c>
      <c r="B886" s="7"/>
      <c r="C886" s="7"/>
      <c r="D886" s="122"/>
    </row>
    <row r="887" ht="14.25" spans="1:4">
      <c r="A887" s="162" t="s">
        <v>820</v>
      </c>
      <c r="B887" s="7">
        <v>1925</v>
      </c>
      <c r="C887" s="7">
        <v>1902</v>
      </c>
      <c r="D887" s="122">
        <f t="shared" si="13"/>
        <v>0.988051948051948</v>
      </c>
    </row>
    <row r="888" ht="14.25" spans="1:4">
      <c r="A888" s="161" t="s">
        <v>821</v>
      </c>
      <c r="B888" s="7"/>
      <c r="C888" s="7"/>
      <c r="D888" s="122"/>
    </row>
    <row r="889" ht="14.25" spans="1:4">
      <c r="A889" s="161" t="s">
        <v>822</v>
      </c>
      <c r="B889" s="7"/>
      <c r="C889" s="7"/>
      <c r="D889" s="122"/>
    </row>
    <row r="890" ht="14.25" spans="1:4">
      <c r="A890" s="161" t="s">
        <v>823</v>
      </c>
      <c r="B890" s="7">
        <v>1925</v>
      </c>
      <c r="C890" s="7">
        <v>1902</v>
      </c>
      <c r="D890" s="122">
        <f t="shared" si="13"/>
        <v>0.988051948051948</v>
      </c>
    </row>
    <row r="891" ht="14.25" spans="1:4">
      <c r="A891" s="161" t="s">
        <v>824</v>
      </c>
      <c r="B891" s="7"/>
      <c r="C891" s="7"/>
      <c r="D891" s="122"/>
    </row>
    <row r="892" ht="14.25" spans="1:4">
      <c r="A892" s="161" t="s">
        <v>825</v>
      </c>
      <c r="B892" s="7"/>
      <c r="C892" s="7"/>
      <c r="D892" s="122"/>
    </row>
    <row r="893" ht="14.25" spans="1:4">
      <c r="A893" s="161" t="s">
        <v>826</v>
      </c>
      <c r="B893" s="7"/>
      <c r="C893" s="7"/>
      <c r="D893" s="122"/>
    </row>
    <row r="894" ht="14.25" spans="1:4">
      <c r="A894" s="162" t="s">
        <v>827</v>
      </c>
      <c r="B894" s="7">
        <v>6</v>
      </c>
      <c r="C894" s="7"/>
      <c r="D894" s="122">
        <f t="shared" si="13"/>
        <v>0</v>
      </c>
    </row>
    <row r="895" ht="14.25" spans="1:4">
      <c r="A895" s="161" t="s">
        <v>828</v>
      </c>
      <c r="B895" s="7"/>
      <c r="C895" s="7"/>
      <c r="D895" s="122"/>
    </row>
    <row r="896" ht="14.25" spans="1:4">
      <c r="A896" s="161" t="s">
        <v>829</v>
      </c>
      <c r="B896" s="7"/>
      <c r="C896" s="7"/>
      <c r="D896" s="122"/>
    </row>
    <row r="897" ht="14.25" spans="1:4">
      <c r="A897" s="161" t="s">
        <v>830</v>
      </c>
      <c r="B897" s="7">
        <v>6</v>
      </c>
      <c r="C897" s="7"/>
      <c r="D897" s="122">
        <f t="shared" si="13"/>
        <v>0</v>
      </c>
    </row>
    <row r="898" ht="14.25" spans="1:4">
      <c r="A898" s="161" t="s">
        <v>831</v>
      </c>
      <c r="B898" s="7"/>
      <c r="C898" s="7"/>
      <c r="D898" s="122"/>
    </row>
    <row r="899" ht="14.25" spans="1:4">
      <c r="A899" s="161" t="s">
        <v>832</v>
      </c>
      <c r="B899" s="7"/>
      <c r="C899" s="7"/>
      <c r="D899" s="122"/>
    </row>
    <row r="900" ht="14.25" spans="1:4">
      <c r="A900" s="161" t="s">
        <v>833</v>
      </c>
      <c r="B900" s="7"/>
      <c r="C900" s="7"/>
      <c r="D900" s="122"/>
    </row>
    <row r="901" ht="14.25" spans="1:4">
      <c r="A901" s="162" t="s">
        <v>834</v>
      </c>
      <c r="B901" s="7"/>
      <c r="C901" s="7"/>
      <c r="D901" s="122"/>
    </row>
    <row r="902" ht="14.25" spans="1:4">
      <c r="A902" s="161" t="s">
        <v>835</v>
      </c>
      <c r="B902" s="7"/>
      <c r="C902" s="7"/>
      <c r="D902" s="122"/>
    </row>
    <row r="903" ht="14.25" spans="1:4">
      <c r="A903" s="161" t="s">
        <v>836</v>
      </c>
      <c r="B903" s="7"/>
      <c r="C903" s="7"/>
      <c r="D903" s="122"/>
    </row>
    <row r="904" ht="14.25" spans="1:4">
      <c r="A904" s="161" t="s">
        <v>837</v>
      </c>
      <c r="B904" s="7"/>
      <c r="C904" s="7"/>
      <c r="D904" s="122"/>
    </row>
    <row r="905" ht="14.25" spans="1:4">
      <c r="A905" s="162" t="s">
        <v>838</v>
      </c>
      <c r="B905" s="7"/>
      <c r="C905" s="7"/>
      <c r="D905" s="122"/>
    </row>
    <row r="906" ht="14.25" spans="1:4">
      <c r="A906" s="161" t="s">
        <v>483</v>
      </c>
      <c r="B906" s="7"/>
      <c r="C906" s="7"/>
      <c r="D906" s="122"/>
    </row>
    <row r="907" ht="14.25" spans="1:4">
      <c r="A907" s="161" t="s">
        <v>839</v>
      </c>
      <c r="B907" s="7"/>
      <c r="C907" s="7"/>
      <c r="D907" s="122"/>
    </row>
    <row r="908" ht="14.25" spans="1:4">
      <c r="A908" s="161" t="s">
        <v>840</v>
      </c>
      <c r="B908" s="7"/>
      <c r="C908" s="7"/>
      <c r="D908" s="122"/>
    </row>
    <row r="909" ht="14.25" spans="1:4">
      <c r="A909" s="161" t="s">
        <v>841</v>
      </c>
      <c r="B909" s="7"/>
      <c r="C909" s="7"/>
      <c r="D909" s="122"/>
    </row>
    <row r="910" ht="14.25" spans="1:4">
      <c r="A910" s="162" t="s">
        <v>842</v>
      </c>
      <c r="B910" s="7"/>
      <c r="C910" s="7"/>
      <c r="D910" s="122"/>
    </row>
    <row r="911" ht="14.25" spans="1:4">
      <c r="A911" s="161" t="s">
        <v>843</v>
      </c>
      <c r="B911" s="7"/>
      <c r="C911" s="7"/>
      <c r="D911" s="122"/>
    </row>
    <row r="912" ht="14.25" spans="1:4">
      <c r="A912" s="161" t="s">
        <v>844</v>
      </c>
      <c r="B912" s="7"/>
      <c r="C912" s="7"/>
      <c r="D912" s="122"/>
    </row>
    <row r="913" ht="14.25" spans="1:4">
      <c r="A913" s="161" t="s">
        <v>845</v>
      </c>
      <c r="B913" s="7"/>
      <c r="C913" s="7"/>
      <c r="D913" s="122"/>
    </row>
    <row r="914" ht="14.25" spans="1:4">
      <c r="A914" s="161" t="s">
        <v>846</v>
      </c>
      <c r="B914" s="7"/>
      <c r="C914" s="7"/>
      <c r="D914" s="122"/>
    </row>
    <row r="915" ht="14.25" spans="1:4">
      <c r="A915" s="162" t="s">
        <v>847</v>
      </c>
      <c r="B915" s="7">
        <v>173</v>
      </c>
      <c r="C915" s="7"/>
      <c r="D915" s="122">
        <f t="shared" ref="D915:D963" si="14">C915/B915</f>
        <v>0</v>
      </c>
    </row>
    <row r="916" ht="14.25" spans="1:4">
      <c r="A916" s="161" t="s">
        <v>848</v>
      </c>
      <c r="B916" s="7"/>
      <c r="C916" s="7"/>
      <c r="D916" s="122"/>
    </row>
    <row r="917" ht="14.25" spans="1:4">
      <c r="A917" s="161" t="s">
        <v>847</v>
      </c>
      <c r="B917" s="7">
        <v>173</v>
      </c>
      <c r="C917" s="7"/>
      <c r="D917" s="122">
        <f t="shared" si="14"/>
        <v>0</v>
      </c>
    </row>
    <row r="918" ht="14.25" spans="1:4">
      <c r="A918" s="163" t="s">
        <v>849</v>
      </c>
      <c r="B918" s="7">
        <v>2975</v>
      </c>
      <c r="C918" s="7">
        <v>1098</v>
      </c>
      <c r="D918" s="122">
        <f t="shared" si="14"/>
        <v>0.369075630252101</v>
      </c>
    </row>
    <row r="919" ht="14.25" spans="1:4">
      <c r="A919" s="162" t="s">
        <v>850</v>
      </c>
      <c r="B919" s="7">
        <v>2393</v>
      </c>
      <c r="C919" s="7">
        <v>1098</v>
      </c>
      <c r="D919" s="122">
        <f t="shared" si="14"/>
        <v>0.458838278311743</v>
      </c>
    </row>
    <row r="920" ht="14.25" spans="1:4">
      <c r="A920" s="161" t="s">
        <v>125</v>
      </c>
      <c r="B920" s="7">
        <v>181</v>
      </c>
      <c r="C920" s="7">
        <v>150</v>
      </c>
      <c r="D920" s="122">
        <f t="shared" si="14"/>
        <v>0.828729281767956</v>
      </c>
    </row>
    <row r="921" ht="14.25" spans="1:4">
      <c r="A921" s="161" t="s">
        <v>126</v>
      </c>
      <c r="B921" s="7">
        <v>93</v>
      </c>
      <c r="C921" s="7"/>
      <c r="D921" s="122">
        <f t="shared" si="14"/>
        <v>0</v>
      </c>
    </row>
    <row r="922" ht="14.25" spans="1:4">
      <c r="A922" s="161" t="s">
        <v>127</v>
      </c>
      <c r="B922" s="7"/>
      <c r="C922" s="7"/>
      <c r="D922" s="122"/>
    </row>
    <row r="923" ht="14.25" spans="1:4">
      <c r="A923" s="161" t="s">
        <v>851</v>
      </c>
      <c r="B923" s="7">
        <v>1187</v>
      </c>
      <c r="C923" s="7"/>
      <c r="D923" s="122">
        <f t="shared" si="14"/>
        <v>0</v>
      </c>
    </row>
    <row r="924" ht="14.25" spans="1:4">
      <c r="A924" s="161" t="s">
        <v>852</v>
      </c>
      <c r="B924" s="7"/>
      <c r="C924" s="7"/>
      <c r="D924" s="122"/>
    </row>
    <row r="925" ht="14.25" spans="1:4">
      <c r="A925" s="161" t="s">
        <v>853</v>
      </c>
      <c r="B925" s="7"/>
      <c r="C925" s="7"/>
      <c r="D925" s="122"/>
    </row>
    <row r="926" ht="14.25" spans="1:4">
      <c r="A926" s="161" t="s">
        <v>854</v>
      </c>
      <c r="B926" s="7"/>
      <c r="C926" s="7"/>
      <c r="D926" s="122"/>
    </row>
    <row r="927" ht="14.25" spans="1:4">
      <c r="A927" s="161" t="s">
        <v>855</v>
      </c>
      <c r="B927" s="7"/>
      <c r="C927" s="7"/>
      <c r="D927" s="122"/>
    </row>
    <row r="928" ht="14.25" spans="1:4">
      <c r="A928" s="161" t="s">
        <v>856</v>
      </c>
      <c r="B928" s="7">
        <v>7</v>
      </c>
      <c r="C928" s="7"/>
      <c r="D928" s="122">
        <f t="shared" si="14"/>
        <v>0</v>
      </c>
    </row>
    <row r="929" ht="14.25" spans="1:4">
      <c r="A929" s="161" t="s">
        <v>857</v>
      </c>
      <c r="B929" s="7"/>
      <c r="C929" s="7"/>
      <c r="D929" s="122"/>
    </row>
    <row r="930" ht="14.25" spans="1:4">
      <c r="A930" s="161" t="s">
        <v>858</v>
      </c>
      <c r="B930" s="7"/>
      <c r="C930" s="7"/>
      <c r="D930" s="122"/>
    </row>
    <row r="931" ht="14.25" spans="1:4">
      <c r="A931" s="161" t="s">
        <v>859</v>
      </c>
      <c r="B931" s="7"/>
      <c r="C931" s="7"/>
      <c r="D931" s="122"/>
    </row>
    <row r="932" ht="14.25" spans="1:4">
      <c r="A932" s="161" t="s">
        <v>860</v>
      </c>
      <c r="B932" s="7"/>
      <c r="C932" s="7"/>
      <c r="D932" s="122"/>
    </row>
    <row r="933" ht="14.25" spans="1:4">
      <c r="A933" s="161" t="s">
        <v>861</v>
      </c>
      <c r="B933" s="7"/>
      <c r="C933" s="7"/>
      <c r="D933" s="122"/>
    </row>
    <row r="934" ht="14.25" spans="1:4">
      <c r="A934" s="161" t="s">
        <v>862</v>
      </c>
      <c r="B934" s="7"/>
      <c r="C934" s="7"/>
      <c r="D934" s="122"/>
    </row>
    <row r="935" ht="14.25" spans="1:4">
      <c r="A935" s="161" t="s">
        <v>863</v>
      </c>
      <c r="B935" s="7"/>
      <c r="C935" s="7"/>
      <c r="D935" s="122"/>
    </row>
    <row r="936" ht="14.25" spans="1:4">
      <c r="A936" s="161" t="s">
        <v>864</v>
      </c>
      <c r="B936" s="7"/>
      <c r="C936" s="7"/>
      <c r="D936" s="122"/>
    </row>
    <row r="937" ht="14.25" spans="1:4">
      <c r="A937" s="164" t="s">
        <v>865</v>
      </c>
      <c r="B937" s="7"/>
      <c r="C937" s="7"/>
      <c r="D937" s="122"/>
    </row>
    <row r="938" ht="14.25" spans="1:4">
      <c r="A938" s="164" t="s">
        <v>866</v>
      </c>
      <c r="B938" s="7"/>
      <c r="C938" s="7"/>
      <c r="D938" s="122"/>
    </row>
    <row r="939" ht="14.25" spans="1:4">
      <c r="A939" s="164" t="s">
        <v>867</v>
      </c>
      <c r="B939" s="7"/>
      <c r="C939" s="7"/>
      <c r="D939" s="122"/>
    </row>
    <row r="940" ht="14.25" spans="1:4">
      <c r="A940" s="164" t="s">
        <v>868</v>
      </c>
      <c r="B940" s="7"/>
      <c r="C940" s="7"/>
      <c r="D940" s="122"/>
    </row>
    <row r="941" ht="14.25" spans="1:4">
      <c r="A941" s="164" t="s">
        <v>869</v>
      </c>
      <c r="B941" s="7">
        <v>925</v>
      </c>
      <c r="C941" s="7">
        <v>948</v>
      </c>
      <c r="D941" s="122">
        <f t="shared" si="14"/>
        <v>1.02486486486486</v>
      </c>
    </row>
    <row r="942" ht="14.25" spans="1:4">
      <c r="A942" s="165" t="s">
        <v>870</v>
      </c>
      <c r="B942" s="7"/>
      <c r="C942" s="7"/>
      <c r="D942" s="122"/>
    </row>
    <row r="943" ht="14.25" spans="1:4">
      <c r="A943" s="164" t="s">
        <v>125</v>
      </c>
      <c r="B943" s="7"/>
      <c r="C943" s="7"/>
      <c r="D943" s="122"/>
    </row>
    <row r="944" ht="14.25" spans="1:4">
      <c r="A944" s="164" t="s">
        <v>126</v>
      </c>
      <c r="B944" s="7"/>
      <c r="C944" s="7"/>
      <c r="D944" s="122"/>
    </row>
    <row r="945" ht="14.25" spans="1:4">
      <c r="A945" s="164" t="s">
        <v>127</v>
      </c>
      <c r="B945" s="7"/>
      <c r="C945" s="7"/>
      <c r="D945" s="122"/>
    </row>
    <row r="946" ht="14.25" spans="1:4">
      <c r="A946" s="164" t="s">
        <v>871</v>
      </c>
      <c r="B946" s="7"/>
      <c r="C946" s="7"/>
      <c r="D946" s="122"/>
    </row>
    <row r="947" ht="14.25" spans="1:4">
      <c r="A947" s="164" t="s">
        <v>872</v>
      </c>
      <c r="B947" s="7"/>
      <c r="C947" s="7"/>
      <c r="D947" s="122"/>
    </row>
    <row r="948" ht="14.25" spans="1:4">
      <c r="A948" s="164" t="s">
        <v>873</v>
      </c>
      <c r="B948" s="7"/>
      <c r="C948" s="7"/>
      <c r="D948" s="122"/>
    </row>
    <row r="949" ht="14.25" spans="1:4">
      <c r="A949" s="164" t="s">
        <v>874</v>
      </c>
      <c r="B949" s="7"/>
      <c r="C949" s="7"/>
      <c r="D949" s="122"/>
    </row>
    <row r="950" ht="14.25" spans="1:4">
      <c r="A950" s="164" t="s">
        <v>875</v>
      </c>
      <c r="B950" s="7"/>
      <c r="C950" s="7"/>
      <c r="D950" s="122"/>
    </row>
    <row r="951" ht="14.25" spans="1:4">
      <c r="A951" s="164" t="s">
        <v>876</v>
      </c>
      <c r="B951" s="7"/>
      <c r="C951" s="7"/>
      <c r="D951" s="122"/>
    </row>
    <row r="952" ht="14.25" spans="1:4">
      <c r="A952" s="165" t="s">
        <v>877</v>
      </c>
      <c r="B952" s="7"/>
      <c r="C952" s="7"/>
      <c r="D952" s="122"/>
    </row>
    <row r="953" ht="14.25" spans="1:4">
      <c r="A953" s="164" t="s">
        <v>125</v>
      </c>
      <c r="B953" s="7"/>
      <c r="C953" s="7"/>
      <c r="D953" s="122"/>
    </row>
    <row r="954" ht="14.25" spans="1:4">
      <c r="A954" s="164" t="s">
        <v>126</v>
      </c>
      <c r="B954" s="7"/>
      <c r="C954" s="7"/>
      <c r="D954" s="122"/>
    </row>
    <row r="955" ht="14.25" spans="1:4">
      <c r="A955" s="164" t="s">
        <v>127</v>
      </c>
      <c r="B955" s="7"/>
      <c r="C955" s="7"/>
      <c r="D955" s="122"/>
    </row>
    <row r="956" ht="14.25" spans="1:4">
      <c r="A956" s="164" t="s">
        <v>878</v>
      </c>
      <c r="B956" s="7"/>
      <c r="C956" s="7"/>
      <c r="D956" s="122"/>
    </row>
    <row r="957" ht="14.25" spans="1:4">
      <c r="A957" s="164" t="s">
        <v>879</v>
      </c>
      <c r="B957" s="7"/>
      <c r="C957" s="7"/>
      <c r="D957" s="122"/>
    </row>
    <row r="958" ht="14.25" spans="1:4">
      <c r="A958" s="164" t="s">
        <v>880</v>
      </c>
      <c r="B958" s="7"/>
      <c r="C958" s="7"/>
      <c r="D958" s="122"/>
    </row>
    <row r="959" ht="14.25" spans="1:4">
      <c r="A959" s="164" t="s">
        <v>881</v>
      </c>
      <c r="B959" s="7"/>
      <c r="C959" s="7"/>
      <c r="D959" s="122"/>
    </row>
    <row r="960" ht="14.25" spans="1:4">
      <c r="A960" s="164" t="s">
        <v>882</v>
      </c>
      <c r="B960" s="7"/>
      <c r="C960" s="7"/>
      <c r="D960" s="122"/>
    </row>
    <row r="961" ht="14.25" spans="1:4">
      <c r="A961" s="164" t="s">
        <v>883</v>
      </c>
      <c r="B961" s="7"/>
      <c r="C961" s="7"/>
      <c r="D961" s="122"/>
    </row>
    <row r="962" ht="14.25" spans="1:4">
      <c r="A962" s="165" t="s">
        <v>884</v>
      </c>
      <c r="B962" s="7">
        <v>22</v>
      </c>
      <c r="C962" s="7">
        <v>0</v>
      </c>
      <c r="D962" s="122">
        <f t="shared" si="14"/>
        <v>0</v>
      </c>
    </row>
    <row r="963" ht="14.25" spans="1:4">
      <c r="A963" s="164" t="s">
        <v>885</v>
      </c>
      <c r="B963" s="7">
        <v>8</v>
      </c>
      <c r="C963" s="7"/>
      <c r="D963" s="122">
        <f t="shared" si="14"/>
        <v>0</v>
      </c>
    </row>
    <row r="964" ht="14.25" spans="1:4">
      <c r="A964" s="164" t="s">
        <v>886</v>
      </c>
      <c r="B964" s="7"/>
      <c r="C964" s="7"/>
      <c r="D964" s="122"/>
    </row>
    <row r="965" ht="14.25" spans="1:4">
      <c r="A965" s="164" t="s">
        <v>887</v>
      </c>
      <c r="B965" s="7">
        <v>14</v>
      </c>
      <c r="C965" s="7"/>
      <c r="D965" s="122">
        <f t="shared" ref="D965:D1010" si="15">C965/B965</f>
        <v>0</v>
      </c>
    </row>
    <row r="966" ht="14.25" spans="1:4">
      <c r="A966" s="164" t="s">
        <v>888</v>
      </c>
      <c r="B966" s="7"/>
      <c r="C966" s="7"/>
      <c r="D966" s="122"/>
    </row>
    <row r="967" ht="14.25" spans="1:4">
      <c r="A967" s="165" t="s">
        <v>889</v>
      </c>
      <c r="B967" s="7"/>
      <c r="C967" s="7"/>
      <c r="D967" s="122"/>
    </row>
    <row r="968" ht="14.25" spans="1:4">
      <c r="A968" s="164" t="s">
        <v>125</v>
      </c>
      <c r="B968" s="7"/>
      <c r="C968" s="7"/>
      <c r="D968" s="122"/>
    </row>
    <row r="969" ht="14.25" spans="1:4">
      <c r="A969" s="164" t="s">
        <v>126</v>
      </c>
      <c r="B969" s="7"/>
      <c r="C969" s="7"/>
      <c r="D969" s="122"/>
    </row>
    <row r="970" ht="14.25" spans="1:4">
      <c r="A970" s="164" t="s">
        <v>127</v>
      </c>
      <c r="B970" s="7"/>
      <c r="C970" s="7"/>
      <c r="D970" s="122"/>
    </row>
    <row r="971" ht="14.25" spans="1:4">
      <c r="A971" s="164" t="s">
        <v>875</v>
      </c>
      <c r="B971" s="7"/>
      <c r="C971" s="7"/>
      <c r="D971" s="122"/>
    </row>
    <row r="972" ht="14.25" spans="1:4">
      <c r="A972" s="164" t="s">
        <v>890</v>
      </c>
      <c r="B972" s="7"/>
      <c r="C972" s="7"/>
      <c r="D972" s="122"/>
    </row>
    <row r="973" ht="14.25" spans="1:4">
      <c r="A973" s="164" t="s">
        <v>891</v>
      </c>
      <c r="B973" s="7"/>
      <c r="C973" s="7"/>
      <c r="D973" s="122"/>
    </row>
    <row r="974" ht="14.25" spans="1:4">
      <c r="A974" s="165" t="s">
        <v>892</v>
      </c>
      <c r="B974" s="7"/>
      <c r="C974" s="7"/>
      <c r="D974" s="122"/>
    </row>
    <row r="975" ht="14.25" spans="1:4">
      <c r="A975" s="164" t="s">
        <v>893</v>
      </c>
      <c r="B975" s="7"/>
      <c r="C975" s="7"/>
      <c r="D975" s="122"/>
    </row>
    <row r="976" ht="14.25" spans="1:4">
      <c r="A976" s="164" t="s">
        <v>894</v>
      </c>
      <c r="B976" s="7"/>
      <c r="C976" s="7"/>
      <c r="D976" s="122"/>
    </row>
    <row r="977" ht="14.25" spans="1:4">
      <c r="A977" s="164" t="s">
        <v>895</v>
      </c>
      <c r="B977" s="7"/>
      <c r="C977" s="7"/>
      <c r="D977" s="122"/>
    </row>
    <row r="978" ht="14.25" spans="1:4">
      <c r="A978" s="164" t="s">
        <v>896</v>
      </c>
      <c r="B978" s="7"/>
      <c r="C978" s="7"/>
      <c r="D978" s="122"/>
    </row>
    <row r="979" ht="14.25" spans="1:4">
      <c r="A979" s="165" t="s">
        <v>897</v>
      </c>
      <c r="B979" s="7"/>
      <c r="C979" s="7"/>
      <c r="D979" s="122"/>
    </row>
    <row r="980" ht="14.25" spans="1:4">
      <c r="A980" s="164" t="s">
        <v>898</v>
      </c>
      <c r="B980" s="7"/>
      <c r="C980" s="7"/>
      <c r="D980" s="122"/>
    </row>
    <row r="981" ht="14.25" spans="1:4">
      <c r="A981" s="164" t="s">
        <v>899</v>
      </c>
      <c r="B981" s="7"/>
      <c r="C981" s="7"/>
      <c r="D981" s="122"/>
    </row>
    <row r="982" ht="14.25" spans="1:4">
      <c r="A982" s="164" t="s">
        <v>900</v>
      </c>
      <c r="B982" s="7"/>
      <c r="C982" s="7"/>
      <c r="D982" s="122"/>
    </row>
    <row r="983" ht="14.25" spans="1:4">
      <c r="A983" s="164" t="s">
        <v>901</v>
      </c>
      <c r="B983" s="7"/>
      <c r="C983" s="7"/>
      <c r="D983" s="122"/>
    </row>
    <row r="984" ht="14.25" spans="1:4">
      <c r="A984" s="166" t="s">
        <v>902</v>
      </c>
      <c r="B984" s="7"/>
      <c r="C984" s="7"/>
      <c r="D984" s="122"/>
    </row>
    <row r="985" ht="14.25" spans="1:4">
      <c r="A985" s="164" t="s">
        <v>858</v>
      </c>
      <c r="B985" s="7"/>
      <c r="C985" s="7"/>
      <c r="D985" s="122"/>
    </row>
    <row r="986" ht="14.25" spans="1:4">
      <c r="A986" s="164" t="s">
        <v>903</v>
      </c>
      <c r="B986" s="7"/>
      <c r="C986" s="7"/>
      <c r="D986" s="122"/>
    </row>
    <row r="987" ht="14.25" spans="1:4">
      <c r="A987" s="164" t="s">
        <v>904</v>
      </c>
      <c r="B987" s="7"/>
      <c r="C987" s="7"/>
      <c r="D987" s="122"/>
    </row>
    <row r="988" ht="14.25" spans="1:4">
      <c r="A988" s="164" t="s">
        <v>905</v>
      </c>
      <c r="B988" s="7"/>
      <c r="C988" s="7"/>
      <c r="D988" s="122"/>
    </row>
    <row r="989" ht="14.25" spans="1:4">
      <c r="A989" s="165" t="s">
        <v>906</v>
      </c>
      <c r="B989" s="7"/>
      <c r="C989" s="7"/>
      <c r="D989" s="122"/>
    </row>
    <row r="990" ht="14.25" spans="1:4">
      <c r="A990" s="164" t="s">
        <v>907</v>
      </c>
      <c r="B990" s="7"/>
      <c r="C990" s="7"/>
      <c r="D990" s="122"/>
    </row>
    <row r="991" ht="14.25" spans="1:4">
      <c r="A991" s="164" t="s">
        <v>908</v>
      </c>
      <c r="B991" s="7"/>
      <c r="C991" s="7"/>
      <c r="D991" s="122"/>
    </row>
    <row r="992" ht="14.25" spans="1:4">
      <c r="A992" s="164" t="s">
        <v>909</v>
      </c>
      <c r="B992" s="7"/>
      <c r="C992" s="7"/>
      <c r="D992" s="122"/>
    </row>
    <row r="993" ht="14.25" spans="1:4">
      <c r="A993" s="164" t="s">
        <v>910</v>
      </c>
      <c r="B993" s="7"/>
      <c r="C993" s="7"/>
      <c r="D993" s="122"/>
    </row>
    <row r="994" ht="14.25" spans="1:4">
      <c r="A994" s="164" t="s">
        <v>911</v>
      </c>
      <c r="B994" s="7"/>
      <c r="C994" s="7"/>
      <c r="D994" s="122"/>
    </row>
    <row r="995" ht="14.25" spans="1:4">
      <c r="A995" s="164" t="s">
        <v>912</v>
      </c>
      <c r="B995" s="7"/>
      <c r="C995" s="7"/>
      <c r="D995" s="122"/>
    </row>
    <row r="996" ht="14.25" spans="1:4">
      <c r="A996" s="164" t="s">
        <v>913</v>
      </c>
      <c r="B996" s="7"/>
      <c r="C996" s="7"/>
      <c r="D996" s="122"/>
    </row>
    <row r="997" ht="14.25" spans="1:4">
      <c r="A997" s="164" t="s">
        <v>914</v>
      </c>
      <c r="B997" s="7"/>
      <c r="C997" s="7"/>
      <c r="D997" s="122"/>
    </row>
    <row r="998" ht="14.25" spans="1:4">
      <c r="A998" s="165" t="s">
        <v>915</v>
      </c>
      <c r="B998" s="7"/>
      <c r="C998" s="7"/>
      <c r="D998" s="122"/>
    </row>
    <row r="999" ht="14.25" spans="1:4">
      <c r="A999" s="164" t="s">
        <v>916</v>
      </c>
      <c r="B999" s="7"/>
      <c r="C999" s="7"/>
      <c r="D999" s="122"/>
    </row>
    <row r="1000" ht="14.25" spans="1:4">
      <c r="A1000" s="164" t="s">
        <v>879</v>
      </c>
      <c r="B1000" s="7"/>
      <c r="C1000" s="7"/>
      <c r="D1000" s="122"/>
    </row>
    <row r="1001" ht="14.25" spans="1:4">
      <c r="A1001" s="164" t="s">
        <v>917</v>
      </c>
      <c r="B1001" s="7"/>
      <c r="C1001" s="7"/>
      <c r="D1001" s="122"/>
    </row>
    <row r="1002" ht="14.25" spans="1:4">
      <c r="A1002" s="164" t="s">
        <v>918</v>
      </c>
      <c r="B1002" s="7"/>
      <c r="C1002" s="7"/>
      <c r="D1002" s="122"/>
    </row>
    <row r="1003" ht="14.25" spans="1:4">
      <c r="A1003" s="164" t="s">
        <v>919</v>
      </c>
      <c r="B1003" s="7"/>
      <c r="C1003" s="7"/>
      <c r="D1003" s="122"/>
    </row>
    <row r="1004" ht="14.25" spans="1:4">
      <c r="A1004" s="164" t="s">
        <v>920</v>
      </c>
      <c r="B1004" s="7"/>
      <c r="C1004" s="7"/>
      <c r="D1004" s="122"/>
    </row>
    <row r="1005" ht="14.25" spans="1:4">
      <c r="A1005" s="164" t="s">
        <v>921</v>
      </c>
      <c r="B1005" s="7"/>
      <c r="C1005" s="7"/>
      <c r="D1005" s="122"/>
    </row>
    <row r="1006" ht="14.25" spans="1:4">
      <c r="A1006" s="164" t="s">
        <v>922</v>
      </c>
      <c r="B1006" s="7"/>
      <c r="C1006" s="7"/>
      <c r="D1006" s="122"/>
    </row>
    <row r="1007" ht="14.25" spans="1:4">
      <c r="A1007" s="165" t="s">
        <v>923</v>
      </c>
      <c r="B1007" s="7">
        <v>37</v>
      </c>
      <c r="C1007" s="7"/>
      <c r="D1007" s="122">
        <f t="shared" si="15"/>
        <v>0</v>
      </c>
    </row>
    <row r="1008" ht="14.25" spans="1:4">
      <c r="A1008" s="164" t="s">
        <v>924</v>
      </c>
      <c r="B1008" s="7"/>
      <c r="C1008" s="7"/>
      <c r="D1008" s="122"/>
    </row>
    <row r="1009" ht="14.25" spans="1:4">
      <c r="A1009" s="164" t="s">
        <v>923</v>
      </c>
      <c r="B1009" s="7">
        <v>37</v>
      </c>
      <c r="C1009" s="7"/>
      <c r="D1009" s="122">
        <f t="shared" si="15"/>
        <v>0</v>
      </c>
    </row>
    <row r="1010" ht="14.25" spans="1:4">
      <c r="A1010" s="167" t="s">
        <v>925</v>
      </c>
      <c r="B1010" s="7">
        <v>858</v>
      </c>
      <c r="C1010" s="7">
        <v>988</v>
      </c>
      <c r="D1010" s="122">
        <f t="shared" si="15"/>
        <v>1.15151515151515</v>
      </c>
    </row>
    <row r="1011" ht="14.25" spans="1:4">
      <c r="A1011" s="165" t="s">
        <v>926</v>
      </c>
      <c r="B1011" s="7"/>
      <c r="C1011" s="7"/>
      <c r="D1011" s="122"/>
    </row>
    <row r="1012" ht="14.25" spans="1:4">
      <c r="A1012" s="164" t="s">
        <v>125</v>
      </c>
      <c r="B1012" s="7"/>
      <c r="C1012" s="7"/>
      <c r="D1012" s="122"/>
    </row>
    <row r="1013" ht="14.25" spans="1:4">
      <c r="A1013" s="164" t="s">
        <v>126</v>
      </c>
      <c r="B1013" s="7"/>
      <c r="C1013" s="7"/>
      <c r="D1013" s="122"/>
    </row>
    <row r="1014" ht="14.25" spans="1:4">
      <c r="A1014" s="164" t="s">
        <v>127</v>
      </c>
      <c r="B1014" s="7"/>
      <c r="C1014" s="7"/>
      <c r="D1014" s="122"/>
    </row>
    <row r="1015" ht="14.25" spans="1:4">
      <c r="A1015" s="164" t="s">
        <v>927</v>
      </c>
      <c r="B1015" s="7"/>
      <c r="C1015" s="7"/>
      <c r="D1015" s="122"/>
    </row>
    <row r="1016" ht="14.25" spans="1:4">
      <c r="A1016" s="164" t="s">
        <v>928</v>
      </c>
      <c r="B1016" s="7"/>
      <c r="C1016" s="7"/>
      <c r="D1016" s="122"/>
    </row>
    <row r="1017" ht="14.25" spans="1:4">
      <c r="A1017" s="164" t="s">
        <v>929</v>
      </c>
      <c r="B1017" s="7"/>
      <c r="C1017" s="7"/>
      <c r="D1017" s="122"/>
    </row>
    <row r="1018" ht="14.25" spans="1:4">
      <c r="A1018" s="164" t="s">
        <v>930</v>
      </c>
      <c r="B1018" s="7"/>
      <c r="C1018" s="7"/>
      <c r="D1018" s="122"/>
    </row>
    <row r="1019" ht="14.25" spans="1:4">
      <c r="A1019" s="164" t="s">
        <v>931</v>
      </c>
      <c r="B1019" s="7"/>
      <c r="C1019" s="7"/>
      <c r="D1019" s="122"/>
    </row>
    <row r="1020" ht="14.25" spans="1:4">
      <c r="A1020" s="164" t="s">
        <v>932</v>
      </c>
      <c r="B1020" s="7"/>
      <c r="C1020" s="7"/>
      <c r="D1020" s="122"/>
    </row>
    <row r="1021" ht="14.25" spans="1:4">
      <c r="A1021" s="165" t="s">
        <v>933</v>
      </c>
      <c r="B1021" s="7"/>
      <c r="C1021" s="7"/>
      <c r="D1021" s="122"/>
    </row>
    <row r="1022" ht="14.25" spans="1:4">
      <c r="A1022" s="164" t="s">
        <v>125</v>
      </c>
      <c r="B1022" s="7"/>
      <c r="C1022" s="7"/>
      <c r="D1022" s="122"/>
    </row>
    <row r="1023" ht="14.25" spans="1:4">
      <c r="A1023" s="164" t="s">
        <v>126</v>
      </c>
      <c r="B1023" s="7"/>
      <c r="C1023" s="7"/>
      <c r="D1023" s="122"/>
    </row>
    <row r="1024" ht="14.25" spans="1:4">
      <c r="A1024" s="164" t="s">
        <v>127</v>
      </c>
      <c r="B1024" s="7"/>
      <c r="C1024" s="7"/>
      <c r="D1024" s="122"/>
    </row>
    <row r="1025" ht="14.25" spans="1:4">
      <c r="A1025" s="164" t="s">
        <v>934</v>
      </c>
      <c r="B1025" s="7"/>
      <c r="C1025" s="7"/>
      <c r="D1025" s="122"/>
    </row>
    <row r="1026" ht="14.25" spans="1:4">
      <c r="A1026" s="164" t="s">
        <v>935</v>
      </c>
      <c r="B1026" s="7"/>
      <c r="C1026" s="7"/>
      <c r="D1026" s="122"/>
    </row>
    <row r="1027" ht="14.25" spans="1:4">
      <c r="A1027" s="164" t="s">
        <v>936</v>
      </c>
      <c r="B1027" s="7"/>
      <c r="C1027" s="7"/>
      <c r="D1027" s="122"/>
    </row>
    <row r="1028" ht="14.25" spans="1:4">
      <c r="A1028" s="164" t="s">
        <v>937</v>
      </c>
      <c r="B1028" s="7"/>
      <c r="C1028" s="7"/>
      <c r="D1028" s="122"/>
    </row>
    <row r="1029" ht="14.25" spans="1:4">
      <c r="A1029" s="164" t="s">
        <v>938</v>
      </c>
      <c r="B1029" s="7"/>
      <c r="C1029" s="7"/>
      <c r="D1029" s="122"/>
    </row>
    <row r="1030" ht="14.25" spans="1:4">
      <c r="A1030" s="164" t="s">
        <v>939</v>
      </c>
      <c r="B1030" s="7"/>
      <c r="C1030" s="7"/>
      <c r="D1030" s="122"/>
    </row>
    <row r="1031" ht="14.25" spans="1:4">
      <c r="A1031" s="164" t="s">
        <v>940</v>
      </c>
      <c r="B1031" s="7"/>
      <c r="C1031" s="7"/>
      <c r="D1031" s="122"/>
    </row>
    <row r="1032" ht="14.25" spans="1:4">
      <c r="A1032" s="164" t="s">
        <v>941</v>
      </c>
      <c r="B1032" s="7"/>
      <c r="C1032" s="7"/>
      <c r="D1032" s="122"/>
    </row>
    <row r="1033" ht="14.25" spans="1:4">
      <c r="A1033" s="164" t="s">
        <v>942</v>
      </c>
      <c r="B1033" s="7"/>
      <c r="C1033" s="7"/>
      <c r="D1033" s="122"/>
    </row>
    <row r="1034" ht="14.25" spans="1:4">
      <c r="A1034" s="164" t="s">
        <v>943</v>
      </c>
      <c r="B1034" s="7"/>
      <c r="C1034" s="7"/>
      <c r="D1034" s="122"/>
    </row>
    <row r="1035" ht="14.25" spans="1:4">
      <c r="A1035" s="164" t="s">
        <v>944</v>
      </c>
      <c r="B1035" s="7"/>
      <c r="C1035" s="7"/>
      <c r="D1035" s="122"/>
    </row>
    <row r="1036" ht="14.25" spans="1:4">
      <c r="A1036" s="164" t="s">
        <v>945</v>
      </c>
      <c r="B1036" s="7"/>
      <c r="C1036" s="7"/>
      <c r="D1036" s="122"/>
    </row>
    <row r="1037" ht="14.25" spans="1:4">
      <c r="A1037" s="165" t="s">
        <v>946</v>
      </c>
      <c r="B1037" s="7"/>
      <c r="C1037" s="7"/>
      <c r="D1037" s="122"/>
    </row>
    <row r="1038" ht="14.25" spans="1:4">
      <c r="A1038" s="164" t="s">
        <v>125</v>
      </c>
      <c r="B1038" s="7"/>
      <c r="C1038" s="7"/>
      <c r="D1038" s="122"/>
    </row>
    <row r="1039" ht="14.25" spans="1:4">
      <c r="A1039" s="164" t="s">
        <v>126</v>
      </c>
      <c r="B1039" s="7"/>
      <c r="C1039" s="7"/>
      <c r="D1039" s="122"/>
    </row>
    <row r="1040" ht="14.25" spans="1:4">
      <c r="A1040" s="164" t="s">
        <v>127</v>
      </c>
      <c r="B1040" s="7"/>
      <c r="C1040" s="7"/>
      <c r="D1040" s="122"/>
    </row>
    <row r="1041" ht="14.25" spans="1:4">
      <c r="A1041" s="164" t="s">
        <v>947</v>
      </c>
      <c r="B1041" s="7"/>
      <c r="C1041" s="7"/>
      <c r="D1041" s="122"/>
    </row>
    <row r="1042" ht="14.25" spans="1:4">
      <c r="A1042" s="165" t="s">
        <v>948</v>
      </c>
      <c r="B1042" s="7">
        <v>366</v>
      </c>
      <c r="C1042" s="7">
        <v>658</v>
      </c>
      <c r="D1042" s="122">
        <f t="shared" ref="D1042:D1078" si="16">C1042/B1042</f>
        <v>1.79781420765027</v>
      </c>
    </row>
    <row r="1043" ht="14.25" spans="1:4">
      <c r="A1043" s="164" t="s">
        <v>125</v>
      </c>
      <c r="B1043" s="7">
        <v>318</v>
      </c>
      <c r="C1043" s="7">
        <v>648</v>
      </c>
      <c r="D1043" s="122">
        <f t="shared" si="16"/>
        <v>2.0377358490566</v>
      </c>
    </row>
    <row r="1044" ht="14.25" spans="1:4">
      <c r="A1044" s="164" t="s">
        <v>126</v>
      </c>
      <c r="B1044" s="7"/>
      <c r="C1044" s="7"/>
      <c r="D1044" s="122"/>
    </row>
    <row r="1045" ht="14.25" spans="1:4">
      <c r="A1045" s="164" t="s">
        <v>127</v>
      </c>
      <c r="B1045" s="7"/>
      <c r="C1045" s="7"/>
      <c r="D1045" s="122"/>
    </row>
    <row r="1046" ht="14.25" spans="1:4">
      <c r="A1046" s="164" t="s">
        <v>949</v>
      </c>
      <c r="B1046" s="7"/>
      <c r="C1046" s="7"/>
      <c r="D1046" s="122"/>
    </row>
    <row r="1047" ht="14.25" spans="1:4">
      <c r="A1047" s="164" t="s">
        <v>950</v>
      </c>
      <c r="B1047" s="7"/>
      <c r="C1047" s="7"/>
      <c r="D1047" s="122"/>
    </row>
    <row r="1048" ht="14.25" spans="1:4">
      <c r="A1048" s="164" t="s">
        <v>951</v>
      </c>
      <c r="B1048" s="7"/>
      <c r="C1048" s="7"/>
      <c r="D1048" s="122"/>
    </row>
    <row r="1049" ht="14.25" spans="1:4">
      <c r="A1049" s="164" t="s">
        <v>952</v>
      </c>
      <c r="B1049" s="7"/>
      <c r="C1049" s="7"/>
      <c r="D1049" s="122"/>
    </row>
    <row r="1050" ht="14.25" spans="1:4">
      <c r="A1050" s="164" t="s">
        <v>953</v>
      </c>
      <c r="B1050" s="7"/>
      <c r="C1050" s="7"/>
      <c r="D1050" s="122"/>
    </row>
    <row r="1051" ht="14.25" spans="1:4">
      <c r="A1051" s="164" t="s">
        <v>954</v>
      </c>
      <c r="B1051" s="7">
        <v>48</v>
      </c>
      <c r="C1051" s="7">
        <v>10</v>
      </c>
      <c r="D1051" s="122">
        <f t="shared" si="16"/>
        <v>0.208333333333333</v>
      </c>
    </row>
    <row r="1052" ht="14.25" spans="1:4">
      <c r="A1052" s="164" t="s">
        <v>955</v>
      </c>
      <c r="B1052" s="7"/>
      <c r="C1052" s="7"/>
      <c r="D1052" s="122"/>
    </row>
    <row r="1053" ht="14.25" spans="1:4">
      <c r="A1053" s="164" t="s">
        <v>875</v>
      </c>
      <c r="B1053" s="7"/>
      <c r="C1053" s="7"/>
      <c r="D1053" s="122"/>
    </row>
    <row r="1054" ht="14.25" spans="1:4">
      <c r="A1054" s="164" t="s">
        <v>956</v>
      </c>
      <c r="B1054" s="7"/>
      <c r="C1054" s="7"/>
      <c r="D1054" s="122"/>
    </row>
    <row r="1055" ht="14.25" spans="1:4">
      <c r="A1055" s="164" t="s">
        <v>957</v>
      </c>
      <c r="B1055" s="7"/>
      <c r="C1055" s="7"/>
      <c r="D1055" s="122"/>
    </row>
    <row r="1056" ht="14.25" spans="1:4">
      <c r="A1056" s="165" t="s">
        <v>958</v>
      </c>
      <c r="B1056" s="7">
        <v>486</v>
      </c>
      <c r="C1056" s="7">
        <v>325</v>
      </c>
      <c r="D1056" s="122">
        <f t="shared" si="16"/>
        <v>0.668724279835391</v>
      </c>
    </row>
    <row r="1057" ht="14.25" spans="1:4">
      <c r="A1057" s="164" t="s">
        <v>125</v>
      </c>
      <c r="B1057" s="7">
        <v>312</v>
      </c>
      <c r="C1057" s="7">
        <v>308</v>
      </c>
      <c r="D1057" s="122">
        <f t="shared" si="16"/>
        <v>0.987179487179487</v>
      </c>
    </row>
    <row r="1058" ht="14.25" spans="1:4">
      <c r="A1058" s="164" t="s">
        <v>126</v>
      </c>
      <c r="B1058" s="7">
        <v>60</v>
      </c>
      <c r="C1058" s="7">
        <v>15</v>
      </c>
      <c r="D1058" s="122">
        <f t="shared" si="16"/>
        <v>0.25</v>
      </c>
    </row>
    <row r="1059" ht="14.25" spans="1:4">
      <c r="A1059" s="164" t="s">
        <v>127</v>
      </c>
      <c r="B1059" s="7"/>
      <c r="C1059" s="7"/>
      <c r="D1059" s="122"/>
    </row>
    <row r="1060" ht="14.25" spans="1:4">
      <c r="A1060" s="164" t="s">
        <v>959</v>
      </c>
      <c r="C1060" s="7"/>
      <c r="D1060" s="122"/>
    </row>
    <row r="1061" ht="14.25" spans="1:4">
      <c r="A1061" s="164" t="s">
        <v>960</v>
      </c>
      <c r="B1061" s="7">
        <v>97</v>
      </c>
      <c r="C1061" s="7"/>
      <c r="D1061" s="122">
        <f t="shared" si="16"/>
        <v>0</v>
      </c>
    </row>
    <row r="1062" ht="14.25" spans="1:4">
      <c r="A1062" s="164" t="s">
        <v>961</v>
      </c>
      <c r="B1062" s="7">
        <v>10</v>
      </c>
      <c r="C1062" s="7"/>
      <c r="D1062" s="122">
        <f t="shared" si="16"/>
        <v>0</v>
      </c>
    </row>
    <row r="1063" ht="14.25" spans="1:4">
      <c r="A1063" s="164" t="s">
        <v>962</v>
      </c>
      <c r="D1063" s="122"/>
    </row>
    <row r="1064" ht="14.25" spans="1:4">
      <c r="A1064" s="164" t="s">
        <v>963</v>
      </c>
      <c r="B1064" s="7">
        <v>7</v>
      </c>
      <c r="C1064" s="7">
        <v>2</v>
      </c>
      <c r="D1064" s="122">
        <f t="shared" si="16"/>
        <v>0.285714285714286</v>
      </c>
    </row>
    <row r="1065" ht="14.25" spans="1:4">
      <c r="A1065" s="165" t="s">
        <v>964</v>
      </c>
      <c r="B1065" s="7"/>
      <c r="C1065" s="7"/>
      <c r="D1065" s="122"/>
    </row>
    <row r="1066" ht="14.25" spans="1:4">
      <c r="A1066" s="164" t="s">
        <v>125</v>
      </c>
      <c r="B1066" s="7"/>
      <c r="C1066" s="7"/>
      <c r="D1066" s="122"/>
    </row>
    <row r="1067" ht="14.25" spans="1:4">
      <c r="A1067" s="164" t="s">
        <v>126</v>
      </c>
      <c r="B1067" s="7"/>
      <c r="C1067" s="7"/>
      <c r="D1067" s="122"/>
    </row>
    <row r="1068" ht="14.25" spans="1:4">
      <c r="A1068" s="164" t="s">
        <v>127</v>
      </c>
      <c r="B1068" s="7"/>
      <c r="C1068" s="7"/>
      <c r="D1068" s="122"/>
    </row>
    <row r="1069" ht="14.25" spans="1:4">
      <c r="A1069" s="164" t="s">
        <v>965</v>
      </c>
      <c r="B1069" s="7"/>
      <c r="C1069" s="7"/>
      <c r="D1069" s="122"/>
    </row>
    <row r="1070" ht="14.25" spans="1:4">
      <c r="A1070" s="164" t="s">
        <v>966</v>
      </c>
      <c r="B1070" s="7"/>
      <c r="C1070" s="7"/>
      <c r="D1070" s="122"/>
    </row>
    <row r="1071" ht="14.25" spans="1:4">
      <c r="A1071" s="164" t="s">
        <v>967</v>
      </c>
      <c r="B1071" s="7"/>
      <c r="C1071" s="7"/>
      <c r="D1071" s="122"/>
    </row>
    <row r="1072" ht="14.25" spans="1:4">
      <c r="A1072" s="165" t="s">
        <v>968</v>
      </c>
      <c r="B1072" s="7">
        <v>1</v>
      </c>
      <c r="C1072" s="7"/>
      <c r="D1072" s="122">
        <f t="shared" si="16"/>
        <v>0</v>
      </c>
    </row>
    <row r="1073" ht="14.25" spans="1:4">
      <c r="A1073" s="164" t="s">
        <v>125</v>
      </c>
      <c r="B1073" s="7"/>
      <c r="C1073" s="7"/>
      <c r="D1073" s="122"/>
    </row>
    <row r="1074" ht="14.25" spans="1:4">
      <c r="A1074" s="164" t="s">
        <v>126</v>
      </c>
      <c r="B1074" s="7"/>
      <c r="C1074" s="7"/>
      <c r="D1074" s="122"/>
    </row>
    <row r="1075" ht="14.25" spans="1:4">
      <c r="A1075" s="164" t="s">
        <v>127</v>
      </c>
      <c r="B1075" s="7"/>
      <c r="C1075" s="7"/>
      <c r="D1075" s="122"/>
    </row>
    <row r="1076" ht="14.25" spans="1:4">
      <c r="A1076" s="164" t="s">
        <v>969</v>
      </c>
      <c r="B1076" s="7"/>
      <c r="C1076" s="7"/>
      <c r="D1076" s="122"/>
    </row>
    <row r="1077" ht="14.25" spans="1:4">
      <c r="A1077" s="164" t="s">
        <v>970</v>
      </c>
      <c r="B1077" s="7"/>
      <c r="C1077" s="7"/>
      <c r="D1077" s="122"/>
    </row>
    <row r="1078" ht="14.25" spans="1:4">
      <c r="A1078" s="164" t="s">
        <v>971</v>
      </c>
      <c r="B1078" s="7">
        <v>1</v>
      </c>
      <c r="C1078" s="7"/>
      <c r="D1078" s="122">
        <f t="shared" si="16"/>
        <v>0</v>
      </c>
    </row>
    <row r="1079" ht="14.25" spans="1:4">
      <c r="A1079" s="165" t="s">
        <v>972</v>
      </c>
      <c r="B1079" s="7"/>
      <c r="C1079" s="7"/>
      <c r="D1079" s="122"/>
    </row>
    <row r="1080" ht="14.25" spans="1:4">
      <c r="A1080" s="164" t="s">
        <v>973</v>
      </c>
      <c r="B1080" s="7"/>
      <c r="C1080" s="7"/>
      <c r="D1080" s="122"/>
    </row>
    <row r="1081" ht="14.25" spans="1:4">
      <c r="A1081" s="164" t="s">
        <v>974</v>
      </c>
      <c r="B1081" s="7"/>
      <c r="C1081" s="7"/>
      <c r="D1081" s="122"/>
    </row>
    <row r="1082" ht="14.25" spans="1:4">
      <c r="A1082" s="164" t="s">
        <v>975</v>
      </c>
      <c r="B1082" s="7"/>
      <c r="C1082" s="7"/>
      <c r="D1082" s="122"/>
    </row>
    <row r="1083" ht="14.25" spans="1:4">
      <c r="A1083" s="164" t="s">
        <v>976</v>
      </c>
      <c r="B1083" s="7"/>
      <c r="C1083" s="7"/>
      <c r="D1083" s="122"/>
    </row>
    <row r="1084" ht="14.25" spans="1:4">
      <c r="A1084" s="164" t="s">
        <v>977</v>
      </c>
      <c r="B1084" s="7"/>
      <c r="C1084" s="7"/>
      <c r="D1084" s="122"/>
    </row>
    <row r="1085" ht="14.25" spans="1:4">
      <c r="A1085" s="164" t="s">
        <v>978</v>
      </c>
      <c r="B1085" s="7"/>
      <c r="C1085" s="7"/>
      <c r="D1085" s="122"/>
    </row>
    <row r="1086" ht="14.25" spans="1:4">
      <c r="A1086" s="165" t="s">
        <v>979</v>
      </c>
      <c r="B1086" s="7"/>
      <c r="C1086" s="7"/>
      <c r="D1086" s="122"/>
    </row>
    <row r="1087" ht="14.25" spans="1:4">
      <c r="A1087" s="164" t="s">
        <v>980</v>
      </c>
      <c r="B1087" s="7"/>
      <c r="C1087" s="7"/>
      <c r="D1087" s="122"/>
    </row>
    <row r="1088" ht="14.25" spans="1:4">
      <c r="A1088" s="164" t="s">
        <v>981</v>
      </c>
      <c r="B1088" s="7"/>
      <c r="C1088" s="7"/>
      <c r="D1088" s="122"/>
    </row>
    <row r="1089" ht="14.25" spans="1:4">
      <c r="A1089" s="164" t="s">
        <v>982</v>
      </c>
      <c r="B1089" s="7"/>
      <c r="C1089" s="7"/>
      <c r="D1089" s="122"/>
    </row>
    <row r="1090" ht="14.25" spans="1:4">
      <c r="A1090" s="164" t="s">
        <v>983</v>
      </c>
      <c r="B1090" s="7"/>
      <c r="C1090" s="7"/>
      <c r="D1090" s="122"/>
    </row>
    <row r="1091" ht="14.25" spans="1:4">
      <c r="A1091" s="164" t="s">
        <v>984</v>
      </c>
      <c r="B1091" s="7"/>
      <c r="C1091" s="7"/>
      <c r="D1091" s="122"/>
    </row>
    <row r="1092" ht="14.25" spans="1:4">
      <c r="A1092" s="165" t="s">
        <v>985</v>
      </c>
      <c r="B1092" s="7"/>
      <c r="C1092" s="7"/>
      <c r="D1092" s="122"/>
    </row>
    <row r="1093" ht="14.25" spans="1:4">
      <c r="A1093" s="164" t="s">
        <v>986</v>
      </c>
      <c r="B1093" s="7"/>
      <c r="C1093" s="7"/>
      <c r="D1093" s="122"/>
    </row>
    <row r="1094" ht="14.25" spans="1:4">
      <c r="A1094" s="164" t="s">
        <v>987</v>
      </c>
      <c r="B1094" s="7"/>
      <c r="C1094" s="7"/>
      <c r="D1094" s="122"/>
    </row>
    <row r="1095" ht="14.25" spans="1:4">
      <c r="A1095" s="164" t="s">
        <v>988</v>
      </c>
      <c r="B1095" s="7"/>
      <c r="C1095" s="7"/>
      <c r="D1095" s="122"/>
    </row>
    <row r="1096" ht="14.25" spans="1:4">
      <c r="A1096" s="165" t="s">
        <v>989</v>
      </c>
      <c r="B1096" s="7">
        <v>5</v>
      </c>
      <c r="C1096" s="7">
        <v>5</v>
      </c>
      <c r="D1096" s="122">
        <f t="shared" ref="D1096:D1135" si="17">C1096/B1096</f>
        <v>1</v>
      </c>
    </row>
    <row r="1097" ht="14.25" spans="1:4">
      <c r="A1097" s="164" t="s">
        <v>990</v>
      </c>
      <c r="B1097" s="7"/>
      <c r="C1097" s="7"/>
      <c r="D1097" s="122"/>
    </row>
    <row r="1098" ht="14.25" spans="1:4">
      <c r="A1098" s="164" t="s">
        <v>991</v>
      </c>
      <c r="B1098" s="7"/>
      <c r="C1098" s="7"/>
      <c r="D1098" s="122"/>
    </row>
    <row r="1099" ht="14.25" spans="1:4">
      <c r="A1099" s="164" t="s">
        <v>992</v>
      </c>
      <c r="B1099" s="7"/>
      <c r="C1099" s="7"/>
      <c r="D1099" s="122"/>
    </row>
    <row r="1100" ht="14.25" spans="1:4">
      <c r="A1100" s="164" t="s">
        <v>993</v>
      </c>
      <c r="B1100" s="7"/>
      <c r="C1100" s="7"/>
      <c r="D1100" s="122"/>
    </row>
    <row r="1101" ht="14.25" spans="1:4">
      <c r="A1101" s="164" t="s">
        <v>994</v>
      </c>
      <c r="B1101" s="7"/>
      <c r="C1101" s="7"/>
      <c r="D1101" s="122"/>
    </row>
    <row r="1102" ht="14.25" spans="1:4">
      <c r="A1102" s="164" t="s">
        <v>989</v>
      </c>
      <c r="B1102" s="7">
        <v>5</v>
      </c>
      <c r="C1102" s="7">
        <v>5</v>
      </c>
      <c r="D1102" s="122">
        <f t="shared" si="17"/>
        <v>1</v>
      </c>
    </row>
    <row r="1103" ht="14.25" spans="1:4">
      <c r="A1103" s="167" t="s">
        <v>995</v>
      </c>
      <c r="B1103" s="7">
        <v>1090</v>
      </c>
      <c r="C1103" s="7">
        <v>366</v>
      </c>
      <c r="D1103" s="122">
        <f t="shared" si="17"/>
        <v>0.335779816513761</v>
      </c>
    </row>
    <row r="1104" ht="14.25" spans="1:4">
      <c r="A1104" s="165" t="s">
        <v>996</v>
      </c>
      <c r="B1104" s="7">
        <v>309</v>
      </c>
      <c r="C1104" s="7">
        <v>207</v>
      </c>
      <c r="D1104" s="122">
        <f t="shared" si="17"/>
        <v>0.669902912621359</v>
      </c>
    </row>
    <row r="1105" ht="14.25" spans="1:4">
      <c r="A1105" s="164" t="s">
        <v>125</v>
      </c>
      <c r="B1105" s="7">
        <v>218</v>
      </c>
      <c r="C1105" s="7">
        <v>207</v>
      </c>
      <c r="D1105" s="122">
        <f t="shared" si="17"/>
        <v>0.94954128440367</v>
      </c>
    </row>
    <row r="1106" ht="14.25" spans="1:4">
      <c r="A1106" s="164" t="s">
        <v>126</v>
      </c>
      <c r="B1106" s="7"/>
      <c r="C1106" s="7"/>
      <c r="D1106" s="122"/>
    </row>
    <row r="1107" ht="14.25" spans="1:4">
      <c r="A1107" s="164" t="s">
        <v>127</v>
      </c>
      <c r="B1107" s="7"/>
      <c r="C1107" s="7"/>
      <c r="D1107" s="122"/>
    </row>
    <row r="1108" ht="14.25" spans="1:4">
      <c r="A1108" s="164" t="s">
        <v>997</v>
      </c>
      <c r="B1108" s="7"/>
      <c r="C1108" s="7"/>
      <c r="D1108" s="122"/>
    </row>
    <row r="1109" ht="14.25" spans="1:4">
      <c r="A1109" s="164" t="s">
        <v>998</v>
      </c>
      <c r="B1109" s="7">
        <v>3</v>
      </c>
      <c r="C1109" s="7"/>
      <c r="D1109" s="122">
        <f t="shared" si="17"/>
        <v>0</v>
      </c>
    </row>
    <row r="1110" ht="14.25" spans="1:4">
      <c r="A1110" s="164" t="s">
        <v>999</v>
      </c>
      <c r="B1110" s="7"/>
      <c r="C1110" s="7"/>
      <c r="D1110" s="122"/>
    </row>
    <row r="1111" ht="14.25" spans="1:4">
      <c r="A1111" s="164" t="s">
        <v>1000</v>
      </c>
      <c r="B1111" s="7"/>
      <c r="C1111" s="7"/>
      <c r="D1111" s="122"/>
    </row>
    <row r="1112" ht="14.25" spans="1:4">
      <c r="A1112" s="164" t="s">
        <v>131</v>
      </c>
      <c r="B1112" s="7"/>
      <c r="C1112" s="7"/>
      <c r="D1112" s="122"/>
    </row>
    <row r="1113" ht="14.25" spans="1:4">
      <c r="A1113" s="164" t="s">
        <v>1001</v>
      </c>
      <c r="B1113" s="7">
        <v>75</v>
      </c>
      <c r="C1113" s="7"/>
      <c r="D1113" s="122">
        <f t="shared" si="17"/>
        <v>0</v>
      </c>
    </row>
    <row r="1114" ht="14.25" spans="1:4">
      <c r="A1114" s="165" t="s">
        <v>1002</v>
      </c>
      <c r="B1114" s="7">
        <v>507</v>
      </c>
      <c r="C1114" s="7">
        <v>159</v>
      </c>
      <c r="D1114" s="122">
        <f t="shared" si="17"/>
        <v>0.313609467455621</v>
      </c>
    </row>
    <row r="1115" ht="14.25" spans="1:4">
      <c r="A1115" s="164" t="s">
        <v>125</v>
      </c>
      <c r="B1115" s="7">
        <v>157</v>
      </c>
      <c r="C1115" s="7">
        <v>153</v>
      </c>
      <c r="D1115" s="122">
        <f t="shared" si="17"/>
        <v>0.974522292993631</v>
      </c>
    </row>
    <row r="1116" ht="14.25" spans="1:4">
      <c r="A1116" s="164" t="s">
        <v>126</v>
      </c>
      <c r="B1116" s="7">
        <v>30</v>
      </c>
      <c r="C1116" s="7"/>
      <c r="D1116" s="122">
        <f t="shared" si="17"/>
        <v>0</v>
      </c>
    </row>
    <row r="1117" ht="14.25" spans="1:4">
      <c r="A1117" s="164" t="s">
        <v>127</v>
      </c>
      <c r="B1117" s="7"/>
      <c r="C1117" s="7"/>
      <c r="D1117" s="122"/>
    </row>
    <row r="1118" ht="14.25" spans="1:4">
      <c r="A1118" s="164" t="s">
        <v>1003</v>
      </c>
      <c r="B1118" s="7">
        <v>102</v>
      </c>
      <c r="C1118" s="7"/>
      <c r="D1118" s="122">
        <f t="shared" si="17"/>
        <v>0</v>
      </c>
    </row>
    <row r="1119" ht="14.25" spans="1:4">
      <c r="A1119" s="164" t="s">
        <v>1004</v>
      </c>
      <c r="B1119" s="7">
        <v>129</v>
      </c>
      <c r="C1119" s="7"/>
      <c r="D1119" s="122">
        <f t="shared" si="17"/>
        <v>0</v>
      </c>
    </row>
    <row r="1120" ht="14.25" spans="1:4">
      <c r="A1120" s="164" t="s">
        <v>1005</v>
      </c>
      <c r="B1120" s="7">
        <v>89</v>
      </c>
      <c r="C1120" s="7">
        <v>6</v>
      </c>
      <c r="D1120" s="122">
        <f t="shared" si="17"/>
        <v>0.0674157303370786</v>
      </c>
    </row>
    <row r="1121" ht="14.25" spans="1:4">
      <c r="A1121" s="165" t="s">
        <v>1006</v>
      </c>
      <c r="B1121" s="7"/>
      <c r="C1121" s="7"/>
      <c r="D1121" s="122"/>
    </row>
    <row r="1122" ht="14.25" spans="1:4">
      <c r="A1122" s="164" t="s">
        <v>125</v>
      </c>
      <c r="B1122" s="7"/>
      <c r="C1122" s="7"/>
      <c r="D1122" s="122"/>
    </row>
    <row r="1123" ht="14.25" spans="1:4">
      <c r="A1123" s="164" t="s">
        <v>126</v>
      </c>
      <c r="B1123" s="7"/>
      <c r="C1123" s="7"/>
      <c r="D1123" s="122"/>
    </row>
    <row r="1124" ht="14.25" spans="1:4">
      <c r="A1124" s="164" t="s">
        <v>127</v>
      </c>
      <c r="B1124" s="7"/>
      <c r="C1124" s="7"/>
      <c r="D1124" s="122"/>
    </row>
    <row r="1125" ht="14.25" spans="1:4">
      <c r="A1125" s="164" t="s">
        <v>1007</v>
      </c>
      <c r="B1125" s="7"/>
      <c r="C1125" s="7"/>
      <c r="D1125" s="122"/>
    </row>
    <row r="1126" ht="14.25" spans="1:4">
      <c r="A1126" s="164" t="s">
        <v>1008</v>
      </c>
      <c r="B1126" s="7"/>
      <c r="C1126" s="7"/>
      <c r="D1126" s="122"/>
    </row>
    <row r="1127" ht="14.25" spans="1:4">
      <c r="A1127" s="165" t="s">
        <v>1009</v>
      </c>
      <c r="B1127" s="7"/>
      <c r="C1127" s="7"/>
      <c r="D1127" s="122"/>
    </row>
    <row r="1128" ht="14.25" spans="1:4">
      <c r="A1128" s="164" t="s">
        <v>1010</v>
      </c>
      <c r="B1128" s="7"/>
      <c r="C1128" s="7"/>
      <c r="D1128" s="122"/>
    </row>
    <row r="1129" ht="14.25" spans="1:4">
      <c r="A1129" s="164" t="s">
        <v>1011</v>
      </c>
      <c r="B1129" s="7"/>
      <c r="C1129" s="7"/>
      <c r="D1129" s="122"/>
    </row>
    <row r="1130" ht="14.25" spans="1:4">
      <c r="A1130" s="164" t="s">
        <v>1012</v>
      </c>
      <c r="B1130" s="7"/>
      <c r="C1130" s="7"/>
      <c r="D1130" s="122"/>
    </row>
    <row r="1131" ht="14.25" spans="1:4">
      <c r="A1131" s="164" t="s">
        <v>1013</v>
      </c>
      <c r="B1131" s="7"/>
      <c r="C1131" s="7"/>
      <c r="D1131" s="122"/>
    </row>
    <row r="1132" ht="14.25" spans="1:4">
      <c r="A1132" s="164" t="s">
        <v>1014</v>
      </c>
      <c r="B1132" s="7"/>
      <c r="C1132" s="7"/>
      <c r="D1132" s="122"/>
    </row>
    <row r="1133" ht="14.25" spans="1:4">
      <c r="A1133" s="165" t="s">
        <v>1015</v>
      </c>
      <c r="B1133" s="7">
        <v>287</v>
      </c>
      <c r="C1133" s="7"/>
      <c r="D1133" s="122">
        <f t="shared" si="17"/>
        <v>0</v>
      </c>
    </row>
    <row r="1134" ht="14.25" spans="1:4">
      <c r="A1134" s="164" t="s">
        <v>1016</v>
      </c>
      <c r="B1134" s="7"/>
      <c r="C1134" s="7"/>
      <c r="D1134" s="122"/>
    </row>
    <row r="1135" ht="14.25" spans="1:4">
      <c r="A1135" s="164" t="s">
        <v>1015</v>
      </c>
      <c r="B1135" s="7">
        <v>287</v>
      </c>
      <c r="C1135" s="7"/>
      <c r="D1135" s="122">
        <f t="shared" si="17"/>
        <v>0</v>
      </c>
    </row>
    <row r="1136" ht="14.25" spans="1:4">
      <c r="A1136" s="167" t="s">
        <v>1017</v>
      </c>
      <c r="B1136" s="7"/>
      <c r="C1136" s="7"/>
      <c r="D1136" s="122"/>
    </row>
    <row r="1137" ht="14.25" spans="1:4">
      <c r="A1137" s="165" t="s">
        <v>1018</v>
      </c>
      <c r="B1137" s="7"/>
      <c r="C1137" s="7"/>
      <c r="D1137" s="122"/>
    </row>
    <row r="1138" ht="14.25" spans="1:4">
      <c r="A1138" s="164" t="s">
        <v>125</v>
      </c>
      <c r="B1138" s="7"/>
      <c r="C1138" s="7"/>
      <c r="D1138" s="122"/>
    </row>
    <row r="1139" ht="14.25" spans="1:4">
      <c r="A1139" s="164" t="s">
        <v>126</v>
      </c>
      <c r="B1139" s="7"/>
      <c r="C1139" s="7"/>
      <c r="D1139" s="122"/>
    </row>
    <row r="1140" ht="14.25" spans="1:4">
      <c r="A1140" s="164" t="s">
        <v>127</v>
      </c>
      <c r="B1140" s="7"/>
      <c r="C1140" s="7"/>
      <c r="D1140" s="122"/>
    </row>
    <row r="1141" ht="14.25" spans="1:4">
      <c r="A1141" s="164" t="s">
        <v>1019</v>
      </c>
      <c r="B1141" s="7"/>
      <c r="C1141" s="7"/>
      <c r="D1141" s="122"/>
    </row>
    <row r="1142" ht="14.25" spans="1:4">
      <c r="A1142" s="164" t="s">
        <v>131</v>
      </c>
      <c r="B1142" s="7"/>
      <c r="C1142" s="7"/>
      <c r="D1142" s="122"/>
    </row>
    <row r="1143" ht="14.25" spans="1:4">
      <c r="A1143" s="164" t="s">
        <v>1020</v>
      </c>
      <c r="B1143" s="7"/>
      <c r="C1143" s="7"/>
      <c r="D1143" s="122"/>
    </row>
    <row r="1144" ht="14.25" spans="1:4">
      <c r="A1144" s="165" t="s">
        <v>1021</v>
      </c>
      <c r="B1144" s="7"/>
      <c r="C1144" s="7"/>
      <c r="D1144" s="122"/>
    </row>
    <row r="1145" ht="14.25" spans="1:4">
      <c r="A1145" s="164" t="s">
        <v>1022</v>
      </c>
      <c r="B1145" s="7"/>
      <c r="C1145" s="7"/>
      <c r="D1145" s="122"/>
    </row>
    <row r="1146" ht="14.25" spans="1:4">
      <c r="A1146" s="164" t="s">
        <v>1023</v>
      </c>
      <c r="B1146" s="7"/>
      <c r="C1146" s="7"/>
      <c r="D1146" s="122"/>
    </row>
    <row r="1147" ht="14.25" spans="1:4">
      <c r="A1147" s="164" t="s">
        <v>1024</v>
      </c>
      <c r="B1147" s="7"/>
      <c r="C1147" s="7"/>
      <c r="D1147" s="122"/>
    </row>
    <row r="1148" ht="14.25" spans="1:4">
      <c r="A1148" s="164" t="s">
        <v>1025</v>
      </c>
      <c r="B1148" s="7"/>
      <c r="C1148" s="7"/>
      <c r="D1148" s="122"/>
    </row>
    <row r="1149" ht="14.25" spans="1:4">
      <c r="A1149" s="164" t="s">
        <v>1026</v>
      </c>
      <c r="B1149" s="7"/>
      <c r="C1149" s="7"/>
      <c r="D1149" s="122"/>
    </row>
    <row r="1150" ht="14.25" spans="1:4">
      <c r="A1150" s="164" t="s">
        <v>1027</v>
      </c>
      <c r="B1150" s="7"/>
      <c r="C1150" s="7"/>
      <c r="D1150" s="122"/>
    </row>
    <row r="1151" ht="14.25" spans="1:4">
      <c r="A1151" s="164" t="s">
        <v>1028</v>
      </c>
      <c r="B1151" s="7"/>
      <c r="C1151" s="7"/>
      <c r="D1151" s="122"/>
    </row>
    <row r="1152" ht="14.25" spans="1:4">
      <c r="A1152" s="164" t="s">
        <v>1029</v>
      </c>
      <c r="B1152" s="7"/>
      <c r="C1152" s="7"/>
      <c r="D1152" s="122"/>
    </row>
    <row r="1153" ht="14.25" spans="1:4">
      <c r="A1153" s="164" t="s">
        <v>1030</v>
      </c>
      <c r="B1153" s="7"/>
      <c r="C1153" s="7"/>
      <c r="D1153" s="122"/>
    </row>
    <row r="1154" ht="14.25" spans="1:4">
      <c r="A1154" s="165" t="s">
        <v>1031</v>
      </c>
      <c r="B1154" s="7"/>
      <c r="C1154" s="7"/>
      <c r="D1154" s="122"/>
    </row>
    <row r="1155" ht="14.25" spans="1:4">
      <c r="A1155" s="164" t="s">
        <v>1032</v>
      </c>
      <c r="B1155" s="7"/>
      <c r="C1155" s="7"/>
      <c r="D1155" s="122"/>
    </row>
    <row r="1156" ht="14.25" spans="1:4">
      <c r="A1156" s="164" t="s">
        <v>1033</v>
      </c>
      <c r="B1156" s="7"/>
      <c r="C1156" s="7"/>
      <c r="D1156" s="122"/>
    </row>
    <row r="1157" ht="14.25" spans="1:4">
      <c r="A1157" s="164" t="s">
        <v>1034</v>
      </c>
      <c r="B1157" s="7"/>
      <c r="C1157" s="7"/>
      <c r="D1157" s="122"/>
    </row>
    <row r="1158" ht="14.25" spans="1:4">
      <c r="A1158" s="164" t="s">
        <v>1035</v>
      </c>
      <c r="B1158" s="7"/>
      <c r="C1158" s="7"/>
      <c r="D1158" s="122"/>
    </row>
    <row r="1159" ht="14.25" spans="1:4">
      <c r="A1159" s="164" t="s">
        <v>1036</v>
      </c>
      <c r="B1159" s="7"/>
      <c r="C1159" s="7"/>
      <c r="D1159" s="122"/>
    </row>
    <row r="1160" ht="14.25" spans="1:4">
      <c r="A1160" s="165" t="s">
        <v>1037</v>
      </c>
      <c r="B1160" s="7"/>
      <c r="C1160" s="7"/>
      <c r="D1160" s="122"/>
    </row>
    <row r="1161" ht="14.25" spans="1:4">
      <c r="A1161" s="164" t="s">
        <v>1037</v>
      </c>
      <c r="B1161" s="7"/>
      <c r="C1161" s="7"/>
      <c r="D1161" s="122"/>
    </row>
    <row r="1162" ht="14.25" spans="1:4">
      <c r="A1162" s="167" t="s">
        <v>1038</v>
      </c>
      <c r="B1162" s="7"/>
      <c r="C1162" s="7"/>
      <c r="D1162" s="122"/>
    </row>
    <row r="1163" ht="14.25" spans="1:4">
      <c r="A1163" s="166" t="s">
        <v>1039</v>
      </c>
      <c r="B1163" s="7"/>
      <c r="C1163" s="7"/>
      <c r="D1163" s="122"/>
    </row>
    <row r="1164" ht="14.25" spans="1:4">
      <c r="A1164" s="166" t="s">
        <v>1040</v>
      </c>
      <c r="B1164" s="7"/>
      <c r="C1164" s="7"/>
      <c r="D1164" s="122"/>
    </row>
    <row r="1165" ht="14.25" spans="1:4">
      <c r="A1165" s="166" t="s">
        <v>1041</v>
      </c>
      <c r="B1165" s="7"/>
      <c r="C1165" s="7"/>
      <c r="D1165" s="122"/>
    </row>
    <row r="1166" ht="14.25" spans="1:4">
      <c r="A1166" s="166" t="s">
        <v>1042</v>
      </c>
      <c r="B1166" s="7"/>
      <c r="C1166" s="7"/>
      <c r="D1166" s="122"/>
    </row>
    <row r="1167" ht="14.25" spans="1:4">
      <c r="A1167" s="166" t="s">
        <v>1043</v>
      </c>
      <c r="B1167" s="7"/>
      <c r="C1167" s="7"/>
      <c r="D1167" s="122"/>
    </row>
    <row r="1168" ht="14.25" spans="1:4">
      <c r="A1168" s="166" t="s">
        <v>736</v>
      </c>
      <c r="B1168" s="7"/>
      <c r="C1168" s="7"/>
      <c r="D1168" s="122"/>
    </row>
    <row r="1169" ht="14.25" spans="1:4">
      <c r="A1169" s="166" t="s">
        <v>1044</v>
      </c>
      <c r="B1169" s="7"/>
      <c r="C1169" s="7"/>
      <c r="D1169" s="122"/>
    </row>
    <row r="1170" ht="14.25" spans="1:4">
      <c r="A1170" s="166" t="s">
        <v>1045</v>
      </c>
      <c r="B1170" s="7"/>
      <c r="C1170" s="7"/>
      <c r="D1170" s="122"/>
    </row>
    <row r="1171" ht="14.25" spans="1:4">
      <c r="A1171" s="166" t="s">
        <v>95</v>
      </c>
      <c r="B1171" s="7"/>
      <c r="C1171" s="7"/>
      <c r="D1171" s="122"/>
    </row>
    <row r="1172" ht="14.25" spans="1:4">
      <c r="A1172" s="167" t="s">
        <v>1046</v>
      </c>
      <c r="B1172" s="7">
        <v>1720</v>
      </c>
      <c r="C1172" s="7">
        <v>1086</v>
      </c>
      <c r="D1172" s="122">
        <f t="shared" ref="D1172:D1216" si="18">C1172/B1172</f>
        <v>0.631395348837209</v>
      </c>
    </row>
    <row r="1173" ht="14.25" spans="1:4">
      <c r="A1173" s="165" t="s">
        <v>1047</v>
      </c>
      <c r="B1173" s="7">
        <v>1537</v>
      </c>
      <c r="C1173" s="7">
        <v>911</v>
      </c>
      <c r="D1173" s="122">
        <f t="shared" si="18"/>
        <v>0.592713077423552</v>
      </c>
    </row>
    <row r="1174" ht="14.25" spans="1:4">
      <c r="A1174" s="164" t="s">
        <v>125</v>
      </c>
      <c r="B1174" s="7">
        <v>689</v>
      </c>
      <c r="C1174" s="7">
        <v>698</v>
      </c>
      <c r="D1174" s="122">
        <f t="shared" si="18"/>
        <v>1.01306240928882</v>
      </c>
    </row>
    <row r="1175" ht="14.25" spans="1:4">
      <c r="A1175" s="164" t="s">
        <v>126</v>
      </c>
      <c r="B1175" s="7">
        <v>37</v>
      </c>
      <c r="C1175" s="7"/>
      <c r="D1175" s="122">
        <f t="shared" si="18"/>
        <v>0</v>
      </c>
    </row>
    <row r="1176" ht="14.25" spans="1:4">
      <c r="A1176" s="164" t="s">
        <v>127</v>
      </c>
      <c r="B1176" s="7"/>
      <c r="C1176" s="7"/>
      <c r="D1176" s="122"/>
    </row>
    <row r="1177" ht="14.25" spans="1:4">
      <c r="A1177" s="164" t="s">
        <v>1048</v>
      </c>
      <c r="B1177" s="7"/>
      <c r="C1177" s="7"/>
      <c r="D1177" s="122"/>
    </row>
    <row r="1178" ht="14.25" spans="1:4">
      <c r="A1178" s="164" t="s">
        <v>1049</v>
      </c>
      <c r="B1178" s="7"/>
      <c r="C1178" s="7"/>
      <c r="D1178" s="122"/>
    </row>
    <row r="1179" ht="14.25" spans="1:4">
      <c r="A1179" s="164" t="s">
        <v>1050</v>
      </c>
      <c r="B1179" s="7">
        <v>381</v>
      </c>
      <c r="C1179" s="7"/>
      <c r="D1179" s="122">
        <f t="shared" si="18"/>
        <v>0</v>
      </c>
    </row>
    <row r="1180" ht="14.25" spans="1:4">
      <c r="A1180" s="164" t="s">
        <v>1051</v>
      </c>
      <c r="B1180" s="7"/>
      <c r="C1180" s="7"/>
      <c r="D1180" s="122"/>
    </row>
    <row r="1181" ht="14.25" spans="1:4">
      <c r="A1181" s="164" t="s">
        <v>1052</v>
      </c>
      <c r="B1181" s="7"/>
      <c r="C1181" s="7"/>
      <c r="D1181" s="122"/>
    </row>
    <row r="1182" ht="14.25" spans="1:4">
      <c r="A1182" s="164" t="s">
        <v>1053</v>
      </c>
      <c r="B1182" s="7"/>
      <c r="C1182" s="7"/>
      <c r="D1182" s="122"/>
    </row>
    <row r="1183" ht="14.25" spans="1:4">
      <c r="A1183" s="164" t="s">
        <v>1054</v>
      </c>
      <c r="B1183" s="7">
        <v>178</v>
      </c>
      <c r="C1183" s="7"/>
      <c r="D1183" s="122">
        <f t="shared" si="18"/>
        <v>0</v>
      </c>
    </row>
    <row r="1184" ht="14.25" spans="1:4">
      <c r="A1184" s="164" t="s">
        <v>1055</v>
      </c>
      <c r="B1184" s="7"/>
      <c r="C1184" s="7"/>
      <c r="D1184" s="122"/>
    </row>
    <row r="1185" ht="14.25" spans="1:4">
      <c r="A1185" s="164" t="s">
        <v>1056</v>
      </c>
      <c r="B1185" s="7"/>
      <c r="C1185" s="7"/>
      <c r="D1185" s="122"/>
    </row>
    <row r="1186" ht="14.25" spans="1:4">
      <c r="A1186" s="164" t="s">
        <v>1057</v>
      </c>
      <c r="B1186" s="7">
        <v>35</v>
      </c>
      <c r="C1186" s="7"/>
      <c r="D1186" s="122">
        <f t="shared" si="18"/>
        <v>0</v>
      </c>
    </row>
    <row r="1187" ht="14.25" spans="1:4">
      <c r="A1187" s="164" t="s">
        <v>1058</v>
      </c>
      <c r="B1187" s="7">
        <v>55</v>
      </c>
      <c r="C1187" s="7"/>
      <c r="D1187" s="122">
        <f t="shared" si="18"/>
        <v>0</v>
      </c>
    </row>
    <row r="1188" ht="14.25" spans="1:4">
      <c r="A1188" s="164" t="s">
        <v>1059</v>
      </c>
      <c r="B1188" s="7"/>
      <c r="C1188" s="7"/>
      <c r="D1188" s="122"/>
    </row>
    <row r="1189" ht="14.25" spans="1:4">
      <c r="A1189" s="164" t="s">
        <v>1060</v>
      </c>
      <c r="B1189" s="7"/>
      <c r="C1189" s="7"/>
      <c r="D1189" s="122"/>
    </row>
    <row r="1190" ht="14.25" spans="1:4">
      <c r="A1190" s="164" t="s">
        <v>1061</v>
      </c>
      <c r="B1190" s="7"/>
      <c r="C1190" s="7"/>
      <c r="D1190" s="122"/>
    </row>
    <row r="1191" ht="14.25" spans="1:4">
      <c r="A1191" s="164" t="s">
        <v>131</v>
      </c>
      <c r="B1191" s="7">
        <v>162</v>
      </c>
      <c r="C1191" s="7">
        <v>195</v>
      </c>
      <c r="D1191" s="122">
        <f t="shared" si="18"/>
        <v>1.2037037037037</v>
      </c>
    </row>
    <row r="1192" ht="14.25" spans="1:4">
      <c r="A1192" s="164" t="s">
        <v>1062</v>
      </c>
      <c r="B1192" s="7"/>
      <c r="C1192" s="7">
        <v>18</v>
      </c>
      <c r="D1192" s="122"/>
    </row>
    <row r="1193" ht="14.25" spans="1:4">
      <c r="A1193" s="165" t="s">
        <v>1063</v>
      </c>
      <c r="B1193" s="7"/>
      <c r="C1193" s="7"/>
      <c r="D1193" s="122"/>
    </row>
    <row r="1194" ht="14.25" spans="1:4">
      <c r="A1194" s="164" t="s">
        <v>125</v>
      </c>
      <c r="B1194" s="7"/>
      <c r="C1194" s="7"/>
      <c r="D1194" s="122"/>
    </row>
    <row r="1195" ht="14.25" spans="1:4">
      <c r="A1195" s="164" t="s">
        <v>126</v>
      </c>
      <c r="B1195" s="7"/>
      <c r="C1195" s="7"/>
      <c r="D1195" s="122"/>
    </row>
    <row r="1196" ht="14.25" spans="1:4">
      <c r="A1196" s="164" t="s">
        <v>127</v>
      </c>
      <c r="B1196" s="7"/>
      <c r="C1196" s="7"/>
      <c r="D1196" s="122"/>
    </row>
    <row r="1197" ht="14.25" spans="1:4">
      <c r="A1197" s="164" t="s">
        <v>1064</v>
      </c>
      <c r="B1197" s="7"/>
      <c r="C1197" s="7"/>
      <c r="D1197" s="122"/>
    </row>
    <row r="1198" ht="14.25" spans="1:4">
      <c r="A1198" s="164" t="s">
        <v>1065</v>
      </c>
      <c r="B1198" s="7"/>
      <c r="C1198" s="7"/>
      <c r="D1198" s="122"/>
    </row>
    <row r="1199" ht="14.25" spans="1:4">
      <c r="A1199" s="164" t="s">
        <v>1066</v>
      </c>
      <c r="B1199" s="7"/>
      <c r="C1199" s="7"/>
      <c r="D1199" s="122"/>
    </row>
    <row r="1200" ht="14.25" spans="1:4">
      <c r="A1200" s="164" t="s">
        <v>131</v>
      </c>
      <c r="B1200" s="7"/>
      <c r="C1200" s="7"/>
      <c r="D1200" s="122"/>
    </row>
    <row r="1201" ht="14.25" spans="1:4">
      <c r="A1201" s="164" t="s">
        <v>1067</v>
      </c>
      <c r="B1201" s="7"/>
      <c r="C1201" s="7"/>
      <c r="D1201" s="122"/>
    </row>
    <row r="1202" ht="14.25" spans="1:4">
      <c r="A1202" s="165" t="s">
        <v>1068</v>
      </c>
      <c r="B1202" s="7">
        <v>125</v>
      </c>
      <c r="C1202" s="7">
        <v>104</v>
      </c>
      <c r="D1202" s="122">
        <f t="shared" si="18"/>
        <v>0.832</v>
      </c>
    </row>
    <row r="1203" ht="14.25" spans="1:4">
      <c r="A1203" s="164" t="s">
        <v>125</v>
      </c>
      <c r="B1203" s="7">
        <v>109</v>
      </c>
      <c r="C1203" s="7">
        <v>99</v>
      </c>
      <c r="D1203" s="122">
        <f t="shared" si="18"/>
        <v>0.908256880733945</v>
      </c>
    </row>
    <row r="1204" ht="14.25" spans="1:4">
      <c r="A1204" s="164" t="s">
        <v>126</v>
      </c>
      <c r="B1204" s="7"/>
      <c r="C1204" s="7"/>
      <c r="D1204" s="122"/>
    </row>
    <row r="1205" ht="14.25" spans="1:4">
      <c r="A1205" s="164" t="s">
        <v>127</v>
      </c>
      <c r="B1205" s="7"/>
      <c r="C1205" s="7"/>
      <c r="D1205" s="122"/>
    </row>
    <row r="1206" ht="14.25" spans="1:4">
      <c r="A1206" s="164" t="s">
        <v>1069</v>
      </c>
      <c r="B1206" s="7">
        <v>7</v>
      </c>
      <c r="C1206" s="7">
        <v>3</v>
      </c>
      <c r="D1206" s="122">
        <f t="shared" si="18"/>
        <v>0.428571428571429</v>
      </c>
    </row>
    <row r="1207" ht="14.25" spans="1:4">
      <c r="A1207" s="164" t="s">
        <v>1070</v>
      </c>
      <c r="B1207" s="7"/>
      <c r="C1207" s="7"/>
      <c r="D1207" s="122"/>
    </row>
    <row r="1208" ht="14.25" spans="1:4">
      <c r="A1208" s="164" t="s">
        <v>1071</v>
      </c>
      <c r="B1208" s="7"/>
      <c r="C1208" s="7"/>
      <c r="D1208" s="122"/>
    </row>
    <row r="1209" ht="14.25" spans="1:4">
      <c r="A1209" s="164" t="s">
        <v>1072</v>
      </c>
      <c r="B1209" s="7">
        <v>3</v>
      </c>
      <c r="C1209" s="7">
        <v>2</v>
      </c>
      <c r="D1209" s="122">
        <f t="shared" si="18"/>
        <v>0.666666666666667</v>
      </c>
    </row>
    <row r="1210" ht="14.25" spans="1:4">
      <c r="A1210" s="164" t="s">
        <v>1073</v>
      </c>
      <c r="B1210" s="7"/>
      <c r="C1210" s="7"/>
      <c r="D1210" s="122"/>
    </row>
    <row r="1211" ht="14.25" spans="1:4">
      <c r="A1211" s="164" t="s">
        <v>1074</v>
      </c>
      <c r="B1211" s="7"/>
      <c r="C1211" s="7"/>
      <c r="D1211" s="122"/>
    </row>
    <row r="1212" ht="14.25" spans="1:4">
      <c r="A1212" s="164" t="s">
        <v>1075</v>
      </c>
      <c r="B1212" s="7"/>
      <c r="C1212" s="7"/>
      <c r="D1212" s="122"/>
    </row>
    <row r="1213" ht="14.25" spans="1:4">
      <c r="A1213" s="164" t="s">
        <v>1076</v>
      </c>
      <c r="B1213" s="7"/>
      <c r="C1213" s="7"/>
      <c r="D1213" s="122"/>
    </row>
    <row r="1214" ht="14.25" spans="1:4">
      <c r="A1214" s="164" t="s">
        <v>1077</v>
      </c>
      <c r="B1214" s="7">
        <v>6</v>
      </c>
      <c r="C1214" s="7"/>
      <c r="D1214" s="122">
        <f t="shared" si="18"/>
        <v>0</v>
      </c>
    </row>
    <row r="1215" ht="14.25" spans="1:4">
      <c r="A1215" s="165" t="s">
        <v>1078</v>
      </c>
      <c r="B1215" s="7">
        <v>58</v>
      </c>
      <c r="C1215" s="7">
        <v>59</v>
      </c>
      <c r="D1215" s="122">
        <f t="shared" si="18"/>
        <v>1.01724137931034</v>
      </c>
    </row>
    <row r="1216" ht="14.25" spans="1:4">
      <c r="A1216" s="164" t="s">
        <v>125</v>
      </c>
      <c r="B1216" s="7">
        <v>45</v>
      </c>
      <c r="C1216" s="7">
        <v>46</v>
      </c>
      <c r="D1216" s="122">
        <f t="shared" si="18"/>
        <v>1.02222222222222</v>
      </c>
    </row>
    <row r="1217" ht="14.25" spans="1:4">
      <c r="A1217" s="164" t="s">
        <v>126</v>
      </c>
      <c r="B1217" s="7"/>
      <c r="C1217" s="7"/>
      <c r="D1217" s="122"/>
    </row>
    <row r="1218" ht="14.25" spans="1:4">
      <c r="A1218" s="164" t="s">
        <v>127</v>
      </c>
      <c r="B1218" s="7"/>
      <c r="C1218" s="7"/>
      <c r="D1218" s="122"/>
    </row>
    <row r="1219" ht="14.25" spans="1:4">
      <c r="A1219" s="164" t="s">
        <v>1079</v>
      </c>
      <c r="B1219" s="7"/>
      <c r="C1219" s="7">
        <v>2</v>
      </c>
      <c r="D1219" s="122"/>
    </row>
    <row r="1220" ht="14.25" spans="1:4">
      <c r="A1220" s="164" t="s">
        <v>1080</v>
      </c>
      <c r="B1220" s="7"/>
      <c r="C1220" s="7"/>
      <c r="D1220" s="122"/>
    </row>
    <row r="1221" ht="14.25" spans="1:4">
      <c r="A1221" s="164" t="s">
        <v>1081</v>
      </c>
      <c r="B1221" s="7"/>
      <c r="C1221" s="7"/>
      <c r="D1221" s="122"/>
    </row>
    <row r="1222" ht="14.25" spans="1:4">
      <c r="A1222" s="164" t="s">
        <v>1082</v>
      </c>
      <c r="B1222" s="7"/>
      <c r="C1222" s="7"/>
      <c r="D1222" s="122"/>
    </row>
    <row r="1223" ht="14.25" spans="1:4">
      <c r="A1223" s="164" t="s">
        <v>1083</v>
      </c>
      <c r="B1223" s="7">
        <v>3</v>
      </c>
      <c r="C1223" s="7"/>
      <c r="D1223" s="122">
        <f t="shared" ref="D1223:D1265" si="19">C1223/B1223</f>
        <v>0</v>
      </c>
    </row>
    <row r="1224" ht="14.25" spans="1:4">
      <c r="A1224" s="164" t="s">
        <v>1084</v>
      </c>
      <c r="B1224" s="7"/>
      <c r="C1224" s="7"/>
      <c r="D1224" s="122"/>
    </row>
    <row r="1225" ht="14.25" spans="1:4">
      <c r="A1225" s="164" t="s">
        <v>1085</v>
      </c>
      <c r="B1225" s="7"/>
      <c r="C1225" s="7"/>
      <c r="D1225" s="122"/>
    </row>
    <row r="1226" ht="14.25" spans="1:4">
      <c r="A1226" s="164" t="s">
        <v>1086</v>
      </c>
      <c r="B1226" s="7"/>
      <c r="C1226" s="7"/>
      <c r="D1226" s="122"/>
    </row>
    <row r="1227" ht="14.25" spans="1:4">
      <c r="A1227" s="164" t="s">
        <v>1087</v>
      </c>
      <c r="B1227" s="7"/>
      <c r="C1227" s="7"/>
      <c r="D1227" s="122"/>
    </row>
    <row r="1228" ht="14.25" spans="1:4">
      <c r="A1228" s="164" t="s">
        <v>1088</v>
      </c>
      <c r="B1228" s="7"/>
      <c r="C1228" s="7"/>
      <c r="D1228" s="122"/>
    </row>
    <row r="1229" ht="14.25" spans="1:4">
      <c r="A1229" s="164" t="s">
        <v>1089</v>
      </c>
      <c r="B1229" s="7">
        <v>10</v>
      </c>
      <c r="C1229" s="7">
        <v>11</v>
      </c>
      <c r="D1229" s="122">
        <f t="shared" si="19"/>
        <v>1.1</v>
      </c>
    </row>
    <row r="1230" ht="14.25" spans="1:4">
      <c r="A1230" s="165" t="s">
        <v>1090</v>
      </c>
      <c r="B1230" s="7"/>
      <c r="C1230" s="7">
        <v>29</v>
      </c>
      <c r="D1230" s="122"/>
    </row>
    <row r="1231" ht="14.25" spans="1:4">
      <c r="A1231" s="164" t="s">
        <v>1090</v>
      </c>
      <c r="B1231" s="7"/>
      <c r="C1231" s="7">
        <v>29</v>
      </c>
      <c r="D1231" s="122"/>
    </row>
    <row r="1232" ht="14.25" spans="1:4">
      <c r="A1232" s="167" t="s">
        <v>1091</v>
      </c>
      <c r="B1232" s="7">
        <v>3391</v>
      </c>
      <c r="C1232" s="7">
        <v>12888</v>
      </c>
      <c r="D1232" s="122">
        <f t="shared" si="19"/>
        <v>3.80064877617222</v>
      </c>
    </row>
    <row r="1233" ht="14.25" spans="1:4">
      <c r="A1233" s="165" t="s">
        <v>1092</v>
      </c>
      <c r="B1233" s="7">
        <v>5</v>
      </c>
      <c r="C1233" s="7"/>
      <c r="D1233" s="122">
        <f t="shared" si="19"/>
        <v>0</v>
      </c>
    </row>
    <row r="1234" ht="14.25" spans="1:4">
      <c r="A1234" s="164" t="s">
        <v>1093</v>
      </c>
      <c r="B1234" s="7"/>
      <c r="C1234" s="7"/>
      <c r="D1234" s="122"/>
    </row>
    <row r="1235" ht="14.25" spans="1:4">
      <c r="A1235" s="164" t="s">
        <v>1094</v>
      </c>
      <c r="B1235" s="7"/>
      <c r="C1235" s="7"/>
      <c r="D1235" s="122"/>
    </row>
    <row r="1236" ht="14.25" spans="1:4">
      <c r="A1236" s="164" t="s">
        <v>1095</v>
      </c>
      <c r="B1236" s="7"/>
      <c r="C1236" s="7"/>
      <c r="D1236" s="122"/>
    </row>
    <row r="1237" ht="14.25" spans="1:4">
      <c r="A1237" s="164" t="s">
        <v>1096</v>
      </c>
      <c r="B1237" s="7"/>
      <c r="C1237" s="7"/>
      <c r="D1237" s="122"/>
    </row>
    <row r="1238" ht="14.25" spans="1:4">
      <c r="A1238" s="164" t="s">
        <v>1097</v>
      </c>
      <c r="B1238" s="7"/>
      <c r="C1238" s="7"/>
      <c r="D1238" s="122"/>
    </row>
    <row r="1239" ht="14.25" spans="1:4">
      <c r="A1239" s="164" t="s">
        <v>1098</v>
      </c>
      <c r="B1239" s="7">
        <v>5</v>
      </c>
      <c r="C1239" s="7"/>
      <c r="D1239" s="122">
        <f t="shared" si="19"/>
        <v>0</v>
      </c>
    </row>
    <row r="1240" ht="14.25" spans="1:4">
      <c r="A1240" s="164" t="s">
        <v>711</v>
      </c>
      <c r="B1240" s="7"/>
      <c r="C1240" s="7"/>
      <c r="D1240" s="122"/>
    </row>
    <row r="1241" ht="14.25" spans="1:4">
      <c r="A1241" s="164" t="s">
        <v>1099</v>
      </c>
      <c r="B1241" s="7"/>
      <c r="C1241" s="7"/>
      <c r="D1241" s="122"/>
    </row>
    <row r="1242" ht="14.25" spans="1:4">
      <c r="A1242" s="165" t="s">
        <v>1100</v>
      </c>
      <c r="B1242" s="7">
        <v>3386</v>
      </c>
      <c r="C1242" s="7">
        <v>12888</v>
      </c>
      <c r="D1242" s="122">
        <f t="shared" si="19"/>
        <v>3.80626107501477</v>
      </c>
    </row>
    <row r="1243" ht="14.25" spans="1:4">
      <c r="A1243" s="164" t="s">
        <v>1101</v>
      </c>
      <c r="B1243" s="7">
        <v>3150</v>
      </c>
      <c r="C1243" s="7">
        <v>5893</v>
      </c>
      <c r="D1243" s="122">
        <f t="shared" si="19"/>
        <v>1.87079365079365</v>
      </c>
    </row>
    <row r="1244" ht="14.25" spans="1:4">
      <c r="A1244" s="164" t="s">
        <v>1102</v>
      </c>
      <c r="B1244" s="7"/>
      <c r="C1244" s="7"/>
      <c r="D1244" s="122"/>
    </row>
    <row r="1245" ht="14.25" spans="1:4">
      <c r="A1245" s="164" t="s">
        <v>1103</v>
      </c>
      <c r="B1245" s="7">
        <v>236</v>
      </c>
      <c r="C1245" s="7">
        <v>6995</v>
      </c>
      <c r="D1245" s="122">
        <f t="shared" si="19"/>
        <v>29.6398305084746</v>
      </c>
    </row>
    <row r="1246" ht="14.25" spans="1:4">
      <c r="A1246" s="165" t="s">
        <v>1104</v>
      </c>
      <c r="B1246" s="7">
        <v>0</v>
      </c>
      <c r="C1246" s="7"/>
      <c r="D1246" s="122"/>
    </row>
    <row r="1247" ht="14.25" spans="1:4">
      <c r="A1247" s="164" t="s">
        <v>1105</v>
      </c>
      <c r="B1247" s="7"/>
      <c r="C1247" s="7"/>
      <c r="D1247" s="122"/>
    </row>
    <row r="1248" ht="14.25" spans="1:4">
      <c r="A1248" s="164" t="s">
        <v>1106</v>
      </c>
      <c r="B1248" s="7"/>
      <c r="C1248" s="7"/>
      <c r="D1248" s="122"/>
    </row>
    <row r="1249" ht="14.25" spans="1:4">
      <c r="A1249" s="164" t="s">
        <v>1107</v>
      </c>
      <c r="B1249" s="7"/>
      <c r="C1249" s="7"/>
      <c r="D1249" s="122"/>
    </row>
    <row r="1250" ht="14.25" spans="1:4">
      <c r="A1250" s="167" t="s">
        <v>1108</v>
      </c>
      <c r="B1250" s="7">
        <v>149</v>
      </c>
      <c r="C1250" s="7"/>
      <c r="D1250" s="122">
        <f t="shared" si="19"/>
        <v>0</v>
      </c>
    </row>
    <row r="1251" ht="14.25" spans="1:4">
      <c r="A1251" s="165" t="s">
        <v>1109</v>
      </c>
      <c r="B1251" s="7">
        <v>10</v>
      </c>
      <c r="C1251" s="7"/>
      <c r="D1251" s="122">
        <f t="shared" si="19"/>
        <v>0</v>
      </c>
    </row>
    <row r="1252" ht="14.25" spans="1:4">
      <c r="A1252" s="164" t="s">
        <v>125</v>
      </c>
      <c r="B1252" s="7"/>
      <c r="C1252" s="7"/>
      <c r="D1252" s="122"/>
    </row>
    <row r="1253" ht="14.25" spans="1:4">
      <c r="A1253" s="164" t="s">
        <v>126</v>
      </c>
      <c r="B1253" s="7"/>
      <c r="C1253" s="7"/>
      <c r="D1253" s="122"/>
    </row>
    <row r="1254" ht="14.25" spans="1:4">
      <c r="A1254" s="164" t="s">
        <v>127</v>
      </c>
      <c r="B1254" s="7"/>
      <c r="C1254" s="7"/>
      <c r="D1254" s="122"/>
    </row>
    <row r="1255" ht="14.25" spans="1:4">
      <c r="A1255" s="164" t="s">
        <v>1110</v>
      </c>
      <c r="B1255" s="7"/>
      <c r="C1255" s="7"/>
      <c r="D1255" s="122"/>
    </row>
    <row r="1256" ht="14.25" spans="1:4">
      <c r="A1256" s="164" t="s">
        <v>1111</v>
      </c>
      <c r="B1256" s="7">
        <v>2</v>
      </c>
      <c r="C1256" s="7"/>
      <c r="D1256" s="122">
        <f t="shared" si="19"/>
        <v>0</v>
      </c>
    </row>
    <row r="1257" ht="14.25" spans="1:4">
      <c r="A1257" s="164" t="s">
        <v>1112</v>
      </c>
      <c r="B1257" s="7">
        <v>3</v>
      </c>
      <c r="C1257" s="7"/>
      <c r="D1257" s="122">
        <f t="shared" si="19"/>
        <v>0</v>
      </c>
    </row>
    <row r="1258" ht="14.25" spans="1:4">
      <c r="A1258" s="164" t="s">
        <v>1113</v>
      </c>
      <c r="B1258" s="7"/>
      <c r="C1258" s="7"/>
      <c r="D1258" s="122"/>
    </row>
    <row r="1259" ht="14.25" spans="1:4">
      <c r="A1259" s="164" t="s">
        <v>1114</v>
      </c>
      <c r="B1259" s="7"/>
      <c r="C1259" s="7"/>
      <c r="D1259" s="122"/>
    </row>
    <row r="1260" ht="14.25" spans="1:4">
      <c r="A1260" s="164" t="s">
        <v>1115</v>
      </c>
      <c r="B1260" s="7"/>
      <c r="C1260" s="7"/>
      <c r="D1260" s="122"/>
    </row>
    <row r="1261" ht="14.25" spans="1:4">
      <c r="A1261" s="164" t="s">
        <v>1116</v>
      </c>
      <c r="B1261" s="7"/>
      <c r="C1261" s="7"/>
      <c r="D1261" s="122"/>
    </row>
    <row r="1262" ht="14.25" spans="1:4">
      <c r="A1262" s="164" t="s">
        <v>1117</v>
      </c>
      <c r="B1262" s="7"/>
      <c r="C1262" s="7"/>
      <c r="D1262" s="122"/>
    </row>
    <row r="1263" ht="14.25" spans="1:4">
      <c r="A1263" s="164" t="s">
        <v>1118</v>
      </c>
      <c r="B1263" s="7"/>
      <c r="C1263" s="7"/>
      <c r="D1263" s="122"/>
    </row>
    <row r="1264" ht="14.25" spans="1:4">
      <c r="A1264" s="164" t="s">
        <v>131</v>
      </c>
      <c r="B1264" s="7"/>
      <c r="C1264" s="7"/>
      <c r="D1264" s="122"/>
    </row>
    <row r="1265" ht="14.25" spans="1:4">
      <c r="A1265" s="164" t="s">
        <v>1119</v>
      </c>
      <c r="B1265" s="7">
        <v>5</v>
      </c>
      <c r="C1265" s="7"/>
      <c r="D1265" s="122">
        <f t="shared" si="19"/>
        <v>0</v>
      </c>
    </row>
    <row r="1266" ht="14.25" spans="1:4">
      <c r="A1266" s="165" t="s">
        <v>1120</v>
      </c>
      <c r="B1266" s="7"/>
      <c r="C1266" s="7"/>
      <c r="D1266" s="122"/>
    </row>
    <row r="1267" ht="14.25" spans="1:4">
      <c r="A1267" s="164" t="s">
        <v>125</v>
      </c>
      <c r="B1267" s="7"/>
      <c r="C1267" s="7"/>
      <c r="D1267" s="122"/>
    </row>
    <row r="1268" ht="14.25" spans="1:4">
      <c r="A1268" s="164" t="s">
        <v>126</v>
      </c>
      <c r="B1268" s="7"/>
      <c r="C1268" s="7"/>
      <c r="D1268" s="122"/>
    </row>
    <row r="1269" ht="14.25" spans="1:4">
      <c r="A1269" s="164" t="s">
        <v>127</v>
      </c>
      <c r="B1269" s="7"/>
      <c r="C1269" s="7"/>
      <c r="D1269" s="122"/>
    </row>
    <row r="1270" ht="14.25" spans="1:4">
      <c r="A1270" s="164" t="s">
        <v>1121</v>
      </c>
      <c r="B1270" s="7"/>
      <c r="C1270" s="7"/>
      <c r="D1270" s="122"/>
    </row>
    <row r="1271" ht="14.25" spans="1:4">
      <c r="A1271" s="164" t="s">
        <v>1122</v>
      </c>
      <c r="B1271" s="7"/>
      <c r="C1271" s="7"/>
      <c r="D1271" s="122"/>
    </row>
    <row r="1272" ht="14.25" spans="1:4">
      <c r="A1272" s="164" t="s">
        <v>1123</v>
      </c>
      <c r="B1272" s="7"/>
      <c r="C1272" s="7"/>
      <c r="D1272" s="122"/>
    </row>
    <row r="1273" ht="14.25" spans="1:4">
      <c r="A1273" s="164" t="s">
        <v>1124</v>
      </c>
      <c r="B1273" s="7"/>
      <c r="C1273" s="7"/>
      <c r="D1273" s="122"/>
    </row>
    <row r="1274" ht="14.25" spans="1:4">
      <c r="A1274" s="164" t="s">
        <v>1125</v>
      </c>
      <c r="B1274" s="7"/>
      <c r="C1274" s="7"/>
      <c r="D1274" s="122"/>
    </row>
    <row r="1275" ht="14.25" spans="1:4">
      <c r="A1275" s="164" t="s">
        <v>1126</v>
      </c>
      <c r="B1275" s="7"/>
      <c r="C1275" s="7"/>
      <c r="D1275" s="122"/>
    </row>
    <row r="1276" ht="14.25" spans="1:4">
      <c r="A1276" s="164" t="s">
        <v>1127</v>
      </c>
      <c r="B1276" s="7"/>
      <c r="C1276" s="7"/>
      <c r="D1276" s="122"/>
    </row>
    <row r="1277" ht="14.25" spans="1:4">
      <c r="A1277" s="164" t="s">
        <v>1128</v>
      </c>
      <c r="B1277" s="7"/>
      <c r="C1277" s="7"/>
      <c r="D1277" s="122"/>
    </row>
    <row r="1278" ht="14.25" spans="1:4">
      <c r="A1278" s="164" t="s">
        <v>131</v>
      </c>
      <c r="B1278" s="7"/>
      <c r="C1278" s="7"/>
      <c r="D1278" s="122"/>
    </row>
    <row r="1279" ht="14.25" spans="1:4">
      <c r="A1279" s="164" t="s">
        <v>1129</v>
      </c>
      <c r="B1279" s="7"/>
      <c r="C1279" s="7"/>
      <c r="D1279" s="122"/>
    </row>
    <row r="1280" ht="14.25" spans="1:4">
      <c r="A1280" s="165" t="s">
        <v>1130</v>
      </c>
      <c r="B1280" s="7"/>
      <c r="C1280" s="7"/>
      <c r="D1280" s="122"/>
    </row>
    <row r="1281" ht="14.25" spans="1:4">
      <c r="A1281" s="164" t="s">
        <v>1131</v>
      </c>
      <c r="B1281" s="7"/>
      <c r="C1281" s="7"/>
      <c r="D1281" s="122"/>
    </row>
    <row r="1282" ht="14.25" spans="1:4">
      <c r="A1282" s="164" t="s">
        <v>1132</v>
      </c>
      <c r="B1282" s="7"/>
      <c r="C1282" s="7"/>
      <c r="D1282" s="122"/>
    </row>
    <row r="1283" ht="14.25" spans="1:4">
      <c r="A1283" s="164" t="s">
        <v>1133</v>
      </c>
      <c r="B1283" s="7"/>
      <c r="C1283" s="7"/>
      <c r="D1283" s="122"/>
    </row>
    <row r="1284" ht="14.25" spans="1:4">
      <c r="A1284" s="164" t="s">
        <v>1134</v>
      </c>
      <c r="B1284" s="7"/>
      <c r="C1284" s="7"/>
      <c r="D1284" s="122"/>
    </row>
    <row r="1285" ht="14.25" spans="1:4">
      <c r="A1285" s="164" t="s">
        <v>1135</v>
      </c>
      <c r="B1285" s="7"/>
      <c r="C1285" s="7"/>
      <c r="D1285" s="122"/>
    </row>
    <row r="1286" ht="14.25" spans="1:4">
      <c r="A1286" s="165" t="s">
        <v>1136</v>
      </c>
      <c r="B1286" s="7">
        <v>139</v>
      </c>
      <c r="C1286" s="7"/>
      <c r="D1286" s="122">
        <f t="shared" ref="D1286:D1317" si="20">C1286/B1286</f>
        <v>0</v>
      </c>
    </row>
    <row r="1287" ht="14.25" spans="1:4">
      <c r="A1287" s="164" t="s">
        <v>1137</v>
      </c>
      <c r="B1287" s="7"/>
      <c r="C1287" s="7"/>
      <c r="D1287" s="122"/>
    </row>
    <row r="1288" ht="14.25" spans="1:4">
      <c r="A1288" s="164" t="s">
        <v>1138</v>
      </c>
      <c r="B1288" s="7">
        <v>89</v>
      </c>
      <c r="C1288" s="7"/>
      <c r="D1288" s="122">
        <f t="shared" si="20"/>
        <v>0</v>
      </c>
    </row>
    <row r="1289" ht="14.25" spans="1:4">
      <c r="A1289" s="164" t="s">
        <v>1139</v>
      </c>
      <c r="B1289" s="7">
        <v>50</v>
      </c>
      <c r="C1289" s="7"/>
      <c r="D1289" s="122">
        <f t="shared" si="20"/>
        <v>0</v>
      </c>
    </row>
    <row r="1290" ht="14.25" spans="1:4">
      <c r="A1290" s="164" t="s">
        <v>1140</v>
      </c>
      <c r="B1290" s="7"/>
      <c r="C1290" s="7"/>
      <c r="D1290" s="122"/>
    </row>
    <row r="1291" ht="14.25" spans="1:4">
      <c r="A1291" s="164" t="s">
        <v>1141</v>
      </c>
      <c r="B1291" s="7"/>
      <c r="C1291" s="7"/>
      <c r="D1291" s="122"/>
    </row>
    <row r="1292" ht="14.25" spans="1:4">
      <c r="A1292" s="165" t="s">
        <v>1142</v>
      </c>
      <c r="B1292" s="7"/>
      <c r="C1292" s="7"/>
      <c r="D1292" s="122"/>
    </row>
    <row r="1293" ht="14.25" spans="1:4">
      <c r="A1293" s="164" t="s">
        <v>1143</v>
      </c>
      <c r="B1293" s="7"/>
      <c r="C1293" s="7"/>
      <c r="D1293" s="122"/>
    </row>
    <row r="1294" ht="14.25" spans="1:4">
      <c r="A1294" s="164" t="s">
        <v>1144</v>
      </c>
      <c r="B1294" s="7"/>
      <c r="C1294" s="7"/>
      <c r="D1294" s="122"/>
    </row>
    <row r="1295" ht="14.25" spans="1:4">
      <c r="A1295" s="164" t="s">
        <v>1145</v>
      </c>
      <c r="B1295" s="7"/>
      <c r="C1295" s="7"/>
      <c r="D1295" s="122"/>
    </row>
    <row r="1296" ht="14.25" spans="1:4">
      <c r="A1296" s="164" t="s">
        <v>1146</v>
      </c>
      <c r="B1296" s="7"/>
      <c r="C1296" s="7"/>
      <c r="D1296" s="122"/>
    </row>
    <row r="1297" ht="14.25" spans="1:4">
      <c r="A1297" s="164" t="s">
        <v>1147</v>
      </c>
      <c r="B1297" s="7"/>
      <c r="C1297" s="7"/>
      <c r="D1297" s="122"/>
    </row>
    <row r="1298" ht="14.25" spans="1:4">
      <c r="A1298" s="164" t="s">
        <v>1148</v>
      </c>
      <c r="B1298" s="7"/>
      <c r="C1298" s="7"/>
      <c r="D1298" s="122"/>
    </row>
    <row r="1299" ht="14.25" spans="1:4">
      <c r="A1299" s="164" t="s">
        <v>1149</v>
      </c>
      <c r="B1299" s="7"/>
      <c r="C1299" s="7"/>
      <c r="D1299" s="122"/>
    </row>
    <row r="1300" ht="14.25" spans="1:4">
      <c r="A1300" s="164" t="s">
        <v>1150</v>
      </c>
      <c r="B1300" s="7"/>
      <c r="C1300" s="7"/>
      <c r="D1300" s="122"/>
    </row>
    <row r="1301" ht="14.25" spans="1:4">
      <c r="A1301" s="164" t="s">
        <v>1151</v>
      </c>
      <c r="B1301" s="7"/>
      <c r="C1301" s="7"/>
      <c r="D1301" s="122"/>
    </row>
    <row r="1302" ht="14.25" spans="1:4">
      <c r="A1302" s="164" t="s">
        <v>1152</v>
      </c>
      <c r="B1302" s="7"/>
      <c r="C1302" s="7"/>
      <c r="D1302" s="122"/>
    </row>
    <row r="1303" ht="14.25" spans="1:4">
      <c r="A1303" s="164" t="s">
        <v>1153</v>
      </c>
      <c r="B1303" s="7"/>
      <c r="C1303" s="7"/>
      <c r="D1303" s="122"/>
    </row>
    <row r="1304" ht="14.25" spans="1:4">
      <c r="A1304" s="111" t="s">
        <v>1154</v>
      </c>
      <c r="B1304" s="7"/>
      <c r="C1304" s="7"/>
      <c r="D1304" s="122"/>
    </row>
    <row r="1305" ht="14.25" spans="1:4">
      <c r="A1305" s="168" t="s">
        <v>1155</v>
      </c>
      <c r="B1305" s="7">
        <v>1657</v>
      </c>
      <c r="C1305" s="7"/>
      <c r="D1305" s="122">
        <f t="shared" si="20"/>
        <v>0</v>
      </c>
    </row>
    <row r="1306" ht="14.25" spans="1:4">
      <c r="A1306" s="169" t="s">
        <v>1156</v>
      </c>
      <c r="B1306" s="7">
        <v>1657</v>
      </c>
      <c r="C1306" s="7"/>
      <c r="D1306" s="122">
        <f t="shared" si="20"/>
        <v>0</v>
      </c>
    </row>
    <row r="1307" ht="14.25" spans="1:4">
      <c r="A1307" s="170" t="s">
        <v>1157</v>
      </c>
      <c r="B1307" s="7"/>
      <c r="C1307" s="7"/>
      <c r="D1307" s="122"/>
    </row>
    <row r="1308" ht="14.25" spans="1:4">
      <c r="A1308" s="111" t="s">
        <v>1158</v>
      </c>
      <c r="B1308" s="7"/>
      <c r="C1308" s="7"/>
      <c r="D1308" s="122"/>
    </row>
    <row r="1309" ht="14.25" spans="1:4">
      <c r="A1309" s="112" t="s">
        <v>1159</v>
      </c>
      <c r="B1309" s="7">
        <v>158273</v>
      </c>
      <c r="C1309" s="7">
        <v>181798</v>
      </c>
      <c r="D1309" s="122">
        <f t="shared" si="20"/>
        <v>1.14863558534936</v>
      </c>
    </row>
    <row r="1310" ht="14.25" spans="1:4">
      <c r="A1310" s="171" t="s">
        <v>99</v>
      </c>
      <c r="B1310" s="7"/>
      <c r="C1310" s="7"/>
      <c r="D1310" s="122"/>
    </row>
    <row r="1311" ht="14.25" spans="1:4">
      <c r="A1311" s="112" t="s">
        <v>1160</v>
      </c>
      <c r="B1311" s="7"/>
      <c r="C1311" s="7"/>
      <c r="D1311" s="122"/>
    </row>
    <row r="1312" ht="14.25" spans="1:4">
      <c r="A1312" s="112" t="s">
        <v>1161</v>
      </c>
      <c r="B1312" s="7"/>
      <c r="C1312" s="7"/>
      <c r="D1312" s="122"/>
    </row>
    <row r="1313" ht="14.25" spans="1:4">
      <c r="A1313" s="112" t="s">
        <v>1162</v>
      </c>
      <c r="B1313" s="7"/>
      <c r="C1313" s="7"/>
      <c r="D1313" s="122"/>
    </row>
    <row r="1314" ht="14.25" spans="1:4">
      <c r="A1314" s="171" t="s">
        <v>1163</v>
      </c>
      <c r="B1314" s="7"/>
      <c r="C1314" s="7"/>
      <c r="D1314" s="122"/>
    </row>
    <row r="1315" ht="14.25" spans="1:4">
      <c r="A1315" s="171" t="s">
        <v>1164</v>
      </c>
      <c r="B1315" s="7"/>
      <c r="C1315" s="7"/>
      <c r="D1315" s="122"/>
    </row>
    <row r="1316" ht="14.25" spans="1:4">
      <c r="A1316" s="171" t="s">
        <v>1165</v>
      </c>
      <c r="B1316" s="7"/>
      <c r="C1316" s="7"/>
      <c r="D1316" s="122"/>
    </row>
    <row r="1317" ht="14.25" spans="1:4">
      <c r="A1317" s="112" t="s">
        <v>109</v>
      </c>
      <c r="B1317" s="7">
        <v>158273</v>
      </c>
      <c r="C1317" s="7">
        <v>181798</v>
      </c>
      <c r="D1317" s="122">
        <f t="shared" si="20"/>
        <v>1.14863558534936</v>
      </c>
    </row>
  </sheetData>
  <autoFilter xmlns:etc="http://www.wps.cn/officeDocument/2017/etCustomData" ref="A3:D1317" etc:filterBottomFollowUsedRange="0">
    <extLst/>
  </autoFilter>
  <mergeCells count="1">
    <mergeCell ref="A1:D1"/>
  </mergeCells>
  <printOptions horizontalCentered="1"/>
  <pageMargins left="0.709027777777778" right="0.709027777777778" top="0.75" bottom="0.75" header="0.309027777777778" footer="0.309027777777778"/>
  <pageSetup paperSize="9" scale="92" fitToHeight="20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
  <sheetViews>
    <sheetView showZeros="0" workbookViewId="0">
      <selection activeCell="K21" sqref="K21"/>
    </sheetView>
  </sheetViews>
  <sheetFormatPr defaultColWidth="8.75" defaultRowHeight="13.5" outlineLevelCol="3"/>
  <cols>
    <col min="1" max="1" width="39" style="107" customWidth="1"/>
    <col min="2" max="3" width="14.75" style="107"/>
    <col min="4" max="4" width="24.5" style="107" customWidth="1"/>
    <col min="5" max="16384" width="8.75" style="107"/>
  </cols>
  <sheetData>
    <row r="1" s="143" customFormat="1" ht="30" customHeight="1" spans="1:4">
      <c r="A1" s="151" t="s">
        <v>1166</v>
      </c>
      <c r="B1" s="151"/>
      <c r="C1" s="151"/>
      <c r="D1" s="151"/>
    </row>
    <row r="2" ht="14.25" spans="2:4">
      <c r="B2" s="108"/>
      <c r="C2" s="108"/>
      <c r="D2" s="109" t="s">
        <v>1</v>
      </c>
    </row>
    <row r="3" s="115" customFormat="1" ht="20.1" customHeight="1" spans="1:4">
      <c r="A3" s="17" t="s">
        <v>2</v>
      </c>
      <c r="B3" s="17" t="s">
        <v>3</v>
      </c>
      <c r="C3" s="17" t="s">
        <v>4</v>
      </c>
      <c r="D3" s="17" t="s">
        <v>5</v>
      </c>
    </row>
    <row r="4" s="144" customFormat="1" ht="20.1" customHeight="1" spans="1:4">
      <c r="A4" s="106" t="s">
        <v>1167</v>
      </c>
      <c r="B4" s="152">
        <v>66201.576897</v>
      </c>
      <c r="C4" s="152">
        <f>SUM(C5:C11)</f>
        <v>84560.952559</v>
      </c>
      <c r="D4" s="153">
        <f>C4/B4</f>
        <v>1.27732535269612</v>
      </c>
    </row>
    <row r="5" s="144" customFormat="1" ht="20.1" customHeight="1" spans="1:4">
      <c r="A5" s="106" t="s">
        <v>1168</v>
      </c>
      <c r="B5" s="152">
        <v>13722.496361</v>
      </c>
      <c r="C5" s="154">
        <v>20252.831248</v>
      </c>
      <c r="D5" s="153">
        <f>C5/B5</f>
        <v>1.47588534295841</v>
      </c>
    </row>
    <row r="6" s="144" customFormat="1" ht="20.1" customHeight="1" spans="1:4">
      <c r="A6" s="106" t="s">
        <v>1169</v>
      </c>
      <c r="B6" s="152">
        <v>20378.063799</v>
      </c>
      <c r="C6" s="154">
        <v>19982.391911</v>
      </c>
      <c r="D6" s="153">
        <f t="shared" ref="D6:D66" si="0">C6/B6</f>
        <v>0.980583440512174</v>
      </c>
    </row>
    <row r="7" s="144" customFormat="1" ht="20.1" customHeight="1" spans="1:4">
      <c r="A7" s="106" t="s">
        <v>1170</v>
      </c>
      <c r="B7" s="155">
        <v>11258.267012</v>
      </c>
      <c r="C7" s="154">
        <v>17711</v>
      </c>
      <c r="D7" s="153">
        <f t="shared" si="0"/>
        <v>1.5731550851585</v>
      </c>
    </row>
    <row r="8" s="144" customFormat="1" ht="20.1" customHeight="1" spans="1:4">
      <c r="A8" s="106" t="s">
        <v>1171</v>
      </c>
      <c r="B8" s="155">
        <v>11051.427039</v>
      </c>
      <c r="C8" s="154">
        <v>17675</v>
      </c>
      <c r="D8" s="153">
        <f t="shared" si="0"/>
        <v>1.59934096634088</v>
      </c>
    </row>
    <row r="9" s="144" customFormat="1" ht="20.1" customHeight="1" spans="1:4">
      <c r="A9" s="106" t="s">
        <v>1172</v>
      </c>
      <c r="B9" s="155">
        <v>5.392812</v>
      </c>
      <c r="C9" s="152">
        <v>0</v>
      </c>
      <c r="D9" s="153">
        <f t="shared" si="0"/>
        <v>0</v>
      </c>
    </row>
    <row r="10" s="144" customFormat="1" ht="20.1" customHeight="1" spans="1:4">
      <c r="A10" s="106" t="s">
        <v>1173</v>
      </c>
      <c r="B10" s="155">
        <v>6098.260831</v>
      </c>
      <c r="C10" s="154">
        <v>8102.4834</v>
      </c>
      <c r="D10" s="153">
        <f t="shared" si="0"/>
        <v>1.32865477954169</v>
      </c>
    </row>
    <row r="11" s="144" customFormat="1" ht="20.1" customHeight="1" spans="1:4">
      <c r="A11" s="106" t="s">
        <v>1174</v>
      </c>
      <c r="B11" s="155">
        <v>3687.669043</v>
      </c>
      <c r="C11" s="154">
        <v>837.246</v>
      </c>
      <c r="D11" s="153">
        <f t="shared" si="0"/>
        <v>0.227039354735283</v>
      </c>
    </row>
    <row r="12" s="144" customFormat="1" ht="20.1" customHeight="1" spans="1:4">
      <c r="A12" s="106" t="s">
        <v>1175</v>
      </c>
      <c r="B12" s="152">
        <v>7656.376832</v>
      </c>
      <c r="C12" s="152">
        <f>SUM(C13:C39)</f>
        <v>11095.605717</v>
      </c>
      <c r="D12" s="153">
        <f t="shared" si="0"/>
        <v>1.44919796405862</v>
      </c>
    </row>
    <row r="13" s="144" customFormat="1" ht="20.1" customHeight="1" spans="1:4">
      <c r="A13" s="106" t="s">
        <v>1176</v>
      </c>
      <c r="B13" s="155">
        <v>687.110434</v>
      </c>
      <c r="C13" s="154">
        <v>1948.0724</v>
      </c>
      <c r="D13" s="153">
        <f t="shared" si="0"/>
        <v>2.83516637734539</v>
      </c>
    </row>
    <row r="14" s="144" customFormat="1" ht="20.1" customHeight="1" spans="1:4">
      <c r="A14" s="106" t="s">
        <v>1177</v>
      </c>
      <c r="B14" s="155">
        <v>22.350151</v>
      </c>
      <c r="C14" s="154">
        <v>37.6985</v>
      </c>
      <c r="D14" s="153">
        <f t="shared" si="0"/>
        <v>1.6867223850076</v>
      </c>
    </row>
    <row r="15" s="144" customFormat="1" ht="20.1" customHeight="1" spans="1:4">
      <c r="A15" s="106" t="s">
        <v>1178</v>
      </c>
      <c r="B15" s="155">
        <v>0.4</v>
      </c>
      <c r="C15" s="152">
        <v>0</v>
      </c>
      <c r="D15" s="153">
        <f t="shared" si="0"/>
        <v>0</v>
      </c>
    </row>
    <row r="16" s="144" customFormat="1" ht="20.1" customHeight="1" spans="1:4">
      <c r="A16" s="106" t="s">
        <v>1179</v>
      </c>
      <c r="B16" s="155">
        <v>1.213943</v>
      </c>
      <c r="C16" s="152">
        <v>0</v>
      </c>
      <c r="D16" s="153">
        <f t="shared" si="0"/>
        <v>0</v>
      </c>
    </row>
    <row r="17" s="144" customFormat="1" ht="20.1" customHeight="1" spans="1:4">
      <c r="A17" s="106" t="s">
        <v>1180</v>
      </c>
      <c r="B17" s="155">
        <v>26.431139</v>
      </c>
      <c r="C17" s="154">
        <v>13.32</v>
      </c>
      <c r="D17" s="153">
        <f t="shared" si="0"/>
        <v>0.503951040475403</v>
      </c>
    </row>
    <row r="18" s="144" customFormat="1" ht="20.1" customHeight="1" spans="1:4">
      <c r="A18" s="106" t="s">
        <v>1181</v>
      </c>
      <c r="B18" s="155">
        <v>84.619628</v>
      </c>
      <c r="C18" s="154">
        <v>21.72</v>
      </c>
      <c r="D18" s="153">
        <f t="shared" si="0"/>
        <v>0.256678036920701</v>
      </c>
    </row>
    <row r="19" s="144" customFormat="1" ht="20.1" customHeight="1" spans="1:4">
      <c r="A19" s="106" t="s">
        <v>1182</v>
      </c>
      <c r="B19" s="155">
        <v>70.229723</v>
      </c>
      <c r="C19" s="154">
        <v>7.965</v>
      </c>
      <c r="D19" s="153">
        <f t="shared" si="0"/>
        <v>0.113413518660753</v>
      </c>
    </row>
    <row r="20" s="144" customFormat="1" ht="20.1" customHeight="1" spans="1:4">
      <c r="A20" s="106" t="s">
        <v>1183</v>
      </c>
      <c r="B20" s="152">
        <v>0</v>
      </c>
      <c r="C20" s="152">
        <v>0</v>
      </c>
      <c r="D20" s="153"/>
    </row>
    <row r="21" s="144" customFormat="1" ht="20.1" customHeight="1" spans="1:4">
      <c r="A21" s="106" t="s">
        <v>1184</v>
      </c>
      <c r="B21" s="155">
        <v>231.181214</v>
      </c>
      <c r="C21" s="152">
        <v>0</v>
      </c>
      <c r="D21" s="153">
        <f t="shared" si="0"/>
        <v>0</v>
      </c>
    </row>
    <row r="22" s="144" customFormat="1" ht="20.1" customHeight="1" spans="1:4">
      <c r="A22" s="106" t="s">
        <v>1185</v>
      </c>
      <c r="B22" s="155">
        <v>1027.146033</v>
      </c>
      <c r="C22" s="154">
        <v>1352.992</v>
      </c>
      <c r="D22" s="153">
        <f t="shared" si="0"/>
        <v>1.31723431384756</v>
      </c>
    </row>
    <row r="23" s="144" customFormat="1" ht="20.1" customHeight="1" spans="1:4">
      <c r="A23" s="106" t="s">
        <v>1186</v>
      </c>
      <c r="B23" s="155">
        <v>0.2167</v>
      </c>
      <c r="C23" s="152">
        <v>0</v>
      </c>
      <c r="D23" s="153">
        <f t="shared" si="0"/>
        <v>0</v>
      </c>
    </row>
    <row r="24" s="144" customFormat="1" ht="20.1" customHeight="1" spans="1:4">
      <c r="A24" s="106" t="s">
        <v>1187</v>
      </c>
      <c r="B24" s="155">
        <v>39.856389</v>
      </c>
      <c r="C24" s="154">
        <v>136.7</v>
      </c>
      <c r="D24" s="153">
        <f t="shared" si="0"/>
        <v>3.42981397537042</v>
      </c>
    </row>
    <row r="25" s="144" customFormat="1" ht="20.1" customHeight="1" spans="1:4">
      <c r="A25" s="106" t="s">
        <v>1188</v>
      </c>
      <c r="B25" s="155">
        <v>2.3972</v>
      </c>
      <c r="C25" s="154">
        <v>21.8</v>
      </c>
      <c r="D25" s="153">
        <f t="shared" si="0"/>
        <v>9.09394293342233</v>
      </c>
    </row>
    <row r="26" s="144" customFormat="1" ht="20.1" customHeight="1" spans="1:4">
      <c r="A26" s="106" t="s">
        <v>1189</v>
      </c>
      <c r="B26" s="155">
        <v>110.453354</v>
      </c>
      <c r="C26" s="154">
        <v>391.244665</v>
      </c>
      <c r="D26" s="153">
        <f t="shared" si="0"/>
        <v>3.54217097834802</v>
      </c>
    </row>
    <row r="27" s="144" customFormat="1" ht="20.1" customHeight="1" spans="1:4">
      <c r="A27" s="106" t="s">
        <v>1190</v>
      </c>
      <c r="B27" s="155">
        <v>95.050171</v>
      </c>
      <c r="C27" s="154">
        <v>668.063213</v>
      </c>
      <c r="D27" s="153">
        <f t="shared" si="0"/>
        <v>7.02853246839503</v>
      </c>
    </row>
    <row r="28" s="144" customFormat="1" ht="20.1" customHeight="1" spans="1:4">
      <c r="A28" s="106" t="s">
        <v>1191</v>
      </c>
      <c r="B28" s="155">
        <v>133.269232</v>
      </c>
      <c r="C28" s="154">
        <v>212.32</v>
      </c>
      <c r="D28" s="153">
        <f t="shared" si="0"/>
        <v>1.59316593045272</v>
      </c>
    </row>
    <row r="29" s="144" customFormat="1" ht="20.1" customHeight="1" spans="1:4">
      <c r="A29" s="106" t="s">
        <v>1192</v>
      </c>
      <c r="B29" s="155">
        <v>6.000954</v>
      </c>
      <c r="C29" s="154">
        <v>26.1</v>
      </c>
      <c r="D29" s="153">
        <f t="shared" si="0"/>
        <v>4.34930845995487</v>
      </c>
    </row>
    <row r="30" s="144" customFormat="1" ht="20.1" customHeight="1" spans="1:4">
      <c r="A30" s="106" t="s">
        <v>1193</v>
      </c>
      <c r="B30" s="155">
        <v>8.5554</v>
      </c>
      <c r="C30" s="154">
        <v>51.88</v>
      </c>
      <c r="D30" s="153">
        <f t="shared" si="0"/>
        <v>6.06400635855717</v>
      </c>
    </row>
    <row r="31" s="144" customFormat="1" ht="20.1" customHeight="1" spans="1:4">
      <c r="A31" s="106" t="s">
        <v>1194</v>
      </c>
      <c r="B31" s="155">
        <v>0.85</v>
      </c>
      <c r="C31" s="152">
        <v>0</v>
      </c>
      <c r="D31" s="153">
        <f t="shared" si="0"/>
        <v>0</v>
      </c>
    </row>
    <row r="32" s="144" customFormat="1" ht="20.1" customHeight="1" spans="1:4">
      <c r="A32" s="106" t="s">
        <v>1195</v>
      </c>
      <c r="B32" s="155">
        <v>1262.403473</v>
      </c>
      <c r="C32" s="154">
        <v>110.635</v>
      </c>
      <c r="D32" s="153">
        <f t="shared" si="0"/>
        <v>0.0876383837388255</v>
      </c>
    </row>
    <row r="33" s="144" customFormat="1" ht="20.1" customHeight="1" spans="1:4">
      <c r="A33" s="106" t="s">
        <v>1196</v>
      </c>
      <c r="B33" s="155">
        <v>863.190389</v>
      </c>
      <c r="C33" s="154">
        <v>700.99</v>
      </c>
      <c r="D33" s="153">
        <f t="shared" si="0"/>
        <v>0.812091989128948</v>
      </c>
    </row>
    <row r="34" s="144" customFormat="1" ht="20.1" customHeight="1" spans="1:4">
      <c r="A34" s="106" t="s">
        <v>1197</v>
      </c>
      <c r="B34" s="155">
        <v>665.632745</v>
      </c>
      <c r="C34" s="154">
        <v>705.614684</v>
      </c>
      <c r="D34" s="153">
        <f t="shared" si="0"/>
        <v>1.06006606390736</v>
      </c>
    </row>
    <row r="35" s="144" customFormat="1" ht="20.1" customHeight="1" spans="1:4">
      <c r="A35" s="106" t="s">
        <v>1198</v>
      </c>
      <c r="B35" s="155">
        <v>780.543244</v>
      </c>
      <c r="C35" s="154">
        <v>882.018355</v>
      </c>
      <c r="D35" s="153">
        <f t="shared" si="0"/>
        <v>1.13000575148146</v>
      </c>
    </row>
    <row r="36" s="144" customFormat="1" ht="20.1" customHeight="1" spans="1:4">
      <c r="A36" s="106" t="s">
        <v>1199</v>
      </c>
      <c r="B36" s="155">
        <v>82.873592</v>
      </c>
      <c r="C36" s="154">
        <v>193</v>
      </c>
      <c r="D36" s="153">
        <f t="shared" si="0"/>
        <v>2.32884801228358</v>
      </c>
    </row>
    <row r="37" s="144" customFormat="1" ht="20.1" customHeight="1" spans="1:4">
      <c r="A37" s="106" t="s">
        <v>1200</v>
      </c>
      <c r="B37" s="152">
        <v>1184.370946</v>
      </c>
      <c r="C37" s="154">
        <v>1241.74</v>
      </c>
      <c r="D37" s="153">
        <f t="shared" si="0"/>
        <v>1.04843841719839</v>
      </c>
    </row>
    <row r="38" s="144" customFormat="1" ht="20.1" customHeight="1" spans="1:4">
      <c r="A38" s="106" t="s">
        <v>1201</v>
      </c>
      <c r="B38" s="152">
        <v>34.580243</v>
      </c>
      <c r="C38" s="152">
        <v>0</v>
      </c>
      <c r="D38" s="153">
        <f t="shared" si="0"/>
        <v>0</v>
      </c>
    </row>
    <row r="39" s="144" customFormat="1" ht="20.1" customHeight="1" spans="1:4">
      <c r="A39" s="106" t="s">
        <v>1202</v>
      </c>
      <c r="B39" s="152">
        <v>235.450535</v>
      </c>
      <c r="C39" s="154">
        <v>2371.7319</v>
      </c>
      <c r="D39" s="153">
        <f t="shared" si="0"/>
        <v>10.0731641998605</v>
      </c>
    </row>
    <row r="40" s="144" customFormat="1" ht="20.1" customHeight="1" spans="1:4">
      <c r="A40" s="106" t="s">
        <v>1203</v>
      </c>
      <c r="B40" s="152">
        <v>25080.099078</v>
      </c>
      <c r="C40" s="152">
        <f>SUM(C41:C55)</f>
        <v>29706.299446</v>
      </c>
      <c r="D40" s="153">
        <f t="shared" si="0"/>
        <v>1.18445702122676</v>
      </c>
    </row>
    <row r="41" s="144" customFormat="1" ht="20.1" customHeight="1" spans="1:4">
      <c r="A41" s="106" t="s">
        <v>1204</v>
      </c>
      <c r="B41" s="155">
        <v>41.044931</v>
      </c>
      <c r="C41" s="154">
        <v>292.97048</v>
      </c>
      <c r="D41" s="153">
        <f t="shared" si="0"/>
        <v>7.13779930583877</v>
      </c>
    </row>
    <row r="42" s="144" customFormat="1" ht="20.1" customHeight="1" spans="1:4">
      <c r="A42" s="106" t="s">
        <v>1205</v>
      </c>
      <c r="B42" s="155">
        <v>21.15</v>
      </c>
      <c r="C42" s="154">
        <v>6669.9192</v>
      </c>
      <c r="D42" s="153">
        <f t="shared" si="0"/>
        <v>315.362609929078</v>
      </c>
    </row>
    <row r="43" s="144" customFormat="1" ht="20.1" customHeight="1" spans="1:4">
      <c r="A43" s="106" t="s">
        <v>1206</v>
      </c>
      <c r="B43" s="155">
        <v>17.51175</v>
      </c>
      <c r="C43" s="154">
        <v>7.0575</v>
      </c>
      <c r="D43" s="153">
        <f t="shared" si="0"/>
        <v>0.403015118420489</v>
      </c>
    </row>
    <row r="44" s="144" customFormat="1" ht="20.1" customHeight="1" spans="1:4">
      <c r="A44" s="106" t="s">
        <v>1207</v>
      </c>
      <c r="B44" s="155">
        <v>461.38944</v>
      </c>
      <c r="C44" s="152">
        <v>0</v>
      </c>
      <c r="D44" s="153">
        <f t="shared" si="0"/>
        <v>0</v>
      </c>
    </row>
    <row r="45" s="144" customFormat="1" ht="20.1" customHeight="1" spans="1:4">
      <c r="A45" s="106" t="s">
        <v>1208</v>
      </c>
      <c r="B45" s="155">
        <v>8324.932335</v>
      </c>
      <c r="C45" s="154">
        <v>5289.625266</v>
      </c>
      <c r="D45" s="153">
        <f t="shared" si="0"/>
        <v>0.635395586791878</v>
      </c>
    </row>
    <row r="46" s="144" customFormat="1" ht="20.1" customHeight="1" spans="1:4">
      <c r="A46" s="106" t="s">
        <v>1209</v>
      </c>
      <c r="B46" s="155">
        <v>268.9416</v>
      </c>
      <c r="C46" s="152">
        <v>0</v>
      </c>
      <c r="D46" s="153">
        <f t="shared" si="0"/>
        <v>0</v>
      </c>
    </row>
    <row r="47" s="144" customFormat="1" ht="20.1" customHeight="1" spans="1:4">
      <c r="A47" s="106" t="s">
        <v>1210</v>
      </c>
      <c r="B47" s="155">
        <v>378.64756</v>
      </c>
      <c r="C47" s="152">
        <v>0</v>
      </c>
      <c r="D47" s="153">
        <f t="shared" si="0"/>
        <v>0</v>
      </c>
    </row>
    <row r="48" s="144" customFormat="1" ht="20.1" customHeight="1" spans="1:4">
      <c r="A48" s="106" t="s">
        <v>1211</v>
      </c>
      <c r="B48" s="155">
        <v>6.213</v>
      </c>
      <c r="C48" s="154">
        <v>117.4305</v>
      </c>
      <c r="D48" s="153">
        <f t="shared" si="0"/>
        <v>18.9007725736359</v>
      </c>
    </row>
    <row r="49" s="144" customFormat="1" ht="20.1" customHeight="1" spans="1:4">
      <c r="A49" s="106" t="s">
        <v>1212</v>
      </c>
      <c r="B49" s="155">
        <v>4950.346229</v>
      </c>
      <c r="C49" s="152">
        <v>0</v>
      </c>
      <c r="D49" s="153">
        <f t="shared" si="0"/>
        <v>0</v>
      </c>
    </row>
    <row r="50" s="144" customFormat="1" ht="20.1" customHeight="1" spans="1:4">
      <c r="A50" s="106" t="s">
        <v>1213</v>
      </c>
      <c r="B50" s="155">
        <v>5303.7292</v>
      </c>
      <c r="C50" s="154">
        <v>5893.9896</v>
      </c>
      <c r="D50" s="153">
        <f t="shared" si="0"/>
        <v>1.1112915795173</v>
      </c>
    </row>
    <row r="51" s="144" customFormat="1" ht="20.1" customHeight="1" spans="1:4">
      <c r="A51" s="106" t="s">
        <v>1214</v>
      </c>
      <c r="B51" s="152">
        <v>0</v>
      </c>
      <c r="C51" s="152">
        <v>0</v>
      </c>
      <c r="D51" s="153"/>
    </row>
    <row r="52" s="144" customFormat="1" ht="20.1" customHeight="1" spans="1:4">
      <c r="A52" s="106" t="s">
        <v>1215</v>
      </c>
      <c r="B52" s="155">
        <v>5030.9665</v>
      </c>
      <c r="C52" s="152">
        <v>0</v>
      </c>
      <c r="D52" s="153">
        <f t="shared" si="0"/>
        <v>0</v>
      </c>
    </row>
    <row r="53" s="144" customFormat="1" ht="20.1" customHeight="1" spans="1:4">
      <c r="A53" s="106" t="s">
        <v>1216</v>
      </c>
      <c r="B53" s="155">
        <v>43.6</v>
      </c>
      <c r="C53" s="152">
        <v>0</v>
      </c>
      <c r="D53" s="153">
        <f t="shared" si="0"/>
        <v>0</v>
      </c>
    </row>
    <row r="54" s="144" customFormat="1" ht="20.1" customHeight="1" spans="1:4">
      <c r="A54" s="106" t="s">
        <v>1217</v>
      </c>
      <c r="B54" s="152">
        <v>0</v>
      </c>
      <c r="C54" s="152">
        <v>0</v>
      </c>
      <c r="D54" s="153"/>
    </row>
    <row r="55" s="144" customFormat="1" ht="20.1" customHeight="1" spans="1:4">
      <c r="A55" s="106" t="s">
        <v>1218</v>
      </c>
      <c r="B55" s="152">
        <v>231.626533</v>
      </c>
      <c r="C55" s="154">
        <v>11435.3069</v>
      </c>
      <c r="D55" s="153">
        <f t="shared" si="0"/>
        <v>49.3695897093102</v>
      </c>
    </row>
    <row r="56" s="144" customFormat="1" ht="20.1" customHeight="1" spans="1:4">
      <c r="A56" s="106" t="s">
        <v>1219</v>
      </c>
      <c r="B56" s="152">
        <v>234.722772</v>
      </c>
      <c r="C56" s="152">
        <f>SUM(C57:C65)</f>
        <v>272.26</v>
      </c>
      <c r="D56" s="153">
        <f t="shared" si="0"/>
        <v>1.15992154353051</v>
      </c>
    </row>
    <row r="57" s="144" customFormat="1" ht="20.1" customHeight="1" spans="1:4">
      <c r="A57" s="106" t="s">
        <v>1220</v>
      </c>
      <c r="B57" s="152">
        <v>0</v>
      </c>
      <c r="C57" s="152">
        <v>0</v>
      </c>
      <c r="D57" s="153"/>
    </row>
    <row r="58" s="144" customFormat="1" ht="20.1" customHeight="1" spans="1:4">
      <c r="A58" s="106" t="s">
        <v>1221</v>
      </c>
      <c r="B58" s="155">
        <v>163.144772</v>
      </c>
      <c r="C58" s="154">
        <v>110</v>
      </c>
      <c r="D58" s="153">
        <f t="shared" si="0"/>
        <v>0.674247777918376</v>
      </c>
    </row>
    <row r="59" s="144" customFormat="1" ht="20.1" customHeight="1" spans="1:4">
      <c r="A59" s="106" t="s">
        <v>1222</v>
      </c>
      <c r="B59" s="155">
        <v>2.83</v>
      </c>
      <c r="C59" s="154">
        <v>56.96</v>
      </c>
      <c r="D59" s="153">
        <f t="shared" si="0"/>
        <v>20.1272084805654</v>
      </c>
    </row>
    <row r="60" s="144" customFormat="1" ht="20.1" customHeight="1" spans="1:4">
      <c r="A60" s="106" t="s">
        <v>1223</v>
      </c>
      <c r="B60" s="152">
        <v>0</v>
      </c>
      <c r="C60" s="152">
        <v>0</v>
      </c>
      <c r="D60" s="153"/>
    </row>
    <row r="61" s="144" customFormat="1" ht="20.1" customHeight="1" spans="1:4">
      <c r="A61" s="106" t="s">
        <v>1224</v>
      </c>
      <c r="B61" s="152">
        <v>0</v>
      </c>
      <c r="C61" s="152">
        <v>0</v>
      </c>
      <c r="D61" s="153"/>
    </row>
    <row r="62" s="144" customFormat="1" ht="20.1" customHeight="1" spans="1:4">
      <c r="A62" s="106" t="s">
        <v>1225</v>
      </c>
      <c r="B62" s="152">
        <v>0</v>
      </c>
      <c r="C62" s="154">
        <v>66.04</v>
      </c>
      <c r="D62" s="153"/>
    </row>
    <row r="63" s="144" customFormat="1" ht="20.1" customHeight="1" spans="1:4">
      <c r="A63" s="106" t="s">
        <v>1226</v>
      </c>
      <c r="B63" s="152">
        <v>0</v>
      </c>
      <c r="C63" s="152">
        <v>0</v>
      </c>
      <c r="D63" s="153"/>
    </row>
    <row r="64" s="144" customFormat="1" ht="20.1" customHeight="1" spans="1:4">
      <c r="A64" s="106" t="s">
        <v>1227</v>
      </c>
      <c r="B64" s="152">
        <v>0</v>
      </c>
      <c r="C64" s="152">
        <v>0</v>
      </c>
      <c r="D64" s="153"/>
    </row>
    <row r="65" s="144" customFormat="1" ht="20.1" customHeight="1" spans="1:4">
      <c r="A65" s="106" t="s">
        <v>1228</v>
      </c>
      <c r="B65" s="155">
        <v>68.748</v>
      </c>
      <c r="C65" s="154">
        <v>39.26</v>
      </c>
      <c r="D65" s="153">
        <f t="shared" si="0"/>
        <v>0.5710711584337</v>
      </c>
    </row>
    <row r="66" s="144" customFormat="1" ht="20.1" customHeight="1" spans="1:4">
      <c r="A66" s="106" t="s">
        <v>1229</v>
      </c>
      <c r="B66" s="152">
        <f>B56+B40+B12+B4</f>
        <v>99172.775579</v>
      </c>
      <c r="C66" s="152">
        <f>C56+C40+C12+C4</f>
        <v>125635.117722</v>
      </c>
      <c r="D66" s="153">
        <f t="shared" si="0"/>
        <v>1.26683071022773</v>
      </c>
    </row>
    <row r="67" s="144" customFormat="1" ht="20.1" customHeight="1"/>
    <row r="68" s="144" customFormat="1" ht="20.1" customHeight="1"/>
    <row r="69" s="144" customFormat="1" ht="20.1" customHeight="1"/>
    <row r="70" s="144" customFormat="1" ht="20.1" customHeight="1"/>
    <row r="71" s="144" customFormat="1" ht="20.1" customHeight="1"/>
    <row r="72" s="144" customFormat="1" ht="20.1" customHeight="1"/>
    <row r="73" s="144" customFormat="1" ht="20.1" customHeight="1"/>
    <row r="74" s="144" customFormat="1" ht="20.1" customHeight="1"/>
    <row r="75" s="144" customFormat="1" ht="20.1" customHeight="1"/>
    <row r="76" s="144" customFormat="1" ht="20.1" customHeight="1"/>
    <row r="77" s="144" customFormat="1" ht="20.1" customHeight="1"/>
    <row r="78" s="144" customFormat="1" ht="20.1" customHeight="1"/>
    <row r="79" s="144" customFormat="1" ht="20.1" customHeight="1"/>
    <row r="80" s="144" customFormat="1" ht="20.1" customHeight="1"/>
    <row r="81" s="144" customFormat="1" ht="20.1" customHeight="1"/>
    <row r="82" s="144" customFormat="1" ht="20.1" customHeight="1"/>
    <row r="83" s="144" customFormat="1" ht="20.1" customHeight="1"/>
    <row r="84" s="144" customFormat="1" ht="20.1" customHeight="1"/>
    <row r="85" s="144" customFormat="1" ht="20.1" customHeight="1"/>
    <row r="86" s="144" customFormat="1" ht="20.1" customHeight="1"/>
    <row r="87" s="144" customFormat="1" ht="20.1" customHeight="1"/>
    <row r="88" s="144" customFormat="1" ht="20.1" customHeight="1"/>
    <row r="89" s="144" customFormat="1" ht="20.1" customHeight="1"/>
    <row r="90" s="144" customFormat="1" ht="20.1" customHeight="1"/>
    <row r="91" s="144" customFormat="1" ht="20.1" customHeight="1"/>
    <row r="92" s="144" customFormat="1" ht="20.1" customHeight="1"/>
    <row r="93" s="144" customFormat="1" ht="20.1" customHeight="1"/>
    <row r="94" s="144" customFormat="1" ht="20.1" customHeight="1"/>
    <row r="95" s="144" customFormat="1" ht="20.1" customHeight="1"/>
    <row r="96" s="144" customFormat="1" ht="20.1" customHeight="1"/>
    <row r="97" s="144" customFormat="1" ht="20.1" customHeight="1"/>
    <row r="98" s="144" customFormat="1" ht="20.1" customHeight="1"/>
    <row r="99" s="144" customFormat="1" ht="20.1" customHeight="1"/>
    <row r="100" s="144" customFormat="1" ht="20.1" customHeight="1"/>
    <row r="101" s="144" customFormat="1" ht="20.1" customHeight="1"/>
    <row r="102" s="144" customFormat="1" ht="20.1" customHeight="1"/>
    <row r="103" s="144" customFormat="1" ht="20.1" customHeight="1"/>
    <row r="104" s="144" customFormat="1" ht="20.1" customHeight="1"/>
    <row r="105" s="144" customFormat="1" ht="20.1" customHeight="1"/>
    <row r="106" s="144" customFormat="1" ht="20.1" customHeight="1"/>
    <row r="107" s="144" customFormat="1" ht="20.1" customHeight="1"/>
    <row r="108" s="144" customFormat="1" ht="20.1" customHeight="1"/>
    <row r="109" s="144" customFormat="1" ht="20.1" customHeight="1"/>
    <row r="110" s="144" customFormat="1" ht="20.1" customHeight="1"/>
    <row r="111" s="144" customFormat="1" ht="20.1" customHeight="1"/>
    <row r="112" s="144" customFormat="1" ht="20.1" customHeight="1"/>
    <row r="113" s="144" customFormat="1" ht="20.1" customHeight="1"/>
    <row r="114" s="144" customFormat="1" ht="20.1" customHeight="1"/>
    <row r="115" s="144" customFormat="1" ht="20.1" customHeight="1"/>
    <row r="116" s="144" customFormat="1" ht="20.1" customHeight="1"/>
    <row r="117" s="144" customFormat="1" ht="20.1" customHeight="1"/>
    <row r="118" s="144" customFormat="1" ht="20.1" customHeight="1"/>
    <row r="119" s="144" customFormat="1" ht="20.1" customHeight="1"/>
    <row r="120" s="144" customFormat="1" ht="20.1" customHeight="1"/>
    <row r="121" s="144" customFormat="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sheetData>
  <autoFilter xmlns:etc="http://www.wps.cn/officeDocument/2017/etCustomData" ref="A3:D66" etc:filterBottomFollowUsedRange="0">
    <extLst/>
  </autoFilter>
  <mergeCells count="1">
    <mergeCell ref="A1:D1"/>
  </mergeCells>
  <printOptions horizontalCentered="1"/>
  <pageMargins left="0.709027777777778" right="0.709027777777778" top="0.75" bottom="0.75" header="0.309027777777778" footer="0.309027777777778"/>
  <pageSetup paperSize="9" scale="95" fitToHeight="20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6"/>
  <sheetViews>
    <sheetView showZeros="0" workbookViewId="0">
      <selection activeCell="K21" sqref="K21"/>
    </sheetView>
  </sheetViews>
  <sheetFormatPr defaultColWidth="8.75" defaultRowHeight="13.5" outlineLevelCol="3"/>
  <cols>
    <col min="1" max="1" width="53.5" style="107" customWidth="1"/>
    <col min="2" max="3" width="14.75" style="107"/>
    <col min="4" max="4" width="23.5" style="107" customWidth="1"/>
    <col min="5" max="16384" width="8.75" style="107"/>
  </cols>
  <sheetData>
    <row r="1" s="143" customFormat="1" ht="30" customHeight="1" spans="1:4">
      <c r="A1" s="145" t="s">
        <v>1230</v>
      </c>
      <c r="B1" s="145"/>
      <c r="C1" s="145"/>
      <c r="D1" s="145"/>
    </row>
    <row r="2" ht="14.25" spans="2:4">
      <c r="B2" s="146"/>
      <c r="C2" s="146"/>
      <c r="D2" s="109" t="s">
        <v>1</v>
      </c>
    </row>
    <row r="3" s="115" customFormat="1" ht="20.1" customHeight="1" spans="1:4">
      <c r="A3" s="147" t="s">
        <v>2</v>
      </c>
      <c r="B3" s="147" t="s">
        <v>3</v>
      </c>
      <c r="C3" s="147" t="s">
        <v>4</v>
      </c>
      <c r="D3" s="147" t="s">
        <v>5</v>
      </c>
    </row>
    <row r="4" s="144" customFormat="1" ht="19.5" customHeight="1" spans="1:4">
      <c r="A4" s="106" t="s">
        <v>1231</v>
      </c>
      <c r="B4" s="106">
        <v>104822</v>
      </c>
      <c r="C4" s="106">
        <v>119280</v>
      </c>
      <c r="D4" s="116">
        <f>C4/B4</f>
        <v>1.13792906069337</v>
      </c>
    </row>
    <row r="5" s="144" customFormat="1" ht="19.5" customHeight="1" spans="1:4">
      <c r="A5" s="106" t="s">
        <v>1232</v>
      </c>
      <c r="B5" s="106">
        <v>44606</v>
      </c>
      <c r="C5" s="106">
        <v>53250</v>
      </c>
      <c r="D5" s="116">
        <f t="shared" ref="D5:D45" si="0">C5/B5</f>
        <v>1.19378558938259</v>
      </c>
    </row>
    <row r="6" s="144" customFormat="1" ht="19.5" customHeight="1" spans="1:4">
      <c r="A6" s="106" t="s">
        <v>1233</v>
      </c>
      <c r="B6" s="106">
        <v>11927</v>
      </c>
      <c r="C6" s="106">
        <v>11927</v>
      </c>
      <c r="D6" s="116">
        <f t="shared" si="0"/>
        <v>1</v>
      </c>
    </row>
    <row r="7" s="144" customFormat="1" ht="19.5" customHeight="1" spans="1:4">
      <c r="A7" s="106" t="s">
        <v>1234</v>
      </c>
      <c r="B7" s="106">
        <v>14283</v>
      </c>
      <c r="C7" s="106">
        <v>14010</v>
      </c>
      <c r="D7" s="116">
        <f t="shared" si="0"/>
        <v>0.980886368409998</v>
      </c>
    </row>
    <row r="8" s="144" customFormat="1" ht="19.5" customHeight="1" spans="1:4">
      <c r="A8" s="148" t="s">
        <v>1235</v>
      </c>
      <c r="B8" s="106">
        <v>1905</v>
      </c>
      <c r="C8" s="106">
        <v>1905</v>
      </c>
      <c r="D8" s="116">
        <f t="shared" si="0"/>
        <v>1</v>
      </c>
    </row>
    <row r="9" s="144" customFormat="1" ht="19.5" customHeight="1" spans="1:4">
      <c r="A9" s="148" t="s">
        <v>1236</v>
      </c>
      <c r="B9" s="106"/>
      <c r="C9" s="106"/>
      <c r="D9" s="116"/>
    </row>
    <row r="10" s="144" customFormat="1" ht="19.5" customHeight="1" spans="1:4">
      <c r="A10" s="149" t="s">
        <v>1237</v>
      </c>
      <c r="B10" s="106">
        <v>630</v>
      </c>
      <c r="C10" s="106">
        <v>630</v>
      </c>
      <c r="D10" s="116">
        <f t="shared" si="0"/>
        <v>1</v>
      </c>
    </row>
    <row r="11" s="144" customFormat="1" ht="19.5" customHeight="1" spans="1:4">
      <c r="A11" s="149" t="s">
        <v>1238</v>
      </c>
      <c r="B11" s="106">
        <v>129</v>
      </c>
      <c r="C11" s="106">
        <v>9742</v>
      </c>
      <c r="D11" s="116">
        <f t="shared" si="0"/>
        <v>75.5193798449612</v>
      </c>
    </row>
    <row r="12" s="144" customFormat="1" ht="19.5" customHeight="1" spans="1:4">
      <c r="A12" s="149" t="s">
        <v>1239</v>
      </c>
      <c r="B12" s="106">
        <v>809</v>
      </c>
      <c r="C12" s="106">
        <v>987</v>
      </c>
      <c r="D12" s="116">
        <f t="shared" si="0"/>
        <v>1.22002472187886</v>
      </c>
    </row>
    <row r="13" s="144" customFormat="1" ht="19.5" customHeight="1" spans="1:4">
      <c r="A13" s="149" t="s">
        <v>1240</v>
      </c>
      <c r="B13" s="106">
        <v>4064</v>
      </c>
      <c r="C13" s="106">
        <v>3779</v>
      </c>
      <c r="D13" s="116">
        <f t="shared" si="0"/>
        <v>0.929872047244094</v>
      </c>
    </row>
    <row r="14" s="144" customFormat="1" ht="19.5" customHeight="1" spans="1:4">
      <c r="A14" s="149" t="s">
        <v>1241</v>
      </c>
      <c r="B14" s="106">
        <v>2551</v>
      </c>
      <c r="C14" s="106">
        <v>3784</v>
      </c>
      <c r="D14" s="116">
        <f t="shared" si="0"/>
        <v>1.48333986671893</v>
      </c>
    </row>
    <row r="15" s="144" customFormat="1" ht="19.5" customHeight="1" spans="1:4">
      <c r="A15" s="149" t="s">
        <v>1242</v>
      </c>
      <c r="B15" s="106">
        <v>112</v>
      </c>
      <c r="C15" s="106">
        <v>78</v>
      </c>
      <c r="D15" s="116">
        <f t="shared" si="0"/>
        <v>0.696428571428571</v>
      </c>
    </row>
    <row r="16" s="144" customFormat="1" ht="19.5" customHeight="1" spans="1:4">
      <c r="A16" s="149" t="s">
        <v>1243</v>
      </c>
      <c r="B16" s="106">
        <v>590</v>
      </c>
      <c r="C16" s="106">
        <v>590</v>
      </c>
      <c r="D16" s="116">
        <f t="shared" si="0"/>
        <v>1</v>
      </c>
    </row>
    <row r="17" s="144" customFormat="1" ht="19.5" customHeight="1" spans="1:4">
      <c r="A17" s="149" t="s">
        <v>1244</v>
      </c>
      <c r="B17" s="106">
        <v>5803</v>
      </c>
      <c r="C17" s="106">
        <v>5770</v>
      </c>
      <c r="D17" s="116">
        <f t="shared" si="0"/>
        <v>0.99431328623126</v>
      </c>
    </row>
    <row r="18" s="144" customFormat="1" ht="19.5" customHeight="1" spans="1:4">
      <c r="A18" s="149" t="s">
        <v>1245</v>
      </c>
      <c r="B18" s="106">
        <v>1520</v>
      </c>
      <c r="C18" s="106"/>
      <c r="D18" s="116">
        <f t="shared" si="0"/>
        <v>0</v>
      </c>
    </row>
    <row r="19" s="144" customFormat="1" ht="19.5" customHeight="1" spans="1:4">
      <c r="A19" s="149" t="s">
        <v>1246</v>
      </c>
      <c r="B19" s="106">
        <v>283</v>
      </c>
      <c r="C19" s="106">
        <v>48</v>
      </c>
      <c r="D19" s="116">
        <f t="shared" si="0"/>
        <v>0.169611307420495</v>
      </c>
    </row>
    <row r="20" s="144" customFormat="1" ht="19.5" customHeight="1" spans="1:4">
      <c r="A20" s="106" t="s">
        <v>1247</v>
      </c>
      <c r="B20" s="106">
        <v>55002</v>
      </c>
      <c r="C20" s="106">
        <v>60816</v>
      </c>
      <c r="D20" s="116">
        <f t="shared" si="0"/>
        <v>1.10570524708192</v>
      </c>
    </row>
    <row r="21" s="144" customFormat="1" ht="19.5" customHeight="1" spans="1:4">
      <c r="A21" s="106" t="s">
        <v>1248</v>
      </c>
      <c r="B21" s="106">
        <v>4360</v>
      </c>
      <c r="C21" s="106">
        <v>15703</v>
      </c>
      <c r="D21" s="116">
        <f t="shared" si="0"/>
        <v>3.60160550458716</v>
      </c>
    </row>
    <row r="22" s="144" customFormat="1" ht="19.5" customHeight="1" spans="1:4">
      <c r="A22" s="106" t="s">
        <v>1249</v>
      </c>
      <c r="B22" s="106">
        <v>36</v>
      </c>
      <c r="C22" s="106"/>
      <c r="D22" s="116">
        <f t="shared" si="0"/>
        <v>0</v>
      </c>
    </row>
    <row r="23" s="144" customFormat="1" ht="19.5" customHeight="1" spans="1:4">
      <c r="A23" s="106" t="s">
        <v>1250</v>
      </c>
      <c r="B23" s="106">
        <v>291</v>
      </c>
      <c r="C23" s="106">
        <v>500</v>
      </c>
      <c r="D23" s="116">
        <f t="shared" si="0"/>
        <v>1.71821305841924</v>
      </c>
    </row>
    <row r="24" s="144" customFormat="1" ht="19.5" customHeight="1" spans="1:4">
      <c r="A24" s="106" t="s">
        <v>1251</v>
      </c>
      <c r="B24" s="106">
        <v>1911</v>
      </c>
      <c r="C24" s="106">
        <v>5300</v>
      </c>
      <c r="D24" s="116">
        <f t="shared" si="0"/>
        <v>2.77341705913134</v>
      </c>
    </row>
    <row r="25" s="144" customFormat="1" ht="19.5" customHeight="1" spans="1:4">
      <c r="A25" s="106" t="s">
        <v>1252</v>
      </c>
      <c r="B25" s="106">
        <v>4388</v>
      </c>
      <c r="C25" s="106">
        <v>3100</v>
      </c>
      <c r="D25" s="116">
        <f t="shared" si="0"/>
        <v>0.706472196900638</v>
      </c>
    </row>
    <row r="26" s="144" customFormat="1" ht="19.5" customHeight="1" spans="1:4">
      <c r="A26" s="106" t="s">
        <v>1253</v>
      </c>
      <c r="B26" s="106">
        <v>157</v>
      </c>
      <c r="C26" s="106"/>
      <c r="D26" s="116">
        <f t="shared" si="0"/>
        <v>0</v>
      </c>
    </row>
    <row r="27" s="144" customFormat="1" ht="19.5" customHeight="1" spans="1:4">
      <c r="A27" s="106" t="s">
        <v>1254</v>
      </c>
      <c r="B27" s="106">
        <v>5445</v>
      </c>
      <c r="C27" s="106">
        <v>8600</v>
      </c>
      <c r="D27" s="116">
        <f t="shared" si="0"/>
        <v>1.57943067033976</v>
      </c>
    </row>
    <row r="28" s="144" customFormat="1" ht="19.5" customHeight="1" spans="1:4">
      <c r="A28" s="106" t="s">
        <v>1255</v>
      </c>
      <c r="B28" s="106">
        <v>3011</v>
      </c>
      <c r="C28" s="106">
        <v>6200</v>
      </c>
      <c r="D28" s="116">
        <f t="shared" si="0"/>
        <v>2.05911657256725</v>
      </c>
    </row>
    <row r="29" s="144" customFormat="1" ht="19.5" customHeight="1" spans="1:4">
      <c r="A29" s="106" t="s">
        <v>1256</v>
      </c>
      <c r="B29" s="106">
        <v>7409</v>
      </c>
      <c r="C29" s="106">
        <v>15000</v>
      </c>
      <c r="D29" s="116">
        <f t="shared" si="0"/>
        <v>2.0245647185855</v>
      </c>
    </row>
    <row r="30" s="144" customFormat="1" ht="19.5" customHeight="1" spans="1:4">
      <c r="A30" s="106" t="s">
        <v>1257</v>
      </c>
      <c r="B30" s="106">
        <v>3371</v>
      </c>
      <c r="C30" s="106">
        <v>6413</v>
      </c>
      <c r="D30" s="116">
        <f t="shared" si="0"/>
        <v>1.90240284781964</v>
      </c>
    </row>
    <row r="31" s="144" customFormat="1" ht="19.5" customHeight="1" spans="1:4">
      <c r="A31" s="106" t="s">
        <v>1258</v>
      </c>
      <c r="B31" s="106">
        <v>11265</v>
      </c>
      <c r="C31" s="106"/>
      <c r="D31" s="116">
        <f t="shared" si="0"/>
        <v>0</v>
      </c>
    </row>
    <row r="32" s="144" customFormat="1" ht="19.5" customHeight="1" spans="1:4">
      <c r="A32" s="106" t="s">
        <v>1259</v>
      </c>
      <c r="B32" s="106">
        <v>1898</v>
      </c>
      <c r="C32" s="106"/>
      <c r="D32" s="116">
        <f t="shared" si="0"/>
        <v>0</v>
      </c>
    </row>
    <row r="33" s="144" customFormat="1" ht="19.5" customHeight="1" spans="1:4">
      <c r="A33" s="106" t="s">
        <v>1260</v>
      </c>
      <c r="B33" s="106">
        <v>346</v>
      </c>
      <c r="C33" s="106"/>
      <c r="D33" s="116">
        <f t="shared" si="0"/>
        <v>0</v>
      </c>
    </row>
    <row r="34" s="144" customFormat="1" ht="19.5" customHeight="1" spans="1:4">
      <c r="A34" s="106" t="s">
        <v>1261</v>
      </c>
      <c r="B34" s="106">
        <v>258</v>
      </c>
      <c r="C34" s="106"/>
      <c r="D34" s="116">
        <f t="shared" si="0"/>
        <v>0</v>
      </c>
    </row>
    <row r="35" s="144" customFormat="1" ht="19.5" customHeight="1" spans="1:4">
      <c r="A35" s="106" t="s">
        <v>1262</v>
      </c>
      <c r="B35" s="106"/>
      <c r="C35" s="106"/>
      <c r="D35" s="116"/>
    </row>
    <row r="36" s="144" customFormat="1" ht="19.5" customHeight="1" spans="1:4">
      <c r="A36" s="106" t="s">
        <v>1263</v>
      </c>
      <c r="B36" s="106">
        <v>241</v>
      </c>
      <c r="C36" s="106"/>
      <c r="D36" s="116">
        <f t="shared" si="0"/>
        <v>0</v>
      </c>
    </row>
    <row r="37" s="144" customFormat="1" ht="19.5" customHeight="1" spans="1:4">
      <c r="A37" s="106" t="s">
        <v>1264</v>
      </c>
      <c r="B37" s="106">
        <v>10190</v>
      </c>
      <c r="C37" s="106"/>
      <c r="D37" s="116">
        <f t="shared" si="0"/>
        <v>0</v>
      </c>
    </row>
    <row r="38" s="144" customFormat="1" ht="19.5" customHeight="1" spans="1:4">
      <c r="A38" s="106" t="s">
        <v>1265</v>
      </c>
      <c r="B38" s="106">
        <v>50</v>
      </c>
      <c r="C38" s="106"/>
      <c r="D38" s="116">
        <f t="shared" si="0"/>
        <v>0</v>
      </c>
    </row>
    <row r="39" s="144" customFormat="1" ht="19.5" customHeight="1" spans="1:4">
      <c r="A39" s="106" t="s">
        <v>1266</v>
      </c>
      <c r="B39" s="106">
        <v>375</v>
      </c>
      <c r="C39" s="106"/>
      <c r="D39" s="116">
        <f t="shared" si="0"/>
        <v>0</v>
      </c>
    </row>
    <row r="40" s="144" customFormat="1" ht="19.5" customHeight="1" spans="1:4">
      <c r="A40" s="106" t="s">
        <v>1267</v>
      </c>
      <c r="B40" s="106">
        <v>5214</v>
      </c>
      <c r="C40" s="106">
        <v>5214</v>
      </c>
      <c r="D40" s="116">
        <f t="shared" si="0"/>
        <v>1</v>
      </c>
    </row>
    <row r="41" s="144" customFormat="1" ht="19.5" customHeight="1" spans="1:4">
      <c r="A41" s="148" t="s">
        <v>1268</v>
      </c>
      <c r="B41" s="106">
        <v>277</v>
      </c>
      <c r="C41" s="106">
        <v>277</v>
      </c>
      <c r="D41" s="116">
        <f t="shared" si="0"/>
        <v>1</v>
      </c>
    </row>
    <row r="42" s="144" customFormat="1" ht="19.5" customHeight="1" spans="1:4">
      <c r="A42" s="148" t="s">
        <v>1269</v>
      </c>
      <c r="B42" s="106"/>
      <c r="C42" s="106"/>
      <c r="D42" s="116"/>
    </row>
    <row r="43" s="144" customFormat="1" ht="19.5" customHeight="1" spans="1:4">
      <c r="A43" s="148" t="s">
        <v>1270</v>
      </c>
      <c r="B43" s="106">
        <v>782</v>
      </c>
      <c r="C43" s="106">
        <v>782</v>
      </c>
      <c r="D43" s="116">
        <f t="shared" si="0"/>
        <v>1</v>
      </c>
    </row>
    <row r="44" s="144" customFormat="1" ht="19.5" customHeight="1" spans="1:4">
      <c r="A44" s="148" t="s">
        <v>1271</v>
      </c>
      <c r="B44" s="106">
        <v>4155</v>
      </c>
      <c r="C44" s="106">
        <v>4155</v>
      </c>
      <c r="D44" s="116">
        <f t="shared" si="0"/>
        <v>1</v>
      </c>
    </row>
    <row r="45" s="144" customFormat="1" ht="19.5" customHeight="1" spans="1:4">
      <c r="A45" s="150" t="s">
        <v>1272</v>
      </c>
      <c r="B45" s="106">
        <v>24285</v>
      </c>
      <c r="C45" s="106">
        <v>28751</v>
      </c>
      <c r="D45" s="116">
        <f t="shared" si="0"/>
        <v>1.18389952645666</v>
      </c>
    </row>
    <row r="46" s="144" customFormat="1" ht="20.1" customHeight="1"/>
    <row r="47" s="144" customFormat="1" ht="20.1" customHeight="1"/>
    <row r="48" s="144" customFormat="1" ht="20.1" customHeight="1"/>
    <row r="49" s="144" customFormat="1" ht="20.1" customHeight="1"/>
    <row r="50" s="144" customFormat="1" ht="20.1" customHeight="1"/>
    <row r="51" s="144" customFormat="1" ht="20.1" customHeight="1"/>
    <row r="52" s="144" customFormat="1" ht="20.1" customHeight="1"/>
    <row r="53" s="144" customFormat="1" ht="20.1" customHeight="1"/>
    <row r="54" s="144" customFormat="1" ht="20.1" customHeight="1"/>
    <row r="55" s="144" customFormat="1" ht="20.1" customHeight="1"/>
    <row r="56" s="144" customFormat="1" ht="20.1" customHeight="1"/>
    <row r="57" s="144" customFormat="1" ht="20.1" customHeight="1"/>
    <row r="58" s="144" customFormat="1" ht="20.1" customHeight="1"/>
    <row r="59" s="144" customFormat="1" ht="20.1" customHeight="1"/>
    <row r="60" s="144" customFormat="1" ht="20.1" customHeight="1"/>
    <row r="61" s="144" customFormat="1" ht="20.1" customHeight="1"/>
    <row r="62" s="144" customFormat="1" ht="20.1" customHeight="1"/>
    <row r="63" s="144" customFormat="1" ht="20.1" customHeight="1"/>
    <row r="64" s="144" customFormat="1" ht="20.1" customHeight="1"/>
    <row r="65" s="144" customFormat="1" ht="20.1" customHeight="1"/>
    <row r="66" s="144" customFormat="1" ht="20.1" customHeight="1"/>
    <row r="67" s="144" customFormat="1" ht="20.1" customHeight="1"/>
    <row r="68" s="144" customFormat="1" ht="20.1" customHeight="1"/>
    <row r="69" s="144" customFormat="1" ht="20.1" customHeight="1"/>
    <row r="70" s="144" customFormat="1" ht="20.1" customHeight="1"/>
    <row r="71" s="144" customFormat="1" ht="20.1" customHeight="1"/>
    <row r="72" s="144" customFormat="1" ht="20.1" customHeight="1"/>
    <row r="73" s="144" customFormat="1" ht="20.1" customHeight="1"/>
    <row r="74" s="144" customFormat="1" ht="20.1" customHeight="1"/>
    <row r="75" s="144" customFormat="1" ht="20.1" customHeight="1"/>
    <row r="76" s="144" customFormat="1" ht="20.1" customHeight="1"/>
    <row r="77" s="144" customFormat="1" ht="20.1" customHeight="1"/>
    <row r="78" s="144" customFormat="1" ht="20.1" customHeight="1"/>
    <row r="79" s="144" customFormat="1" ht="20.1" customHeight="1"/>
    <row r="80" s="144" customFormat="1" ht="20.1" customHeight="1"/>
    <row r="81" s="144" customFormat="1" ht="20.1" customHeight="1"/>
    <row r="82" s="144" customFormat="1" ht="20.1" customHeight="1"/>
    <row r="83" s="144" customFormat="1" ht="20.1" customHeight="1"/>
    <row r="84" s="144" customFormat="1" ht="20.1" customHeight="1"/>
    <row r="85" s="144" customFormat="1" ht="20.1" customHeight="1"/>
    <row r="86" s="144" customFormat="1" ht="20.1" customHeight="1"/>
    <row r="87" s="144" customFormat="1" ht="20.1" customHeight="1"/>
    <row r="88" s="144" customFormat="1" ht="20.1" customHeight="1"/>
    <row r="89" s="144" customFormat="1" ht="20.1" customHeight="1"/>
    <row r="90" s="144" customFormat="1" ht="20.1" customHeight="1"/>
    <row r="91" s="144" customFormat="1" ht="20.1" customHeight="1"/>
    <row r="92" s="144" customFormat="1" ht="20.1" customHeight="1"/>
    <row r="93" s="144" customFormat="1" ht="20.1" customHeight="1"/>
    <row r="94" s="144" customFormat="1" ht="20.1" customHeight="1"/>
    <row r="95" s="144" customFormat="1" ht="20.1" customHeight="1"/>
    <row r="96" s="144" customFormat="1" ht="20.1" customHeight="1"/>
    <row r="97" s="144" customFormat="1" ht="20.1" customHeight="1"/>
    <row r="98" s="144" customFormat="1" ht="20.1" customHeight="1"/>
    <row r="99" s="144" customFormat="1" ht="20.1" customHeight="1"/>
    <row r="100" s="144" customFormat="1" ht="20.1" customHeight="1"/>
    <row r="101" s="144" customFormat="1" ht="20.1" customHeight="1"/>
    <row r="102" s="144" customFormat="1" ht="20.1" customHeight="1"/>
    <row r="103" s="144" customFormat="1" ht="20.1" customHeight="1"/>
    <row r="104" s="144" customFormat="1" ht="20.1" customHeight="1"/>
    <row r="105" s="144" customFormat="1" ht="20.1" customHeight="1"/>
    <row r="106" s="144" customFormat="1" ht="20.1" customHeight="1"/>
    <row r="107" s="144" customFormat="1" ht="20.1" customHeight="1"/>
    <row r="108" s="144" customFormat="1" ht="20.1" customHeight="1"/>
    <row r="109" s="144" customFormat="1" ht="20.1" customHeight="1"/>
    <row r="110" s="144" customFormat="1" ht="20.1" customHeight="1"/>
    <row r="111" s="144" customFormat="1" ht="20.1" customHeight="1"/>
    <row r="112" s="144" customFormat="1" ht="20.1" customHeight="1"/>
    <row r="113" s="144" customFormat="1" ht="20.1" customHeight="1"/>
    <row r="114" s="144" customFormat="1" ht="20.1" customHeight="1"/>
    <row r="115" s="144" customFormat="1" ht="20.1" customHeight="1"/>
    <row r="116" s="144" customFormat="1" ht="20.1" customHeight="1"/>
    <row r="117" s="144" customFormat="1" ht="20.1" customHeight="1"/>
    <row r="118" s="144" customFormat="1" ht="20.1" customHeight="1"/>
    <row r="119" s="144" customFormat="1" ht="20.1" customHeight="1"/>
    <row r="120" s="144" customFormat="1" ht="20.1" customHeight="1"/>
    <row r="121" s="144" customFormat="1" ht="20.1" customHeight="1"/>
    <row r="122" s="144" customFormat="1" ht="20.1" customHeight="1"/>
    <row r="123" s="144" customFormat="1" ht="20.1" customHeight="1"/>
    <row r="124" s="144" customFormat="1" ht="20.1" customHeight="1"/>
    <row r="125" s="144" customFormat="1" ht="20.1" customHeight="1"/>
    <row r="126" s="144" customFormat="1" ht="20.1" customHeight="1"/>
    <row r="127" s="144" customFormat="1" ht="20.1" customHeight="1"/>
    <row r="128" s="144" customFormat="1" ht="20.1" customHeight="1"/>
    <row r="129" s="144" customFormat="1" ht="20.1" customHeight="1"/>
    <row r="130" s="144" customFormat="1" ht="20.1" customHeight="1"/>
    <row r="131" s="144" customFormat="1" ht="20.1" customHeight="1"/>
    <row r="132" s="144" customFormat="1" ht="20.1" customHeight="1"/>
    <row r="133" s="144" customFormat="1" ht="20.1" customHeight="1"/>
    <row r="134" s="144" customFormat="1" ht="20.1" customHeight="1"/>
    <row r="135" s="144" customFormat="1" ht="20.1" customHeight="1"/>
    <row r="136" s="144" customFormat="1" ht="20.1" customHeight="1"/>
    <row r="137" s="144" customFormat="1" ht="20.1" customHeight="1"/>
    <row r="138" s="144" customFormat="1" ht="20.1" customHeight="1"/>
    <row r="139" s="144" customFormat="1" ht="20.1" customHeight="1"/>
    <row r="140" s="144" customFormat="1" ht="20.1" customHeight="1"/>
    <row r="141" s="144" customFormat="1" ht="20.1" customHeight="1"/>
    <row r="142" s="144" customFormat="1" ht="20.1" customHeight="1"/>
    <row r="143" s="144" customFormat="1" ht="20.1" customHeight="1"/>
    <row r="144" s="144" customFormat="1" ht="20.1" customHeight="1"/>
    <row r="145" s="144" customFormat="1" ht="20.1" customHeight="1"/>
    <row r="146" s="144" customFormat="1" ht="20.1" customHeight="1"/>
    <row r="147" ht="20.1" customHeight="1"/>
    <row r="148" ht="20.1" customHeight="1"/>
    <row r="149" ht="20.1" customHeight="1"/>
    <row r="150" ht="20.1" customHeight="1"/>
    <row r="151" ht="20.1" customHeight="1"/>
    <row r="152" ht="20.1" customHeight="1"/>
    <row r="153" ht="20.1" customHeight="1"/>
    <row r="154" ht="20.1" customHeight="1"/>
    <row r="155" ht="20.1" customHeight="1"/>
    <row r="156" ht="20.1" customHeight="1"/>
  </sheetData>
  <autoFilter xmlns:etc="http://www.wps.cn/officeDocument/2017/etCustomData" ref="A3:D45" etc:filterBottomFollowUsedRange="0">
    <extLst/>
  </autoFilter>
  <mergeCells count="1">
    <mergeCell ref="A1:D1"/>
  </mergeCells>
  <printOptions horizontalCentered="1"/>
  <pageMargins left="1.14930555555556" right="0.709027777777778" top="0.75" bottom="0.75" header="0.309027777777778" footer="0.309027777777778"/>
  <pageSetup paperSize="9" scale="72" fitToHeight="20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0"/>
  <sheetViews>
    <sheetView showZeros="0" workbookViewId="0">
      <selection activeCell="K21" sqref="K21"/>
    </sheetView>
  </sheetViews>
  <sheetFormatPr defaultColWidth="9" defaultRowHeight="13.5" outlineLevelCol="7"/>
  <cols>
    <col min="1" max="1" width="33.875" customWidth="1"/>
    <col min="2" max="2" width="13.75" customWidth="1"/>
    <col min="3" max="3" width="14.625" customWidth="1"/>
    <col min="4" max="4" width="13" customWidth="1"/>
    <col min="5" max="5" width="11" customWidth="1"/>
    <col min="6" max="6" width="10" customWidth="1"/>
    <col min="7" max="7" width="9.25" customWidth="1"/>
    <col min="8" max="8" width="9.625" customWidth="1"/>
  </cols>
  <sheetData>
    <row r="1" s="142" customFormat="1" ht="30" customHeight="1" spans="1:8">
      <c r="A1" s="128" t="s">
        <v>1273</v>
      </c>
      <c r="B1" s="128"/>
      <c r="C1" s="128"/>
      <c r="D1" s="128"/>
      <c r="E1" s="128"/>
      <c r="F1" s="128"/>
      <c r="G1" s="128"/>
      <c r="H1" s="128"/>
    </row>
    <row r="2" ht="23.1" customHeight="1" spans="8:8">
      <c r="H2" s="105" t="s">
        <v>44</v>
      </c>
    </row>
    <row r="3" s="104" customFormat="1" ht="20.1" customHeight="1" spans="1:8">
      <c r="A3" s="17" t="s">
        <v>1274</v>
      </c>
      <c r="B3" s="17" t="s">
        <v>1275</v>
      </c>
      <c r="C3" s="17" t="s">
        <v>1276</v>
      </c>
      <c r="D3" s="17" t="s">
        <v>1277</v>
      </c>
      <c r="E3" s="17" t="s">
        <v>1278</v>
      </c>
      <c r="F3" s="17" t="s">
        <v>1279</v>
      </c>
      <c r="G3" s="17" t="s">
        <v>1280</v>
      </c>
      <c r="H3" s="17" t="s">
        <v>1281</v>
      </c>
    </row>
    <row r="4" s="76" customFormat="1" ht="18.75" customHeight="1" spans="1:8">
      <c r="A4" s="106" t="s">
        <v>1039</v>
      </c>
      <c r="B4" s="106"/>
      <c r="C4" s="106"/>
      <c r="D4" s="106"/>
      <c r="E4" s="106"/>
      <c r="F4" s="106"/>
      <c r="G4" s="106"/>
      <c r="H4" s="106"/>
    </row>
    <row r="5" s="76" customFormat="1" ht="18.75" customHeight="1" spans="1:8">
      <c r="A5" s="106" t="s">
        <v>1282</v>
      </c>
      <c r="B5" s="106"/>
      <c r="C5" s="106"/>
      <c r="D5" s="106"/>
      <c r="E5" s="106"/>
      <c r="F5" s="106"/>
      <c r="G5" s="106"/>
      <c r="H5" s="106"/>
    </row>
    <row r="6" s="76" customFormat="1" ht="18.75" customHeight="1" spans="1:8">
      <c r="A6" s="106" t="s">
        <v>1283</v>
      </c>
      <c r="B6" s="106"/>
      <c r="C6" s="106"/>
      <c r="D6" s="106"/>
      <c r="E6" s="106"/>
      <c r="F6" s="106"/>
      <c r="G6" s="106"/>
      <c r="H6" s="106"/>
    </row>
    <row r="7" s="76" customFormat="1" ht="18.75" customHeight="1" spans="1:8">
      <c r="A7" s="106" t="s">
        <v>1284</v>
      </c>
      <c r="B7" s="106"/>
      <c r="C7" s="106"/>
      <c r="D7" s="106"/>
      <c r="E7" s="106"/>
      <c r="F7" s="106"/>
      <c r="G7" s="106"/>
      <c r="H7" s="106"/>
    </row>
    <row r="8" s="76" customFormat="1" ht="18.75" customHeight="1" spans="1:8">
      <c r="A8" s="106" t="s">
        <v>1040</v>
      </c>
      <c r="B8" s="106"/>
      <c r="C8" s="106"/>
      <c r="D8" s="106"/>
      <c r="E8" s="106"/>
      <c r="F8" s="106"/>
      <c r="G8" s="106"/>
      <c r="H8" s="106"/>
    </row>
    <row r="9" s="76" customFormat="1" ht="18.75" customHeight="1" spans="1:8">
      <c r="A9" s="106" t="s">
        <v>1285</v>
      </c>
      <c r="B9" s="106"/>
      <c r="C9" s="106"/>
      <c r="D9" s="106"/>
      <c r="E9" s="106"/>
      <c r="F9" s="106"/>
      <c r="G9" s="106"/>
      <c r="H9" s="106"/>
    </row>
    <row r="10" s="76" customFormat="1" ht="18.75" customHeight="1" spans="1:8">
      <c r="A10" s="106" t="s">
        <v>1041</v>
      </c>
      <c r="B10" s="106"/>
      <c r="C10" s="106"/>
      <c r="D10" s="106"/>
      <c r="E10" s="106"/>
      <c r="F10" s="106"/>
      <c r="G10" s="106"/>
      <c r="H10" s="106"/>
    </row>
    <row r="11" s="76" customFormat="1" ht="18.75" customHeight="1" spans="1:8">
      <c r="A11" s="106" t="s">
        <v>1286</v>
      </c>
      <c r="B11" s="106"/>
      <c r="C11" s="106"/>
      <c r="D11" s="106"/>
      <c r="E11" s="106"/>
      <c r="F11" s="106"/>
      <c r="G11" s="106"/>
      <c r="H11" s="106"/>
    </row>
    <row r="12" s="76" customFormat="1" ht="18.75" customHeight="1" spans="1:8">
      <c r="A12" s="106" t="s">
        <v>1042</v>
      </c>
      <c r="B12" s="106"/>
      <c r="C12" s="106"/>
      <c r="D12" s="106"/>
      <c r="E12" s="106"/>
      <c r="F12" s="106"/>
      <c r="G12" s="106"/>
      <c r="H12" s="106"/>
    </row>
    <row r="13" s="76" customFormat="1" ht="18.75" customHeight="1" spans="1:8">
      <c r="A13" s="106" t="s">
        <v>1043</v>
      </c>
      <c r="B13" s="106"/>
      <c r="C13" s="106"/>
      <c r="D13" s="106"/>
      <c r="E13" s="106"/>
      <c r="F13" s="106"/>
      <c r="G13" s="106"/>
      <c r="H13" s="106"/>
    </row>
    <row r="14" s="76" customFormat="1" ht="18.75" customHeight="1" spans="1:8">
      <c r="A14" s="106" t="s">
        <v>1287</v>
      </c>
      <c r="B14" s="106"/>
      <c r="C14" s="106"/>
      <c r="D14" s="106"/>
      <c r="E14" s="106"/>
      <c r="F14" s="106"/>
      <c r="G14" s="106"/>
      <c r="H14" s="106"/>
    </row>
    <row r="15" s="76" customFormat="1" ht="18.75" customHeight="1" spans="1:8">
      <c r="A15" s="106" t="s">
        <v>1288</v>
      </c>
      <c r="B15" s="106"/>
      <c r="C15" s="106"/>
      <c r="D15" s="106"/>
      <c r="E15" s="106"/>
      <c r="F15" s="106"/>
      <c r="G15" s="106"/>
      <c r="H15" s="106"/>
    </row>
    <row r="16" s="76" customFormat="1" ht="18.75" customHeight="1" spans="1:8">
      <c r="A16" s="106" t="s">
        <v>1044</v>
      </c>
      <c r="B16" s="106"/>
      <c r="C16" s="106"/>
      <c r="D16" s="106"/>
      <c r="E16" s="106"/>
      <c r="F16" s="106"/>
      <c r="G16" s="106"/>
      <c r="H16" s="106"/>
    </row>
    <row r="17" s="76" customFormat="1" ht="18.75" customHeight="1" spans="1:8">
      <c r="A17" s="106" t="s">
        <v>1289</v>
      </c>
      <c r="B17" s="106"/>
      <c r="C17" s="106"/>
      <c r="D17" s="106"/>
      <c r="E17" s="106"/>
      <c r="F17" s="106"/>
      <c r="G17" s="106"/>
      <c r="H17" s="106"/>
    </row>
    <row r="18" s="76" customFormat="1" ht="18.75" customHeight="1" spans="1:8">
      <c r="A18" s="106" t="s">
        <v>1290</v>
      </c>
      <c r="B18" s="106"/>
      <c r="C18" s="106"/>
      <c r="D18" s="106"/>
      <c r="E18" s="106"/>
      <c r="F18" s="106"/>
      <c r="G18" s="106"/>
      <c r="H18" s="106"/>
    </row>
    <row r="19" s="76" customFormat="1" ht="18.75" customHeight="1" spans="1:8">
      <c r="A19" s="106" t="s">
        <v>1291</v>
      </c>
      <c r="B19" s="106"/>
      <c r="C19" s="106"/>
      <c r="D19" s="106"/>
      <c r="E19" s="106"/>
      <c r="F19" s="106"/>
      <c r="G19" s="106"/>
      <c r="H19" s="106"/>
    </row>
    <row r="20" s="76" customFormat="1" ht="18.75" customHeight="1" spans="1:8">
      <c r="A20" s="106" t="s">
        <v>1292</v>
      </c>
      <c r="B20" s="106"/>
      <c r="C20" s="106"/>
      <c r="D20" s="106"/>
      <c r="E20" s="106"/>
      <c r="F20" s="106"/>
      <c r="G20" s="106"/>
      <c r="H20" s="106"/>
    </row>
    <row r="21" s="76" customFormat="1" ht="18.75" customHeight="1" spans="1:8">
      <c r="A21" s="106" t="s">
        <v>1045</v>
      </c>
      <c r="B21" s="106"/>
      <c r="C21" s="106"/>
      <c r="D21" s="106"/>
      <c r="E21" s="106"/>
      <c r="F21" s="106"/>
      <c r="G21" s="106"/>
      <c r="H21" s="106"/>
    </row>
    <row r="22" s="76" customFormat="1" ht="18.75" customHeight="1" spans="1:8">
      <c r="A22" s="106" t="s">
        <v>1293</v>
      </c>
      <c r="B22" s="106"/>
      <c r="C22" s="106"/>
      <c r="D22" s="106"/>
      <c r="E22" s="106"/>
      <c r="F22" s="106"/>
      <c r="G22" s="106"/>
      <c r="H22" s="106"/>
    </row>
    <row r="23" s="76" customFormat="1" ht="18.75" customHeight="1" spans="1:8">
      <c r="A23" s="106" t="s">
        <v>95</v>
      </c>
      <c r="B23" s="106"/>
      <c r="C23" s="106"/>
      <c r="D23" s="106"/>
      <c r="E23" s="106"/>
      <c r="F23" s="106"/>
      <c r="G23" s="106"/>
      <c r="H23" s="106"/>
    </row>
    <row r="24" s="104" customFormat="1" ht="20.1" customHeight="1" spans="1:8">
      <c r="A24" s="17" t="s">
        <v>1294</v>
      </c>
      <c r="B24" s="106"/>
      <c r="C24" s="106"/>
      <c r="D24" s="17"/>
      <c r="E24" s="17"/>
      <c r="F24" s="17"/>
      <c r="G24" s="17"/>
      <c r="H24" s="17"/>
    </row>
    <row r="25" s="76" customFormat="1" ht="20.1" customHeight="1"/>
    <row r="26" s="76" customFormat="1" ht="20.1" customHeight="1"/>
    <row r="27" s="76" customFormat="1" ht="20.1" customHeight="1"/>
    <row r="28" s="76" customFormat="1" ht="20.1" customHeight="1"/>
    <row r="29" s="76" customFormat="1" ht="20.1" customHeight="1"/>
    <row r="30" s="76" customFormat="1" ht="20.1" customHeight="1"/>
    <row r="31" s="76" customFormat="1" ht="20.1" customHeight="1"/>
    <row r="32" s="76" customFormat="1" ht="20.1" customHeight="1"/>
    <row r="33" s="76" customFormat="1" ht="20.1" customHeight="1"/>
    <row r="34" s="76" customFormat="1" ht="20.1" customHeight="1"/>
    <row r="35" s="76" customFormat="1" ht="20.1" customHeight="1"/>
    <row r="36" s="76" customFormat="1" ht="20.1" customHeight="1"/>
    <row r="37" s="76" customFormat="1" ht="20.1" customHeight="1"/>
    <row r="38" s="76" customFormat="1" ht="20.1" customHeight="1"/>
    <row r="39" s="76" customFormat="1" ht="20.1" customHeight="1"/>
    <row r="40" s="76" customFormat="1" ht="20.1" customHeight="1"/>
    <row r="41" s="76" customFormat="1" ht="20.1" customHeight="1"/>
    <row r="42" s="76" customFormat="1" ht="20.1" customHeight="1"/>
    <row r="43" s="76" customFormat="1" ht="20.1" customHeight="1"/>
    <row r="44" s="76" customFormat="1" ht="20.1" customHeight="1"/>
    <row r="45" s="76" customFormat="1" ht="20.1" customHeight="1"/>
    <row r="46" s="76" customFormat="1" ht="20.1" customHeight="1"/>
    <row r="47" s="76" customFormat="1" ht="20.1" customHeight="1"/>
    <row r="48" s="76" customFormat="1" ht="20.1" customHeight="1"/>
    <row r="49" s="76" customFormat="1" ht="20.1" customHeight="1"/>
    <row r="50" s="76" customFormat="1" ht="20.1" customHeight="1"/>
    <row r="51" s="76" customFormat="1" ht="20.1" customHeight="1"/>
    <row r="52" s="76" customFormat="1" ht="20.1" customHeight="1"/>
    <row r="53" s="76" customFormat="1" ht="20.1" customHeight="1"/>
    <row r="54" s="76" customFormat="1" ht="20.1" customHeight="1"/>
    <row r="55" s="76" customFormat="1" ht="20.1" customHeight="1"/>
    <row r="56" s="76" customFormat="1" ht="20.1" customHeight="1"/>
    <row r="57" s="76" customFormat="1" ht="20.1" customHeight="1"/>
    <row r="58" s="76" customFormat="1" ht="20.1" customHeight="1"/>
    <row r="59" s="76" customFormat="1" ht="20.1" customHeight="1"/>
    <row r="60" s="76" customFormat="1" ht="20.1" customHeight="1"/>
    <row r="61" s="76" customFormat="1" ht="20.1" customHeight="1"/>
    <row r="62" s="76" customFormat="1" ht="20.1" customHeight="1"/>
    <row r="63" s="76" customFormat="1" ht="20.1" customHeight="1"/>
    <row r="64" s="76" customFormat="1" ht="20.1" customHeight="1"/>
    <row r="65" s="76" customFormat="1" ht="20.1" customHeight="1"/>
    <row r="66" s="76" customFormat="1" ht="20.1" customHeight="1"/>
    <row r="67" s="76" customFormat="1" ht="20.1" customHeight="1"/>
    <row r="68" s="76" customFormat="1" ht="20.1" customHeight="1"/>
    <row r="69" s="76" customFormat="1" ht="20.1" customHeight="1"/>
    <row r="70" s="76" customFormat="1" ht="20.1" customHeight="1"/>
    <row r="71" s="76" customFormat="1" ht="20.1" customHeight="1"/>
    <row r="72" s="76" customFormat="1" ht="20.1" customHeight="1"/>
    <row r="73" s="76" customFormat="1" ht="20.1" customHeight="1"/>
    <row r="74" s="76" customFormat="1" ht="20.1" customHeight="1"/>
    <row r="75" s="76" customFormat="1" ht="20.1" customHeight="1"/>
    <row r="76" s="76" customFormat="1" ht="20.1" customHeight="1"/>
    <row r="77" s="76" customFormat="1" ht="20.1" customHeight="1"/>
    <row r="78" s="76" customFormat="1" ht="20.1" customHeight="1"/>
    <row r="79" s="76" customFormat="1" ht="20.1" customHeight="1"/>
    <row r="80" s="76" customFormat="1" ht="20.1" customHeight="1"/>
    <row r="81" s="76" customFormat="1" ht="20.1" customHeight="1"/>
    <row r="82" s="76" customFormat="1" ht="20.1" customHeight="1"/>
    <row r="83" s="76" customFormat="1" ht="20.1" customHeight="1"/>
    <row r="84" s="76" customFormat="1" ht="20.1" customHeight="1"/>
    <row r="85" s="76" customFormat="1" ht="20.1" customHeight="1"/>
    <row r="86" s="76" customFormat="1" ht="20.1" customHeight="1"/>
    <row r="87" s="76" customFormat="1" ht="20.1" customHeight="1"/>
    <row r="88" s="76" customFormat="1" ht="20.1" customHeight="1"/>
    <row r="89" s="76" customFormat="1" ht="20.1" customHeight="1"/>
    <row r="90" s="76" customFormat="1" ht="20.1" customHeight="1"/>
    <row r="91" s="76" customFormat="1" ht="20.1" customHeight="1"/>
    <row r="92" s="76" customFormat="1" ht="20.1" customHeight="1"/>
    <row r="93" s="76" customFormat="1" ht="20.1" customHeight="1"/>
    <row r="94" s="76" customFormat="1" ht="20.1" customHeight="1"/>
    <row r="95" s="76" customFormat="1" ht="20.1" customHeight="1"/>
    <row r="96" s="76" customFormat="1" ht="20.1" customHeight="1"/>
    <row r="97" s="76" customFormat="1" ht="20.1" customHeight="1"/>
    <row r="98" s="76" customFormat="1" ht="20.1" customHeight="1"/>
    <row r="99" s="76" customFormat="1" ht="20.1" customHeight="1"/>
    <row r="100" s="76" customFormat="1" ht="20.1" customHeight="1"/>
    <row r="101" s="76" customFormat="1" ht="20.1" customHeight="1"/>
    <row r="102" s="76" customFormat="1" ht="20.1" customHeight="1"/>
    <row r="103" s="76" customFormat="1" ht="20.1" customHeight="1"/>
    <row r="104" s="76" customFormat="1" ht="20.1" customHeight="1"/>
    <row r="105" s="76" customFormat="1" ht="20.1" customHeight="1"/>
    <row r="106" s="76" customFormat="1" ht="20.1" customHeight="1"/>
    <row r="107" s="76" customFormat="1" ht="20.1" customHeight="1"/>
    <row r="108" s="76" customFormat="1" ht="20.1" customHeight="1"/>
    <row r="109" s="76" customFormat="1" ht="20.1" customHeight="1"/>
    <row r="110" s="76" customFormat="1" ht="20.1" customHeight="1"/>
    <row r="111" s="76" customFormat="1" ht="20.1" customHeight="1"/>
    <row r="112" s="76" customFormat="1" ht="20.1" customHeight="1"/>
    <row r="113" s="76" customFormat="1" ht="20.1" customHeight="1"/>
    <row r="114" s="76" customFormat="1" ht="20.1" customHeight="1"/>
    <row r="115" s="76" customFormat="1" ht="20.1" customHeight="1"/>
    <row r="116" s="76" customFormat="1" ht="20.1" customHeight="1"/>
    <row r="117" s="76" customFormat="1" ht="20.1" customHeight="1"/>
    <row r="118" s="76" customFormat="1" ht="20.1" customHeight="1"/>
    <row r="119" s="76" customFormat="1" ht="20.1" customHeight="1"/>
    <row r="120" s="76" customFormat="1" ht="20.1" customHeight="1"/>
    <row r="121" ht="20.1" customHeight="1" spans="3:3">
      <c r="C121" s="76"/>
    </row>
    <row r="122" ht="20.1" customHeight="1"/>
    <row r="123" ht="20.1" customHeight="1"/>
    <row r="124" ht="20.1" customHeight="1"/>
    <row r="125" ht="20.1" customHeight="1"/>
    <row r="126" ht="20.1" customHeight="1"/>
    <row r="127" ht="20.1" customHeight="1"/>
    <row r="128" ht="20.1" customHeight="1"/>
    <row r="129" ht="20.1" customHeight="1"/>
    <row r="130" ht="20.1" customHeight="1"/>
  </sheetData>
  <mergeCells count="1">
    <mergeCell ref="A1:H1"/>
  </mergeCells>
  <printOptions horizontalCentered="1"/>
  <pageMargins left="0.709027777777778" right="0.709027777777778" top="0.75" bottom="0.75" header="0.309027777777778" footer="0.309027777777778"/>
  <pageSetup paperSize="9" fitToHeight="20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showZeros="0" workbookViewId="0">
      <selection activeCell="K21" sqref="K21"/>
    </sheetView>
  </sheetViews>
  <sheetFormatPr defaultColWidth="9" defaultRowHeight="13.5" outlineLevelCol="4"/>
  <cols>
    <col min="1" max="1" width="37.75" style="127" customWidth="1"/>
    <col min="2" max="2" width="22" style="127" customWidth="1"/>
    <col min="3" max="4" width="23.875" style="127" customWidth="1"/>
    <col min="5" max="5" width="24.5" style="127" customWidth="1"/>
    <col min="6" max="16384" width="9" style="127"/>
  </cols>
  <sheetData>
    <row r="1" ht="40.5" customHeight="1" spans="1:5">
      <c r="A1" s="128" t="s">
        <v>1295</v>
      </c>
      <c r="B1" s="128"/>
      <c r="C1" s="128"/>
      <c r="D1" s="128"/>
      <c r="E1" s="128"/>
    </row>
    <row r="2" ht="17.1" customHeight="1" spans="1:5">
      <c r="A2" s="129"/>
      <c r="B2" s="129"/>
      <c r="C2" s="129"/>
      <c r="D2" s="130"/>
      <c r="E2" s="131" t="s">
        <v>44</v>
      </c>
    </row>
    <row r="3" s="125" customFormat="1" ht="24.95" customHeight="1" spans="1:5">
      <c r="A3" s="132" t="s">
        <v>2</v>
      </c>
      <c r="B3" s="132" t="s">
        <v>1296</v>
      </c>
      <c r="C3" s="132" t="s">
        <v>4</v>
      </c>
      <c r="D3" s="133" t="s">
        <v>1297</v>
      </c>
      <c r="E3" s="133"/>
    </row>
    <row r="4" s="125" customFormat="1" ht="24.95" customHeight="1" spans="1:5">
      <c r="A4" s="134"/>
      <c r="B4" s="134"/>
      <c r="C4" s="134"/>
      <c r="D4" s="133" t="s">
        <v>1298</v>
      </c>
      <c r="E4" s="133" t="s">
        <v>1299</v>
      </c>
    </row>
    <row r="5" ht="35.1" customHeight="1" spans="1:5">
      <c r="A5" s="135" t="s">
        <v>1300</v>
      </c>
      <c r="B5" s="136">
        <f>B6+B7+B8</f>
        <v>742</v>
      </c>
      <c r="C5" s="136">
        <f>C6+C7+C8</f>
        <v>715</v>
      </c>
      <c r="D5" s="137">
        <f t="shared" ref="D5:D8" si="0">C5-B5</f>
        <v>-27</v>
      </c>
      <c r="E5" s="138">
        <f t="shared" ref="E5:E8" si="1">D5/B5</f>
        <v>-0.0363881401617251</v>
      </c>
    </row>
    <row r="6" ht="35.1" customHeight="1" spans="1:5">
      <c r="A6" s="139" t="s">
        <v>1301</v>
      </c>
      <c r="B6" s="140">
        <v>15</v>
      </c>
      <c r="C6" s="140"/>
      <c r="D6" s="137">
        <f t="shared" si="0"/>
        <v>-15</v>
      </c>
      <c r="E6" s="138">
        <f t="shared" si="1"/>
        <v>-1</v>
      </c>
    </row>
    <row r="7" ht="35.1" customHeight="1" spans="1:5">
      <c r="A7" s="139" t="s">
        <v>1302</v>
      </c>
      <c r="B7" s="140">
        <v>217</v>
      </c>
      <c r="C7" s="140">
        <v>212</v>
      </c>
      <c r="D7" s="137">
        <f t="shared" si="0"/>
        <v>-5</v>
      </c>
      <c r="E7" s="138">
        <f t="shared" si="1"/>
        <v>-0.0230414746543779</v>
      </c>
    </row>
    <row r="8" ht="35.1" customHeight="1" spans="1:5">
      <c r="A8" s="139" t="s">
        <v>1303</v>
      </c>
      <c r="B8" s="140">
        <v>510</v>
      </c>
      <c r="C8" s="140">
        <v>503</v>
      </c>
      <c r="D8" s="137">
        <f t="shared" si="0"/>
        <v>-7</v>
      </c>
      <c r="E8" s="138">
        <f t="shared" si="1"/>
        <v>-0.0137254901960784</v>
      </c>
    </row>
    <row r="9" ht="35.1" customHeight="1" spans="1:5">
      <c r="A9" s="139" t="s">
        <v>1304</v>
      </c>
      <c r="B9" s="140"/>
      <c r="C9" s="140"/>
      <c r="D9" s="137"/>
      <c r="E9" s="138"/>
    </row>
    <row r="10" ht="35.1" customHeight="1" spans="1:5">
      <c r="A10" s="139" t="s">
        <v>1305</v>
      </c>
      <c r="B10" s="140">
        <v>510</v>
      </c>
      <c r="C10" s="140">
        <v>503</v>
      </c>
      <c r="D10" s="137">
        <f>C10-B10</f>
        <v>-7</v>
      </c>
      <c r="E10" s="138">
        <f>D10/B10</f>
        <v>-0.0137254901960784</v>
      </c>
    </row>
    <row r="11" ht="116.1" customHeight="1" spans="1:5">
      <c r="A11" s="141" t="s">
        <v>1306</v>
      </c>
      <c r="B11" s="141"/>
      <c r="C11" s="141"/>
      <c r="D11" s="141"/>
      <c r="E11" s="141"/>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
  <sheetViews>
    <sheetView showZeros="0" workbookViewId="0">
      <selection activeCell="K21" sqref="K21"/>
    </sheetView>
  </sheetViews>
  <sheetFormatPr defaultColWidth="9" defaultRowHeight="13.5" outlineLevelCol="2"/>
  <cols>
    <col min="1" max="1" width="67.375" style="125" customWidth="1"/>
    <col min="2" max="2" width="24.5" style="125" customWidth="1"/>
    <col min="3" max="3" width="28" style="125" customWidth="1"/>
    <col min="4" max="16384" width="9" style="125"/>
  </cols>
  <sheetData>
    <row r="1" ht="46.5" customHeight="1" spans="1:3">
      <c r="A1" s="58" t="s">
        <v>1307</v>
      </c>
      <c r="B1" s="58"/>
      <c r="C1" s="58"/>
    </row>
    <row r="2" ht="14.25" spans="1:3">
      <c r="A2" s="98" t="s">
        <v>44</v>
      </c>
      <c r="B2" s="98"/>
      <c r="C2" s="98"/>
    </row>
    <row r="3" ht="25.5" customHeight="1" spans="1:3">
      <c r="A3" s="99" t="s">
        <v>1308</v>
      </c>
      <c r="B3" s="99" t="s">
        <v>1309</v>
      </c>
      <c r="C3" s="99" t="s">
        <v>1310</v>
      </c>
    </row>
    <row r="4" ht="26.1" customHeight="1" spans="1:3">
      <c r="A4" s="100" t="s">
        <v>1311</v>
      </c>
      <c r="B4" s="101">
        <v>121549</v>
      </c>
      <c r="C4" s="101">
        <v>121549</v>
      </c>
    </row>
    <row r="5" ht="26.1" customHeight="1" spans="1:3">
      <c r="A5" s="100" t="s">
        <v>1312</v>
      </c>
      <c r="B5" s="101">
        <v>202700</v>
      </c>
      <c r="C5" s="101">
        <v>202700</v>
      </c>
    </row>
    <row r="6" ht="26.1" customHeight="1" spans="1:3">
      <c r="A6" s="100" t="s">
        <v>1313</v>
      </c>
      <c r="B6" s="101"/>
      <c r="C6" s="101"/>
    </row>
    <row r="7" ht="26.1" customHeight="1" spans="1:3">
      <c r="A7" s="100" t="s">
        <v>1314</v>
      </c>
      <c r="B7" s="101"/>
      <c r="C7" s="102"/>
    </row>
    <row r="8" ht="26.1" customHeight="1" spans="1:3">
      <c r="A8" s="100" t="s">
        <v>1315</v>
      </c>
      <c r="B8" s="101">
        <v>169400</v>
      </c>
      <c r="C8" s="101">
        <v>169400</v>
      </c>
    </row>
    <row r="9" ht="26.1" customHeight="1" spans="1:3">
      <c r="A9" s="100" t="s">
        <v>1316</v>
      </c>
      <c r="B9" s="101"/>
      <c r="C9" s="103"/>
    </row>
    <row r="10" ht="26.1" customHeight="1" spans="1:3">
      <c r="A10" s="100" t="s">
        <v>1317</v>
      </c>
      <c r="B10" s="101">
        <v>169400</v>
      </c>
      <c r="C10" s="103"/>
    </row>
  </sheetData>
  <mergeCells count="2">
    <mergeCell ref="A1:C1"/>
    <mergeCell ref="A2:C2"/>
  </mergeCells>
  <printOptions horizontalCentered="1"/>
  <pageMargins left="0.709027777777778" right="0.709027777777778" top="0.75" bottom="0.75" header="0.309027777777778" footer="0.309027777777778"/>
  <pageSetup paperSize="9" fitToHeight="200" orientation="landscape"/>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23</vt:i4>
      </vt:variant>
    </vt:vector>
  </HeadingPairs>
  <TitlesOfParts>
    <vt:vector size="23" baseType="lpstr">
      <vt:lpstr>1-1</vt:lpstr>
      <vt:lpstr>Sheet2</vt:lpstr>
      <vt:lpstr>1-2</vt:lpstr>
      <vt:lpstr>1-3</vt:lpstr>
      <vt:lpstr>1-4</vt:lpstr>
      <vt:lpstr>1-5</vt:lpstr>
      <vt:lpstr>1-6</vt:lpstr>
      <vt:lpstr>1-7</vt:lpstr>
      <vt:lpstr>1-8</vt:lpstr>
      <vt:lpstr>1-9</vt:lpstr>
      <vt:lpstr>2-1</vt:lpstr>
      <vt:lpstr>2-2</vt:lpstr>
      <vt:lpstr>2-3</vt:lpstr>
      <vt:lpstr>2-4</vt:lpstr>
      <vt:lpstr>2-5</vt:lpstr>
      <vt:lpstr>2-6</vt:lpstr>
      <vt:lpstr>3-1</vt:lpstr>
      <vt:lpstr>3-2</vt:lpstr>
      <vt:lpstr>3-3</vt:lpstr>
      <vt:lpstr>4-1</vt:lpstr>
      <vt:lpstr>4-2</vt:lpstr>
      <vt:lpstr>4-3</vt:lpstr>
      <vt:lpstr>5-1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cp:revision>1</cp:revision>
  <dcterms:created xsi:type="dcterms:W3CDTF">2016-12-07T02:04:00Z</dcterms:created>
  <cp:lastPrinted>2018-02-07T00:48:00Z</cp:lastPrinted>
  <dcterms:modified xsi:type="dcterms:W3CDTF">2024-11-06T03:49:55Z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38A3D4B546654323B8FAAF445BF556F6_12</vt:lpwstr>
  </property>
</Properties>
</file>