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1780" tabRatio="760" firstSheet="1" activeTab="1"/>
  </bookViews>
  <sheets>
    <sheet name="评分明细表" sheetId="1" state="hidden" r:id="rId1"/>
    <sheet name="土地收入明细表" sheetId="5" r:id="rId2"/>
    <sheet name="支出明细表 " sheetId="7" r:id="rId3"/>
    <sheet name="本息偿还明细表" sheetId="8" r:id="rId4"/>
  </sheets>
  <definedNames>
    <definedName name="_xlnm.Print_Titles" localSheetId="1">土地收入明细表!$5:$5</definedName>
    <definedName name="_xlnm.Print_Titles" localSheetId="2">'支出明细表 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<sst xmlns="http://schemas.openxmlformats.org/spreadsheetml/2006/main" count="436" uniqueCount="202">
  <si>
    <t>南华县2019年城市综合体建设专项债券项目指标体系评分明细表</t>
  </si>
  <si>
    <t>序号</t>
  </si>
  <si>
    <t>单位名称</t>
  </si>
  <si>
    <t>项目名称</t>
  </si>
  <si>
    <t>满分</t>
  </si>
  <si>
    <t>决策(15分)</t>
  </si>
  <si>
    <t>过程（20分）</t>
  </si>
  <si>
    <t>产出（35分）</t>
  </si>
  <si>
    <t>效益（30分）</t>
  </si>
  <si>
    <t>合计</t>
  </si>
  <si>
    <t>项目立项（7分）</t>
  </si>
  <si>
    <t>绩效目标（5分）</t>
  </si>
  <si>
    <t>资金投入（3分）</t>
  </si>
  <si>
    <t>资金管理（5分）</t>
  </si>
  <si>
    <t>项目管理
（15分）</t>
  </si>
  <si>
    <t>产出数量（20分）</t>
  </si>
  <si>
    <t>产出效率（5分）</t>
  </si>
  <si>
    <t>产出质量（5分）</t>
  </si>
  <si>
    <t>产出成本（5分）</t>
  </si>
  <si>
    <t>经济效益（6分）</t>
  </si>
  <si>
    <t>社会效益（10分）</t>
  </si>
  <si>
    <t>生态效益（4分）</t>
  </si>
  <si>
    <t>可持续影响（5分）</t>
  </si>
  <si>
    <t>满意度（5分）</t>
  </si>
  <si>
    <t>项目符合性</t>
  </si>
  <si>
    <t>项目决策程序规范性</t>
  </si>
  <si>
    <t>绩效目标合理性</t>
  </si>
  <si>
    <t>绩效指标明确性</t>
  </si>
  <si>
    <t>资金到位率</t>
  </si>
  <si>
    <t>资金管理制度健全有效性</t>
  </si>
  <si>
    <t>资金使用合规性</t>
  </si>
  <si>
    <t>项目前期工作完成情况</t>
  </si>
  <si>
    <t>基本建设四项制度执行情况</t>
  </si>
  <si>
    <t>项目管理制度健全有效性</t>
  </si>
  <si>
    <t>安全管理制度及执行</t>
  </si>
  <si>
    <t>项目监管</t>
  </si>
  <si>
    <t>档案资料管理</t>
  </si>
  <si>
    <t>完成率</t>
  </si>
  <si>
    <t>资金使用率</t>
  </si>
  <si>
    <t>完成及时性</t>
  </si>
  <si>
    <t>质量达标率</t>
  </si>
  <si>
    <t>概算执行率</t>
  </si>
  <si>
    <t>促进区域经济增长</t>
  </si>
  <si>
    <t>促进区域外来投资增长</t>
  </si>
  <si>
    <t>改善城区基础设施水平</t>
  </si>
  <si>
    <t>提高城区环境质量</t>
  </si>
  <si>
    <t>改善当地生产、生活条件</t>
  </si>
  <si>
    <t>改善生态环境</t>
  </si>
  <si>
    <t>支撑能力</t>
  </si>
  <si>
    <t>社会公众满意度</t>
  </si>
  <si>
    <t>评分层级</t>
  </si>
  <si>
    <t>项目整体</t>
  </si>
  <si>
    <t>具体项目</t>
  </si>
  <si>
    <t>得分</t>
  </si>
  <si>
    <t>南华县</t>
  </si>
  <si>
    <t>南华县城市综合体建设专项债券资金项目</t>
  </si>
  <si>
    <t>南华县住建局</t>
  </si>
  <si>
    <t>南华县龙泉广场建设工程</t>
  </si>
  <si>
    <t>南华县2019年公厕建设工程</t>
  </si>
  <si>
    <t>-</t>
  </si>
  <si>
    <t>商住小区路网提升改造项目</t>
  </si>
  <si>
    <t>收费站至土城大石桥道路建设项目</t>
  </si>
  <si>
    <t>南华县高铁站前广场建设项目</t>
  </si>
  <si>
    <t>35KV吕黄线迁改工程</t>
  </si>
  <si>
    <t>龙坪路建设项目</t>
  </si>
  <si>
    <t>南华县污水处理厂提标改造建设项目</t>
  </si>
  <si>
    <t>南华县高铁站站前广场-虹山小区道路改扩建项目(含配套两旗屯商铺建设)</t>
  </si>
  <si>
    <t>县工信商务科技局</t>
  </si>
  <si>
    <t>南部片区路网建设项目（工业园区道路建设）</t>
  </si>
  <si>
    <t>老高坝污水处理厂建设项目</t>
  </si>
  <si>
    <t>南华县开发投资有限公司</t>
  </si>
  <si>
    <t>古城路片区基础设施建设项目</t>
  </si>
  <si>
    <t>东部片区基础设施建设项目</t>
  </si>
  <si>
    <t>西部片区基础设施建设项目</t>
  </si>
  <si>
    <t>南华县城乡建设开发投资有限公司</t>
  </si>
  <si>
    <t>南华县水务局</t>
  </si>
  <si>
    <t>土城桥水生态环境综合治理建设项目（龙川江水生态环境综合治理工程）</t>
  </si>
  <si>
    <t>楚雄彝族自治州生态环境局南华分局</t>
  </si>
  <si>
    <t>南华县污水处理厂尾水人工湿地深度处理工程</t>
  </si>
  <si>
    <t>南华县交通局</t>
  </si>
  <si>
    <t>北部片区路网基础设施建设项目（320国道改造项目）</t>
  </si>
  <si>
    <t>附件4-1</t>
  </si>
  <si>
    <t>土地收入明细表</t>
  </si>
  <si>
    <t>项目名称：2018年云南省玉溪市澄江县土地储备项目专项债券资金</t>
  </si>
  <si>
    <t>金额单位：万元</t>
  </si>
  <si>
    <t>年份</t>
  </si>
  <si>
    <t>类型</t>
  </si>
  <si>
    <t>日 期</t>
  </si>
  <si>
    <t>金额</t>
  </si>
  <si>
    <t>缴款单位</t>
  </si>
  <si>
    <t>地块</t>
  </si>
  <si>
    <t>2019年</t>
  </si>
  <si>
    <t>出让</t>
  </si>
  <si>
    <t>2019.05.07</t>
  </si>
  <si>
    <t>澂江忆成房地产开发有限公司</t>
  </si>
  <si>
    <t>CTC(2018)32-1</t>
  </si>
  <si>
    <t>2019.4.23</t>
  </si>
  <si>
    <t>2019.4.19</t>
  </si>
  <si>
    <t>2019.3.25</t>
  </si>
  <si>
    <t>2019.3.14</t>
  </si>
  <si>
    <t>2019.2.27</t>
  </si>
  <si>
    <t>2019.5.30</t>
  </si>
  <si>
    <t>2019.5.24</t>
  </si>
  <si>
    <t>2019.5.23</t>
  </si>
  <si>
    <t>2019.5.20</t>
  </si>
  <si>
    <t>2019.6.13</t>
  </si>
  <si>
    <t>2019.2.1</t>
  </si>
  <si>
    <t>澄江志衡房地产开发有限公司</t>
  </si>
  <si>
    <t>CTC(2018)32-2</t>
  </si>
  <si>
    <t>2019.2.22</t>
  </si>
  <si>
    <t>2020年</t>
  </si>
  <si>
    <t>2020.6.19</t>
  </si>
  <si>
    <t>澄江环球融创会展有限公司</t>
  </si>
  <si>
    <t>CTC(2018)34-3</t>
  </si>
  <si>
    <t>CTC(2018)34-4</t>
  </si>
  <si>
    <t>CTC(2018)34-5</t>
  </si>
  <si>
    <t>2020.12.28</t>
  </si>
  <si>
    <t>澄江市国有资本投资运营有限责任公司</t>
  </si>
  <si>
    <t>CTC(2018)35-5</t>
  </si>
  <si>
    <t>2021年</t>
  </si>
  <si>
    <t>2021.6.30</t>
  </si>
  <si>
    <t>澄江融达置业有限公司</t>
  </si>
  <si>
    <t>CTC(2018)33-1</t>
  </si>
  <si>
    <t>CTC(2018)33-2</t>
  </si>
  <si>
    <t>2021.9.3</t>
  </si>
  <si>
    <t>2021.7.9</t>
  </si>
  <si>
    <t>2021.1.19</t>
  </si>
  <si>
    <t>2021.1.11</t>
  </si>
  <si>
    <t>CTC(2018)35-4</t>
  </si>
  <si>
    <t>2021.4.12</t>
  </si>
  <si>
    <t>CTC(2018)35-6</t>
  </si>
  <si>
    <t>2021.12.14</t>
  </si>
  <si>
    <t>CTC(2018)34-2</t>
  </si>
  <si>
    <t>2021.12.16</t>
  </si>
  <si>
    <t>2021.12.17</t>
  </si>
  <si>
    <t>2021.12.20</t>
  </si>
  <si>
    <t>2021.12.2</t>
  </si>
  <si>
    <t>2021.12.22</t>
  </si>
  <si>
    <t>2021.12.23</t>
  </si>
  <si>
    <t>2021.9.27</t>
  </si>
  <si>
    <t>2021.9.22</t>
  </si>
  <si>
    <t>2018年</t>
  </si>
  <si>
    <t>划拨</t>
  </si>
  <si>
    <t>2019.12.20</t>
  </si>
  <si>
    <t>澄江县住房和城乡建设局</t>
  </si>
  <si>
    <t>新城区竹园路工程项目用地</t>
  </si>
  <si>
    <t>2021.11.29</t>
  </si>
  <si>
    <t>体育运动公园</t>
  </si>
  <si>
    <t>2024年</t>
  </si>
  <si>
    <t>2024.1.25</t>
  </si>
  <si>
    <t>中创华瀚(玉溪)置业有限公司</t>
  </si>
  <si>
    <t>CTC(2018)34-1号现融创售楼部</t>
  </si>
  <si>
    <t>附件4-2</t>
  </si>
  <si>
    <t>支出明细表</t>
  </si>
  <si>
    <t>时间</t>
  </si>
  <si>
    <t>单位</t>
  </si>
  <si>
    <t>用途</t>
  </si>
  <si>
    <t>备注</t>
  </si>
  <si>
    <t>2018.10.31</t>
  </si>
  <si>
    <t>土储中心</t>
  </si>
  <si>
    <t>有偿收回澄江县供电有限公司国有建设用地使用权补偿款</t>
  </si>
  <si>
    <t>2018.11.27</t>
  </si>
  <si>
    <t>收回澄江市磷化工华业有限责任公司国有土地</t>
  </si>
  <si>
    <t>2019.8.29</t>
  </si>
  <si>
    <t>有偿收回玉溪市抚仙湖置业有限公司国有建设用地使用权</t>
  </si>
  <si>
    <t>2019.3.8</t>
  </si>
  <si>
    <t>右所镇</t>
  </si>
  <si>
    <t>廖官营国有土地补偿</t>
  </si>
  <si>
    <t>2019.4.29</t>
  </si>
  <si>
    <t>小西廖官营征地补偿费</t>
  </si>
  <si>
    <t>2019.8.2</t>
  </si>
  <si>
    <t>廖官营小组土地征收地上附着物补偿款(4人）</t>
  </si>
  <si>
    <t>2019.9.17</t>
  </si>
  <si>
    <t>廖官营小组土地补偿款及地上附着物补偿款</t>
  </si>
  <si>
    <t>2019.8.9</t>
  </si>
  <si>
    <t>凤麓街道</t>
  </si>
  <si>
    <t>澄江市藕粉厂补偿款</t>
  </si>
  <si>
    <t>揽秀三组征地补偿款</t>
  </si>
  <si>
    <t>2020.8.18</t>
  </si>
  <si>
    <t>揽秀四组土地征收款兑付</t>
  </si>
  <si>
    <t>2020.3.17</t>
  </si>
  <si>
    <t>龙街街道</t>
  </si>
  <si>
    <t>忠窑高楼房片区征用忠窑集有土地补偿资金</t>
  </si>
  <si>
    <t>2020.3.19</t>
  </si>
  <si>
    <t>高西社区高楼房片区项目建设用地集有土地征收补偿款</t>
  </si>
  <si>
    <t>2019.10.31</t>
  </si>
  <si>
    <t>占补平衡结余指标</t>
  </si>
  <si>
    <t>2020.6.23</t>
  </si>
  <si>
    <t>廖官营土地补偿款</t>
  </si>
  <si>
    <t>2020.10.27</t>
  </si>
  <si>
    <t>揽秀一组国有土地补偿</t>
  </si>
  <si>
    <t>2020.5.21</t>
  </si>
  <si>
    <t>揽秀四组征地补偿款</t>
  </si>
  <si>
    <t>2021.1.15</t>
  </si>
  <si>
    <t>购买砚山土地指标</t>
  </si>
  <si>
    <t>附件4-3</t>
  </si>
  <si>
    <t>本息偿还明细表</t>
  </si>
  <si>
    <t>日期</t>
  </si>
  <si>
    <t>偿还本金金额</t>
  </si>
  <si>
    <t>支付利息金额</t>
  </si>
  <si>
    <t>兑付费</t>
  </si>
  <si>
    <r>
      <t>《玉溪市财政局关于下达</t>
    </r>
    <r>
      <rPr>
        <sz val="10"/>
        <color rgb="FF000000"/>
        <rFont val="仿宋"/>
        <charset val="134"/>
      </rPr>
      <t xml:space="preserve"> 2023 年 9 至 11 月地方政府再融资债券资金的通知》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</si>
</sst>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#,##0.00_ "/>
    <numFmt numFmtId="178" formatCode="0.00_ "/>
    <numFmt numFmtId="179" formatCode="\ @"/>
    <numFmt numFmtId="180" formatCode="yyyy/m/d;@"/>
    <numFmt numFmtId="181" formatCode="0_);\(0\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000000"/>
      <name val="Arial"/>
      <charset val="134"/>
    </font>
    <font>
      <sz val="11"/>
      <color rgb="FF000000"/>
      <name val="Arial"/>
      <charset val="204"/>
    </font>
    <font>
      <b/>
      <sz val="10"/>
      <color rgb="FF000000"/>
      <name val="仿宋"/>
      <charset val="204"/>
    </font>
    <font>
      <sz val="10"/>
      <color rgb="FF000000"/>
      <name val="仿宋"/>
      <charset val="134"/>
    </font>
    <font>
      <sz val="10"/>
      <color rgb="FF000000"/>
      <name val="仿宋"/>
      <charset val="204"/>
    </font>
    <font>
      <b/>
      <sz val="10"/>
      <color rgb="FF000000"/>
      <name val="仿宋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5" fillId="2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81" fontId="5" fillId="0" borderId="1" xfId="0" applyNumberFormat="1" applyFont="1" applyBorder="1" applyAlignment="1" applyProtection="1">
      <alignment horizontal="center" vertical="center" wrapText="1"/>
      <protection locked="0"/>
    </xf>
    <xf numFmtId="181" fontId="5" fillId="0" borderId="1" xfId="52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2" fontId="5" fillId="0" borderId="1" xfId="5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181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Normal 2" xfId="50"/>
    <cellStyle name="Normal 5" xfId="51"/>
    <cellStyle name="常规 2" xfId="52"/>
    <cellStyle name="常规 3" xfId="53"/>
    <cellStyle name="常规 4" xfId="54"/>
  </cellStyles>
  <tableStyles count="0" defaultTableStyle="Table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E26"/>
  <sheetViews>
    <sheetView zoomScale="106" zoomScaleNormal="106" workbookViewId="0">
      <selection activeCell="I7" sqref="I7"/>
    </sheetView>
  </sheetViews>
  <sheetFormatPr defaultColWidth="8.89090909090909" defaultRowHeight="14"/>
  <cols>
    <col min="1" max="1" width="4.21818181818182" customWidth="1"/>
    <col min="2" max="2" width="16.4454545454545" customWidth="1"/>
    <col min="3" max="3" width="26.4454545454545" customWidth="1"/>
    <col min="4" max="4" width="8.44545454545455" customWidth="1"/>
    <col min="19" max="19" width="8.78181818181818" customWidth="1"/>
  </cols>
  <sheetData>
    <row r="1" ht="33" customHeight="1" spans="1:3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ht="34.2" customHeight="1" spans="1:31">
      <c r="A2" s="47" t="s">
        <v>1</v>
      </c>
      <c r="B2" s="47" t="s">
        <v>2</v>
      </c>
      <c r="C2" s="47" t="s">
        <v>3</v>
      </c>
      <c r="D2" s="47" t="s">
        <v>4</v>
      </c>
      <c r="E2" s="48" t="s">
        <v>5</v>
      </c>
      <c r="F2" s="48"/>
      <c r="G2" s="48"/>
      <c r="H2" s="48"/>
      <c r="I2" s="48"/>
      <c r="J2" s="48" t="s">
        <v>6</v>
      </c>
      <c r="K2" s="48"/>
      <c r="L2" s="48"/>
      <c r="M2" s="48"/>
      <c r="N2" s="48"/>
      <c r="O2" s="48"/>
      <c r="P2" s="48"/>
      <c r="Q2" s="48"/>
      <c r="R2" s="48" t="s">
        <v>7</v>
      </c>
      <c r="S2" s="48"/>
      <c r="T2" s="48"/>
      <c r="U2" s="48"/>
      <c r="V2" s="48"/>
      <c r="W2" s="48" t="s">
        <v>8</v>
      </c>
      <c r="X2" s="48"/>
      <c r="Y2" s="48"/>
      <c r="Z2" s="48"/>
      <c r="AA2" s="48"/>
      <c r="AB2" s="48"/>
      <c r="AC2" s="48"/>
      <c r="AD2" s="48"/>
      <c r="AE2" s="63" t="s">
        <v>9</v>
      </c>
    </row>
    <row r="3" ht="26" spans="1:31">
      <c r="A3" s="49"/>
      <c r="B3" s="49"/>
      <c r="C3" s="49"/>
      <c r="D3" s="49"/>
      <c r="E3" s="48" t="s">
        <v>10</v>
      </c>
      <c r="F3" s="48"/>
      <c r="G3" s="48" t="s">
        <v>11</v>
      </c>
      <c r="H3" s="48"/>
      <c r="I3" s="48" t="s">
        <v>12</v>
      </c>
      <c r="J3" s="58" t="s">
        <v>13</v>
      </c>
      <c r="K3" s="58"/>
      <c r="L3" s="59" t="s">
        <v>14</v>
      </c>
      <c r="M3" s="60"/>
      <c r="N3" s="60"/>
      <c r="O3" s="60"/>
      <c r="P3" s="60"/>
      <c r="Q3" s="62"/>
      <c r="R3" s="58" t="s">
        <v>15</v>
      </c>
      <c r="S3" s="58"/>
      <c r="T3" s="58" t="s">
        <v>16</v>
      </c>
      <c r="U3" s="58" t="s">
        <v>17</v>
      </c>
      <c r="V3" s="58" t="s">
        <v>18</v>
      </c>
      <c r="W3" s="48" t="s">
        <v>19</v>
      </c>
      <c r="X3" s="48"/>
      <c r="Y3" s="48" t="s">
        <v>20</v>
      </c>
      <c r="Z3" s="48"/>
      <c r="AA3" s="48"/>
      <c r="AB3" s="48" t="s">
        <v>21</v>
      </c>
      <c r="AC3" s="48" t="s">
        <v>22</v>
      </c>
      <c r="AD3" s="48" t="s">
        <v>23</v>
      </c>
      <c r="AE3" s="63"/>
    </row>
    <row r="4" ht="47.4" customHeight="1" spans="1:31">
      <c r="A4" s="49"/>
      <c r="B4" s="49"/>
      <c r="C4" s="49"/>
      <c r="D4" s="49"/>
      <c r="E4" s="48" t="s">
        <v>24</v>
      </c>
      <c r="F4" s="48" t="s">
        <v>25</v>
      </c>
      <c r="G4" s="48" t="s">
        <v>26</v>
      </c>
      <c r="H4" s="48" t="s">
        <v>27</v>
      </c>
      <c r="I4" s="48" t="s">
        <v>28</v>
      </c>
      <c r="J4" s="48" t="s">
        <v>29</v>
      </c>
      <c r="K4" s="58" t="s">
        <v>30</v>
      </c>
      <c r="L4" s="58" t="s">
        <v>31</v>
      </c>
      <c r="M4" s="58" t="s">
        <v>32</v>
      </c>
      <c r="N4" s="58" t="s">
        <v>33</v>
      </c>
      <c r="O4" s="58" t="s">
        <v>34</v>
      </c>
      <c r="P4" s="48" t="s">
        <v>35</v>
      </c>
      <c r="Q4" s="58" t="s">
        <v>36</v>
      </c>
      <c r="R4" s="58" t="s">
        <v>37</v>
      </c>
      <c r="S4" s="58" t="s">
        <v>38</v>
      </c>
      <c r="T4" s="58" t="s">
        <v>39</v>
      </c>
      <c r="U4" s="58" t="s">
        <v>40</v>
      </c>
      <c r="V4" s="58" t="s">
        <v>41</v>
      </c>
      <c r="W4" s="48" t="s">
        <v>42</v>
      </c>
      <c r="X4" s="48" t="s">
        <v>43</v>
      </c>
      <c r="Y4" s="48" t="s">
        <v>44</v>
      </c>
      <c r="Z4" s="48" t="s">
        <v>45</v>
      </c>
      <c r="AA4" s="48" t="s">
        <v>46</v>
      </c>
      <c r="AB4" s="48" t="s">
        <v>47</v>
      </c>
      <c r="AC4" s="48" t="s">
        <v>48</v>
      </c>
      <c r="AD4" s="48" t="s">
        <v>49</v>
      </c>
      <c r="AE4" s="63"/>
    </row>
    <row r="5" ht="25.2" customHeight="1" spans="1:31">
      <c r="A5" s="50"/>
      <c r="B5" s="50"/>
      <c r="C5" s="50"/>
      <c r="D5" s="50"/>
      <c r="E5" s="51">
        <v>3</v>
      </c>
      <c r="F5" s="51">
        <v>4</v>
      </c>
      <c r="G5" s="51">
        <v>2</v>
      </c>
      <c r="H5" s="52">
        <v>3</v>
      </c>
      <c r="I5" s="52">
        <v>3</v>
      </c>
      <c r="J5" s="48">
        <v>2</v>
      </c>
      <c r="K5" s="58">
        <v>3</v>
      </c>
      <c r="L5" s="58">
        <v>3</v>
      </c>
      <c r="M5" s="58">
        <v>4</v>
      </c>
      <c r="N5" s="58">
        <v>2</v>
      </c>
      <c r="O5" s="58">
        <v>2</v>
      </c>
      <c r="P5" s="48">
        <v>3</v>
      </c>
      <c r="Q5" s="58">
        <v>1</v>
      </c>
      <c r="R5" s="58">
        <v>10</v>
      </c>
      <c r="S5" s="58">
        <v>10</v>
      </c>
      <c r="T5" s="58">
        <v>5</v>
      </c>
      <c r="U5" s="58">
        <v>5</v>
      </c>
      <c r="V5" s="58">
        <v>5</v>
      </c>
      <c r="W5" s="51">
        <v>3</v>
      </c>
      <c r="X5" s="51">
        <v>3</v>
      </c>
      <c r="Y5" s="51">
        <v>4</v>
      </c>
      <c r="Z5" s="51">
        <v>3</v>
      </c>
      <c r="AA5" s="51">
        <v>3</v>
      </c>
      <c r="AB5" s="51">
        <v>4</v>
      </c>
      <c r="AC5" s="51">
        <v>5</v>
      </c>
      <c r="AD5" s="51">
        <v>5</v>
      </c>
      <c r="AE5" s="64">
        <f>SUM(E5:AD5)</f>
        <v>100</v>
      </c>
    </row>
    <row r="6" s="45" customFormat="1" ht="25.2" customHeight="1" spans="1:31">
      <c r="A6" s="53" t="s">
        <v>50</v>
      </c>
      <c r="B6" s="54"/>
      <c r="C6" s="54"/>
      <c r="D6" s="55"/>
      <c r="E6" s="48" t="s">
        <v>51</v>
      </c>
      <c r="F6" s="48" t="s">
        <v>51</v>
      </c>
      <c r="G6" s="48" t="s">
        <v>51</v>
      </c>
      <c r="H6" s="48" t="s">
        <v>51</v>
      </c>
      <c r="I6" s="48" t="s">
        <v>51</v>
      </c>
      <c r="J6" s="48" t="s">
        <v>51</v>
      </c>
      <c r="K6" s="48" t="s">
        <v>51</v>
      </c>
      <c r="L6" s="58" t="s">
        <v>52</v>
      </c>
      <c r="M6" s="58" t="s">
        <v>52</v>
      </c>
      <c r="N6" s="48" t="s">
        <v>51</v>
      </c>
      <c r="O6" s="58" t="s">
        <v>52</v>
      </c>
      <c r="P6" s="48" t="s">
        <v>51</v>
      </c>
      <c r="Q6" s="58" t="s">
        <v>52</v>
      </c>
      <c r="R6" s="58" t="s">
        <v>52</v>
      </c>
      <c r="S6" s="48" t="s">
        <v>51</v>
      </c>
      <c r="T6" s="58" t="s">
        <v>52</v>
      </c>
      <c r="U6" s="58" t="s">
        <v>52</v>
      </c>
      <c r="V6" s="58" t="s">
        <v>52</v>
      </c>
      <c r="W6" s="48" t="s">
        <v>51</v>
      </c>
      <c r="X6" s="48" t="s">
        <v>51</v>
      </c>
      <c r="Y6" s="48" t="s">
        <v>51</v>
      </c>
      <c r="Z6" s="48" t="s">
        <v>51</v>
      </c>
      <c r="AA6" s="48" t="s">
        <v>51</v>
      </c>
      <c r="AB6" s="48" t="s">
        <v>51</v>
      </c>
      <c r="AC6" s="48" t="s">
        <v>51</v>
      </c>
      <c r="AD6" s="48" t="s">
        <v>51</v>
      </c>
      <c r="AE6" s="63"/>
    </row>
    <row r="7" ht="25.2" customHeight="1" spans="1:31">
      <c r="A7" s="53" t="s">
        <v>53</v>
      </c>
      <c r="B7" s="54"/>
      <c r="C7" s="54"/>
      <c r="D7" s="55"/>
      <c r="E7" s="56">
        <f>E8</f>
        <v>1</v>
      </c>
      <c r="F7" s="56">
        <f t="shared" ref="F7:K7" si="0">F8</f>
        <v>4</v>
      </c>
      <c r="G7" s="56">
        <f t="shared" si="0"/>
        <v>0.2</v>
      </c>
      <c r="H7" s="56">
        <f t="shared" si="0"/>
        <v>1</v>
      </c>
      <c r="I7" s="56">
        <f t="shared" si="0"/>
        <v>3</v>
      </c>
      <c r="J7" s="56">
        <f t="shared" si="0"/>
        <v>2</v>
      </c>
      <c r="K7" s="56">
        <f t="shared" si="0"/>
        <v>3</v>
      </c>
      <c r="L7" s="61">
        <f>SUM(L10:L25)/14</f>
        <v>2.14285714285714</v>
      </c>
      <c r="M7" s="61">
        <f>SUM(M10:M25)/7</f>
        <v>3.28571428571429</v>
      </c>
      <c r="N7" s="56">
        <v>3</v>
      </c>
      <c r="O7" s="61">
        <f>SUM(O10:O25)/7</f>
        <v>1.42857142857143</v>
      </c>
      <c r="P7" s="61">
        <v>3</v>
      </c>
      <c r="Q7" s="61">
        <f>SUM(Q10:Q25)/14</f>
        <v>0.5</v>
      </c>
      <c r="R7" s="61">
        <f>SUM(R10:R25)/14</f>
        <v>3.64285714285714</v>
      </c>
      <c r="S7" s="61">
        <f>S8</f>
        <v>5.77</v>
      </c>
      <c r="T7" s="61">
        <f>SUM(T10:T25)/14</f>
        <v>0.928571428571429</v>
      </c>
      <c r="U7" s="61">
        <f>SUM(U10:U25)/3</f>
        <v>5</v>
      </c>
      <c r="V7" s="61">
        <f>SUM(V10:V25)/14</f>
        <v>2.85714285714286</v>
      </c>
      <c r="W7" s="56">
        <f>W8</f>
        <v>2.5</v>
      </c>
      <c r="X7" s="56">
        <f t="shared" ref="X7:AD7" si="1">X8</f>
        <v>3</v>
      </c>
      <c r="Y7" s="56">
        <v>2</v>
      </c>
      <c r="Z7" s="56">
        <v>1.5</v>
      </c>
      <c r="AA7" s="56">
        <f t="shared" si="1"/>
        <v>3</v>
      </c>
      <c r="AB7" s="56">
        <f t="shared" si="1"/>
        <v>3</v>
      </c>
      <c r="AC7" s="56">
        <f t="shared" si="1"/>
        <v>1</v>
      </c>
      <c r="AD7" s="56">
        <f t="shared" si="1"/>
        <v>5</v>
      </c>
      <c r="AE7" s="65">
        <f>SUM(E7:AD7)</f>
        <v>66.7557142857143</v>
      </c>
    </row>
    <row r="8" ht="26" spans="1:31">
      <c r="A8" s="48">
        <v>1</v>
      </c>
      <c r="B8" s="48" t="s">
        <v>54</v>
      </c>
      <c r="C8" s="48" t="s">
        <v>55</v>
      </c>
      <c r="D8" s="48">
        <v>65</v>
      </c>
      <c r="E8" s="56">
        <v>1</v>
      </c>
      <c r="F8" s="56">
        <v>4</v>
      </c>
      <c r="G8" s="56">
        <v>0.2</v>
      </c>
      <c r="H8" s="57">
        <v>1</v>
      </c>
      <c r="I8" s="56">
        <v>3</v>
      </c>
      <c r="J8" s="61">
        <v>2</v>
      </c>
      <c r="K8" s="61">
        <v>3</v>
      </c>
      <c r="L8" s="61"/>
      <c r="M8" s="61"/>
      <c r="N8" s="61">
        <v>3</v>
      </c>
      <c r="O8" s="56"/>
      <c r="P8" s="61">
        <v>3</v>
      </c>
      <c r="Q8" s="56"/>
      <c r="R8" s="56"/>
      <c r="S8" s="61">
        <v>5.77</v>
      </c>
      <c r="T8" s="61"/>
      <c r="U8" s="61"/>
      <c r="V8" s="61"/>
      <c r="W8" s="61">
        <v>2.5</v>
      </c>
      <c r="X8" s="61">
        <v>3</v>
      </c>
      <c r="Y8" s="56">
        <v>2</v>
      </c>
      <c r="Z8" s="56">
        <v>1.5</v>
      </c>
      <c r="AA8" s="57">
        <v>3</v>
      </c>
      <c r="AB8" s="56">
        <v>3</v>
      </c>
      <c r="AC8" s="56">
        <v>1</v>
      </c>
      <c r="AD8" s="56">
        <v>5</v>
      </c>
      <c r="AE8" s="65">
        <f>SUM(E8:AD8)</f>
        <v>46.97</v>
      </c>
    </row>
    <row r="9" ht="22.2" customHeight="1" spans="1:31">
      <c r="A9" s="48">
        <v>2</v>
      </c>
      <c r="B9" s="48" t="s">
        <v>56</v>
      </c>
      <c r="C9" s="48" t="s">
        <v>57</v>
      </c>
      <c r="D9" s="48">
        <v>35</v>
      </c>
      <c r="E9" s="56"/>
      <c r="F9" s="56"/>
      <c r="G9" s="56"/>
      <c r="H9" s="57"/>
      <c r="I9" s="56"/>
      <c r="J9" s="61"/>
      <c r="K9" s="61"/>
      <c r="L9" s="61"/>
      <c r="M9" s="61"/>
      <c r="N9" s="61"/>
      <c r="O9" s="61"/>
      <c r="P9" s="61"/>
      <c r="Q9" s="56"/>
      <c r="R9" s="61"/>
      <c r="S9" s="61"/>
      <c r="T9" s="61"/>
      <c r="U9" s="61"/>
      <c r="V9" s="61"/>
      <c r="W9" s="61"/>
      <c r="X9" s="61"/>
      <c r="Y9" s="56"/>
      <c r="Z9" s="56"/>
      <c r="AA9" s="57"/>
      <c r="AB9" s="56"/>
      <c r="AC9" s="56"/>
      <c r="AD9" s="56"/>
      <c r="AE9" s="65">
        <f t="shared" ref="AE9:AE26" si="2">SUM(E9:AD9)</f>
        <v>0</v>
      </c>
    </row>
    <row r="10" ht="22.2" customHeight="1" spans="1:31">
      <c r="A10" s="48">
        <v>3</v>
      </c>
      <c r="B10" s="48" t="s">
        <v>56</v>
      </c>
      <c r="C10" s="48" t="s">
        <v>58</v>
      </c>
      <c r="D10" s="48">
        <v>35</v>
      </c>
      <c r="E10" s="56"/>
      <c r="F10" s="56"/>
      <c r="G10" s="56"/>
      <c r="H10" s="57"/>
      <c r="I10" s="56"/>
      <c r="J10" s="61"/>
      <c r="K10" s="61"/>
      <c r="L10" s="61">
        <v>3</v>
      </c>
      <c r="M10" s="61" t="s">
        <v>59</v>
      </c>
      <c r="N10" s="61"/>
      <c r="O10" s="61" t="s">
        <v>59</v>
      </c>
      <c r="P10" s="61"/>
      <c r="Q10" s="56">
        <v>0.5</v>
      </c>
      <c r="R10" s="56">
        <v>0</v>
      </c>
      <c r="S10" s="61"/>
      <c r="T10" s="61">
        <v>0</v>
      </c>
      <c r="U10" s="61" t="s">
        <v>59</v>
      </c>
      <c r="V10" s="61">
        <v>3</v>
      </c>
      <c r="W10" s="61"/>
      <c r="X10" s="61"/>
      <c r="Y10" s="56"/>
      <c r="Z10" s="56"/>
      <c r="AA10" s="57"/>
      <c r="AB10" s="56"/>
      <c r="AC10" s="56"/>
      <c r="AD10" s="56"/>
      <c r="AE10" s="65">
        <f t="shared" si="2"/>
        <v>6.5</v>
      </c>
    </row>
    <row r="11" ht="22.2" customHeight="1" spans="1:31">
      <c r="A11" s="48">
        <v>4</v>
      </c>
      <c r="B11" s="48" t="s">
        <v>56</v>
      </c>
      <c r="C11" s="48" t="s">
        <v>60</v>
      </c>
      <c r="D11" s="48">
        <v>35</v>
      </c>
      <c r="E11" s="56"/>
      <c r="F11" s="56"/>
      <c r="G11" s="56"/>
      <c r="H11" s="57"/>
      <c r="I11" s="56"/>
      <c r="J11" s="61"/>
      <c r="K11" s="61"/>
      <c r="L11" s="61">
        <v>3</v>
      </c>
      <c r="M11" s="61" t="s">
        <v>59</v>
      </c>
      <c r="N11" s="61"/>
      <c r="O11" s="56" t="s">
        <v>59</v>
      </c>
      <c r="P11" s="61"/>
      <c r="Q11" s="56">
        <v>0.5</v>
      </c>
      <c r="R11" s="56">
        <v>0</v>
      </c>
      <c r="S11" s="61"/>
      <c r="T11" s="61">
        <v>0</v>
      </c>
      <c r="U11" s="61" t="s">
        <v>59</v>
      </c>
      <c r="V11" s="61">
        <v>3</v>
      </c>
      <c r="W11" s="61"/>
      <c r="X11" s="61"/>
      <c r="Y11" s="56"/>
      <c r="Z11" s="56"/>
      <c r="AA11" s="57"/>
      <c r="AB11" s="56"/>
      <c r="AC11" s="56"/>
      <c r="AD11" s="56"/>
      <c r="AE11" s="65">
        <f t="shared" si="2"/>
        <v>6.5</v>
      </c>
    </row>
    <row r="12" ht="28.2" customHeight="1" spans="1:31">
      <c r="A12" s="48">
        <v>5</v>
      </c>
      <c r="B12" s="48" t="s">
        <v>56</v>
      </c>
      <c r="C12" s="48" t="s">
        <v>61</v>
      </c>
      <c r="D12" s="48">
        <v>35</v>
      </c>
      <c r="E12" s="56"/>
      <c r="F12" s="56"/>
      <c r="G12" s="56"/>
      <c r="H12" s="57"/>
      <c r="I12" s="56"/>
      <c r="J12" s="61"/>
      <c r="K12" s="61"/>
      <c r="L12" s="61">
        <v>3</v>
      </c>
      <c r="M12" s="61">
        <v>4</v>
      </c>
      <c r="N12" s="61"/>
      <c r="O12" s="56">
        <v>2</v>
      </c>
      <c r="P12" s="61"/>
      <c r="Q12" s="56">
        <v>0.5</v>
      </c>
      <c r="R12" s="56">
        <v>9</v>
      </c>
      <c r="S12" s="61"/>
      <c r="T12" s="61">
        <v>0</v>
      </c>
      <c r="U12" s="61" t="s">
        <v>59</v>
      </c>
      <c r="V12" s="61">
        <v>0</v>
      </c>
      <c r="W12" s="61"/>
      <c r="X12" s="61"/>
      <c r="Y12" s="56"/>
      <c r="Z12" s="56"/>
      <c r="AA12" s="57"/>
      <c r="AB12" s="56"/>
      <c r="AC12" s="56"/>
      <c r="AD12" s="56"/>
      <c r="AE12" s="65">
        <f t="shared" si="2"/>
        <v>18.5</v>
      </c>
    </row>
    <row r="13" ht="22.2" customHeight="1" spans="1:31">
      <c r="A13" s="48">
        <v>6</v>
      </c>
      <c r="B13" s="48" t="s">
        <v>56</v>
      </c>
      <c r="C13" s="48" t="s">
        <v>62</v>
      </c>
      <c r="D13" s="48">
        <v>35</v>
      </c>
      <c r="E13" s="56"/>
      <c r="F13" s="56"/>
      <c r="G13" s="56"/>
      <c r="H13" s="57"/>
      <c r="I13" s="56"/>
      <c r="J13" s="61"/>
      <c r="K13" s="61"/>
      <c r="L13" s="61">
        <v>3</v>
      </c>
      <c r="M13" s="61">
        <v>4</v>
      </c>
      <c r="N13" s="61"/>
      <c r="O13" s="56">
        <v>2</v>
      </c>
      <c r="P13" s="61"/>
      <c r="Q13" s="56">
        <v>0.5</v>
      </c>
      <c r="R13" s="56">
        <v>9</v>
      </c>
      <c r="S13" s="61"/>
      <c r="T13" s="61">
        <v>2</v>
      </c>
      <c r="U13" s="61">
        <v>5</v>
      </c>
      <c r="V13" s="61">
        <v>0</v>
      </c>
      <c r="W13" s="61"/>
      <c r="X13" s="61"/>
      <c r="Y13" s="56"/>
      <c r="Z13" s="56"/>
      <c r="AA13" s="57"/>
      <c r="AB13" s="56"/>
      <c r="AC13" s="56"/>
      <c r="AD13" s="56"/>
      <c r="AE13" s="65">
        <f t="shared" si="2"/>
        <v>25.5</v>
      </c>
    </row>
    <row r="14" ht="22.2" customHeight="1" spans="1:31">
      <c r="A14" s="48">
        <v>7</v>
      </c>
      <c r="B14" s="48" t="s">
        <v>56</v>
      </c>
      <c r="C14" s="48" t="s">
        <v>63</v>
      </c>
      <c r="D14" s="48">
        <v>35</v>
      </c>
      <c r="E14" s="56"/>
      <c r="F14" s="56"/>
      <c r="G14" s="56"/>
      <c r="H14" s="57"/>
      <c r="I14" s="56"/>
      <c r="J14" s="61"/>
      <c r="K14" s="61"/>
      <c r="L14" s="61">
        <v>3</v>
      </c>
      <c r="M14" s="61">
        <v>3</v>
      </c>
      <c r="N14" s="61"/>
      <c r="O14" s="56">
        <v>0</v>
      </c>
      <c r="P14" s="61"/>
      <c r="Q14" s="56">
        <v>0.5</v>
      </c>
      <c r="R14" s="56">
        <v>8</v>
      </c>
      <c r="S14" s="61"/>
      <c r="T14" s="61">
        <v>0</v>
      </c>
      <c r="U14" s="61" t="s">
        <v>59</v>
      </c>
      <c r="V14" s="61">
        <v>3</v>
      </c>
      <c r="W14" s="61"/>
      <c r="X14" s="61"/>
      <c r="Y14" s="56"/>
      <c r="Z14" s="56"/>
      <c r="AA14" s="57"/>
      <c r="AB14" s="56"/>
      <c r="AC14" s="56"/>
      <c r="AD14" s="56"/>
      <c r="AE14" s="65">
        <f t="shared" si="2"/>
        <v>17.5</v>
      </c>
    </row>
    <row r="15" ht="22.2" customHeight="1" spans="1:31">
      <c r="A15" s="48">
        <v>8</v>
      </c>
      <c r="B15" s="48" t="s">
        <v>56</v>
      </c>
      <c r="C15" s="48" t="s">
        <v>64</v>
      </c>
      <c r="D15" s="48">
        <v>35</v>
      </c>
      <c r="E15" s="56"/>
      <c r="F15" s="56"/>
      <c r="G15" s="56"/>
      <c r="H15" s="57"/>
      <c r="I15" s="56"/>
      <c r="J15" s="61"/>
      <c r="K15" s="61"/>
      <c r="L15" s="61"/>
      <c r="M15" s="61" t="s">
        <v>59</v>
      </c>
      <c r="N15" s="61"/>
      <c r="O15" s="56" t="s">
        <v>59</v>
      </c>
      <c r="P15" s="61"/>
      <c r="Q15" s="56"/>
      <c r="R15" s="56"/>
      <c r="S15" s="61"/>
      <c r="T15" s="61"/>
      <c r="U15" s="61"/>
      <c r="V15" s="61"/>
      <c r="W15" s="61"/>
      <c r="X15" s="61"/>
      <c r="Y15" s="56"/>
      <c r="Z15" s="56"/>
      <c r="AA15" s="57"/>
      <c r="AB15" s="56"/>
      <c r="AC15" s="56"/>
      <c r="AD15" s="56"/>
      <c r="AE15" s="65">
        <f t="shared" si="2"/>
        <v>0</v>
      </c>
    </row>
    <row r="16" ht="26" spans="1:31">
      <c r="A16" s="48">
        <v>9</v>
      </c>
      <c r="B16" s="48" t="s">
        <v>56</v>
      </c>
      <c r="C16" s="48" t="s">
        <v>65</v>
      </c>
      <c r="D16" s="48">
        <v>35</v>
      </c>
      <c r="E16" s="56"/>
      <c r="F16" s="56"/>
      <c r="G16" s="56"/>
      <c r="H16" s="57"/>
      <c r="I16" s="56"/>
      <c r="J16" s="61"/>
      <c r="K16" s="61"/>
      <c r="L16" s="61">
        <v>3</v>
      </c>
      <c r="M16" s="61">
        <v>1</v>
      </c>
      <c r="N16" s="61"/>
      <c r="O16" s="56">
        <v>0</v>
      </c>
      <c r="P16" s="61"/>
      <c r="Q16" s="56">
        <v>0.5</v>
      </c>
      <c r="R16" s="56">
        <v>0</v>
      </c>
      <c r="S16" s="61"/>
      <c r="T16" s="61">
        <v>0</v>
      </c>
      <c r="U16" s="61" t="s">
        <v>59</v>
      </c>
      <c r="V16" s="61">
        <v>3</v>
      </c>
      <c r="W16" s="61"/>
      <c r="X16" s="61"/>
      <c r="Y16" s="56"/>
      <c r="Z16" s="56"/>
      <c r="AA16" s="57"/>
      <c r="AB16" s="56"/>
      <c r="AC16" s="56"/>
      <c r="AD16" s="56"/>
      <c r="AE16" s="65">
        <f t="shared" si="2"/>
        <v>7.5</v>
      </c>
    </row>
    <row r="17" ht="39" spans="1:31">
      <c r="A17" s="48">
        <v>10</v>
      </c>
      <c r="B17" s="48" t="s">
        <v>56</v>
      </c>
      <c r="C17" s="48" t="s">
        <v>66</v>
      </c>
      <c r="D17" s="48">
        <v>35</v>
      </c>
      <c r="E17" s="56"/>
      <c r="F17" s="56"/>
      <c r="G17" s="56"/>
      <c r="H17" s="57"/>
      <c r="I17" s="56"/>
      <c r="J17" s="61"/>
      <c r="K17" s="61"/>
      <c r="L17" s="61">
        <v>3</v>
      </c>
      <c r="M17" s="61">
        <v>4</v>
      </c>
      <c r="N17" s="61"/>
      <c r="O17" s="56">
        <v>2</v>
      </c>
      <c r="P17" s="61"/>
      <c r="Q17" s="56">
        <v>0.5</v>
      </c>
      <c r="R17" s="56">
        <v>10</v>
      </c>
      <c r="S17" s="61"/>
      <c r="T17" s="61">
        <v>5</v>
      </c>
      <c r="U17" s="61">
        <v>5</v>
      </c>
      <c r="V17" s="61">
        <v>5</v>
      </c>
      <c r="W17" s="61"/>
      <c r="X17" s="61"/>
      <c r="Y17" s="56"/>
      <c r="Z17" s="56"/>
      <c r="AA17" s="57"/>
      <c r="AB17" s="56"/>
      <c r="AC17" s="56"/>
      <c r="AD17" s="56"/>
      <c r="AE17" s="65">
        <f t="shared" si="2"/>
        <v>34.5</v>
      </c>
    </row>
    <row r="18" ht="26" spans="1:31">
      <c r="A18" s="48">
        <v>11</v>
      </c>
      <c r="B18" s="48" t="s">
        <v>67</v>
      </c>
      <c r="C18" s="48" t="s">
        <v>68</v>
      </c>
      <c r="D18" s="48">
        <v>35</v>
      </c>
      <c r="E18" s="56"/>
      <c r="F18" s="56"/>
      <c r="G18" s="56"/>
      <c r="H18" s="57"/>
      <c r="I18" s="56"/>
      <c r="J18" s="61"/>
      <c r="K18" s="61"/>
      <c r="L18" s="61">
        <v>3</v>
      </c>
      <c r="M18" s="61">
        <v>4</v>
      </c>
      <c r="N18" s="61"/>
      <c r="O18" s="56">
        <v>2</v>
      </c>
      <c r="P18" s="61"/>
      <c r="Q18" s="56">
        <v>0.5</v>
      </c>
      <c r="R18" s="56">
        <v>5</v>
      </c>
      <c r="S18" s="61"/>
      <c r="T18" s="61">
        <v>2</v>
      </c>
      <c r="U18" s="61" t="s">
        <v>59</v>
      </c>
      <c r="V18" s="61">
        <v>3</v>
      </c>
      <c r="W18" s="61"/>
      <c r="X18" s="61"/>
      <c r="Y18" s="56"/>
      <c r="Z18" s="56"/>
      <c r="AA18" s="57"/>
      <c r="AB18" s="56"/>
      <c r="AC18" s="56"/>
      <c r="AD18" s="56"/>
      <c r="AE18" s="65">
        <f t="shared" si="2"/>
        <v>19.5</v>
      </c>
    </row>
    <row r="19" spans="1:31">
      <c r="A19" s="48">
        <v>12</v>
      </c>
      <c r="B19" s="48" t="s">
        <v>67</v>
      </c>
      <c r="C19" s="48" t="s">
        <v>69</v>
      </c>
      <c r="D19" s="48">
        <v>35</v>
      </c>
      <c r="E19" s="56"/>
      <c r="F19" s="56"/>
      <c r="G19" s="56"/>
      <c r="H19" s="57"/>
      <c r="I19" s="56"/>
      <c r="J19" s="61"/>
      <c r="K19" s="61"/>
      <c r="L19" s="61">
        <v>3</v>
      </c>
      <c r="M19" s="61">
        <v>3</v>
      </c>
      <c r="N19" s="61"/>
      <c r="O19" s="56">
        <v>2</v>
      </c>
      <c r="P19" s="61"/>
      <c r="Q19" s="56">
        <v>0.5</v>
      </c>
      <c r="R19" s="56">
        <v>0</v>
      </c>
      <c r="S19" s="61"/>
      <c r="T19" s="61">
        <v>2</v>
      </c>
      <c r="U19" s="61" t="s">
        <v>59</v>
      </c>
      <c r="V19" s="61">
        <v>3</v>
      </c>
      <c r="W19" s="61"/>
      <c r="X19" s="61"/>
      <c r="Y19" s="56"/>
      <c r="Z19" s="56"/>
      <c r="AA19" s="57"/>
      <c r="AB19" s="56"/>
      <c r="AC19" s="56"/>
      <c r="AD19" s="56"/>
      <c r="AE19" s="65">
        <f t="shared" si="2"/>
        <v>13.5</v>
      </c>
    </row>
    <row r="20" ht="26" spans="1:31">
      <c r="A20" s="48">
        <v>13</v>
      </c>
      <c r="B20" s="48" t="s">
        <v>70</v>
      </c>
      <c r="C20" s="48" t="s">
        <v>71</v>
      </c>
      <c r="D20" s="48">
        <v>35</v>
      </c>
      <c r="E20" s="56"/>
      <c r="F20" s="56"/>
      <c r="G20" s="56"/>
      <c r="H20" s="57"/>
      <c r="I20" s="56"/>
      <c r="J20" s="61"/>
      <c r="K20" s="61"/>
      <c r="L20" s="61">
        <v>0</v>
      </c>
      <c r="M20" s="61" t="s">
        <v>59</v>
      </c>
      <c r="N20" s="61"/>
      <c r="O20" s="61" t="s">
        <v>59</v>
      </c>
      <c r="P20" s="61"/>
      <c r="Q20" s="56">
        <v>0.5</v>
      </c>
      <c r="R20" s="56">
        <v>0</v>
      </c>
      <c r="S20" s="61"/>
      <c r="T20" s="61">
        <v>0</v>
      </c>
      <c r="U20" s="61" t="s">
        <v>59</v>
      </c>
      <c r="V20" s="61">
        <v>3</v>
      </c>
      <c r="W20" s="61"/>
      <c r="X20" s="61"/>
      <c r="Y20" s="56"/>
      <c r="Z20" s="56"/>
      <c r="AA20" s="57"/>
      <c r="AB20" s="56"/>
      <c r="AC20" s="56"/>
      <c r="AD20" s="56"/>
      <c r="AE20" s="65">
        <f t="shared" si="2"/>
        <v>3.5</v>
      </c>
    </row>
    <row r="21" ht="26" spans="1:31">
      <c r="A21" s="48">
        <v>14</v>
      </c>
      <c r="B21" s="48" t="s">
        <v>70</v>
      </c>
      <c r="C21" s="48" t="s">
        <v>72</v>
      </c>
      <c r="D21" s="48">
        <v>35</v>
      </c>
      <c r="E21" s="56"/>
      <c r="F21" s="56"/>
      <c r="G21" s="56"/>
      <c r="H21" s="57"/>
      <c r="I21" s="56"/>
      <c r="J21" s="61"/>
      <c r="K21" s="61"/>
      <c r="L21" s="61">
        <v>0</v>
      </c>
      <c r="M21" s="61" t="s">
        <v>59</v>
      </c>
      <c r="N21" s="61"/>
      <c r="O21" s="61" t="s">
        <v>59</v>
      </c>
      <c r="P21" s="61"/>
      <c r="Q21" s="56">
        <v>0.5</v>
      </c>
      <c r="R21" s="56">
        <v>0</v>
      </c>
      <c r="S21" s="61"/>
      <c r="T21" s="61">
        <v>0</v>
      </c>
      <c r="U21" s="61" t="s">
        <v>59</v>
      </c>
      <c r="V21" s="61">
        <v>3</v>
      </c>
      <c r="W21" s="61"/>
      <c r="X21" s="61"/>
      <c r="Y21" s="56"/>
      <c r="Z21" s="56"/>
      <c r="AA21" s="57"/>
      <c r="AB21" s="56"/>
      <c r="AC21" s="56"/>
      <c r="AD21" s="56"/>
      <c r="AE21" s="65">
        <f t="shared" si="2"/>
        <v>3.5</v>
      </c>
    </row>
    <row r="22" ht="26" spans="1:31">
      <c r="A22" s="48">
        <v>15</v>
      </c>
      <c r="B22" s="48" t="s">
        <v>70</v>
      </c>
      <c r="C22" s="48" t="s">
        <v>73</v>
      </c>
      <c r="D22" s="48">
        <v>35</v>
      </c>
      <c r="E22" s="56"/>
      <c r="F22" s="56"/>
      <c r="G22" s="56"/>
      <c r="H22" s="57"/>
      <c r="I22" s="56"/>
      <c r="J22" s="61"/>
      <c r="K22" s="61"/>
      <c r="L22" s="61">
        <v>0</v>
      </c>
      <c r="M22" s="61" t="s">
        <v>59</v>
      </c>
      <c r="N22" s="61"/>
      <c r="O22" s="61" t="s">
        <v>59</v>
      </c>
      <c r="P22" s="61"/>
      <c r="Q22" s="56">
        <v>0.5</v>
      </c>
      <c r="R22" s="56">
        <v>0</v>
      </c>
      <c r="S22" s="61"/>
      <c r="T22" s="61">
        <v>0</v>
      </c>
      <c r="U22" s="61" t="s">
        <v>59</v>
      </c>
      <c r="V22" s="61">
        <v>3</v>
      </c>
      <c r="W22" s="61"/>
      <c r="X22" s="61"/>
      <c r="Y22" s="56"/>
      <c r="Z22" s="56"/>
      <c r="AA22" s="57"/>
      <c r="AB22" s="56"/>
      <c r="AC22" s="56"/>
      <c r="AD22" s="56"/>
      <c r="AE22" s="65">
        <f t="shared" si="2"/>
        <v>3.5</v>
      </c>
    </row>
    <row r="23" ht="26" spans="1:31">
      <c r="A23" s="48">
        <v>16</v>
      </c>
      <c r="B23" s="48" t="s">
        <v>74</v>
      </c>
      <c r="C23" s="48" t="s">
        <v>71</v>
      </c>
      <c r="D23" s="48">
        <v>35</v>
      </c>
      <c r="E23" s="56"/>
      <c r="F23" s="56"/>
      <c r="G23" s="56"/>
      <c r="H23" s="57"/>
      <c r="I23" s="56"/>
      <c r="J23" s="61"/>
      <c r="K23" s="61"/>
      <c r="L23" s="61">
        <v>3</v>
      </c>
      <c r="M23" s="61" t="s">
        <v>59</v>
      </c>
      <c r="N23" s="61"/>
      <c r="O23" s="61" t="s">
        <v>59</v>
      </c>
      <c r="P23" s="61"/>
      <c r="Q23" s="56">
        <v>0.5</v>
      </c>
      <c r="R23" s="56">
        <v>10</v>
      </c>
      <c r="S23" s="61"/>
      <c r="T23" s="61">
        <v>2</v>
      </c>
      <c r="U23" s="61">
        <v>5</v>
      </c>
      <c r="V23" s="61">
        <v>5</v>
      </c>
      <c r="W23" s="61"/>
      <c r="X23" s="61"/>
      <c r="Y23" s="56"/>
      <c r="Z23" s="56"/>
      <c r="AA23" s="57"/>
      <c r="AB23" s="56"/>
      <c r="AC23" s="56"/>
      <c r="AD23" s="56"/>
      <c r="AE23" s="65">
        <f t="shared" si="2"/>
        <v>25.5</v>
      </c>
    </row>
    <row r="24" ht="39" spans="1:31">
      <c r="A24" s="48">
        <v>17</v>
      </c>
      <c r="B24" s="48" t="s">
        <v>75</v>
      </c>
      <c r="C24" s="48" t="s">
        <v>76</v>
      </c>
      <c r="D24" s="48">
        <v>35</v>
      </c>
      <c r="E24" s="56"/>
      <c r="F24" s="56"/>
      <c r="G24" s="56"/>
      <c r="H24" s="57"/>
      <c r="I24" s="56"/>
      <c r="J24" s="61"/>
      <c r="K24" s="61"/>
      <c r="L24" s="61"/>
      <c r="M24" s="61"/>
      <c r="N24" s="61"/>
      <c r="O24" s="61"/>
      <c r="P24" s="61"/>
      <c r="Q24" s="56"/>
      <c r="R24" s="56"/>
      <c r="S24" s="61"/>
      <c r="T24" s="61"/>
      <c r="U24" s="61"/>
      <c r="V24" s="61"/>
      <c r="W24" s="61"/>
      <c r="X24" s="61"/>
      <c r="Y24" s="56"/>
      <c r="Z24" s="56"/>
      <c r="AA24" s="57"/>
      <c r="AB24" s="56"/>
      <c r="AC24" s="56"/>
      <c r="AD24" s="56"/>
      <c r="AE24" s="65">
        <f t="shared" si="2"/>
        <v>0</v>
      </c>
    </row>
    <row r="25" ht="26" spans="1:31">
      <c r="A25" s="48">
        <v>18</v>
      </c>
      <c r="B25" s="48" t="s">
        <v>77</v>
      </c>
      <c r="C25" s="48" t="s">
        <v>78</v>
      </c>
      <c r="D25" s="48">
        <v>35</v>
      </c>
      <c r="E25" s="56"/>
      <c r="F25" s="56"/>
      <c r="G25" s="56"/>
      <c r="H25" s="57"/>
      <c r="I25" s="56"/>
      <c r="J25" s="61"/>
      <c r="K25" s="61"/>
      <c r="L25" s="61">
        <v>0</v>
      </c>
      <c r="M25" s="61" t="s">
        <v>59</v>
      </c>
      <c r="N25" s="61"/>
      <c r="O25" s="61" t="s">
        <v>59</v>
      </c>
      <c r="P25" s="61"/>
      <c r="Q25" s="56">
        <v>0.5</v>
      </c>
      <c r="R25" s="56">
        <v>0</v>
      </c>
      <c r="S25" s="61"/>
      <c r="T25" s="61">
        <v>0</v>
      </c>
      <c r="U25" s="61" t="s">
        <v>59</v>
      </c>
      <c r="V25" s="61">
        <v>3</v>
      </c>
      <c r="W25" s="61"/>
      <c r="X25" s="61"/>
      <c r="Y25" s="56"/>
      <c r="Z25" s="56"/>
      <c r="AA25" s="57"/>
      <c r="AB25" s="56"/>
      <c r="AC25" s="56"/>
      <c r="AD25" s="56"/>
      <c r="AE25" s="65">
        <f t="shared" si="2"/>
        <v>3.5</v>
      </c>
    </row>
    <row r="26" ht="26" spans="1:31">
      <c r="A26" s="48">
        <v>19</v>
      </c>
      <c r="B26" s="48" t="s">
        <v>79</v>
      </c>
      <c r="C26" s="48" t="s">
        <v>80</v>
      </c>
      <c r="D26" s="48">
        <v>35</v>
      </c>
      <c r="E26" s="56"/>
      <c r="F26" s="56"/>
      <c r="G26" s="56"/>
      <c r="H26" s="57"/>
      <c r="I26" s="56"/>
      <c r="J26" s="61"/>
      <c r="K26" s="61"/>
      <c r="L26" s="61"/>
      <c r="M26" s="61"/>
      <c r="N26" s="61"/>
      <c r="O26" s="61"/>
      <c r="P26" s="61"/>
      <c r="Q26" s="56"/>
      <c r="R26" s="56"/>
      <c r="S26" s="61"/>
      <c r="T26" s="61"/>
      <c r="U26" s="61"/>
      <c r="V26" s="61"/>
      <c r="W26" s="61"/>
      <c r="X26" s="61"/>
      <c r="Y26" s="56"/>
      <c r="Z26" s="56"/>
      <c r="AA26" s="57"/>
      <c r="AB26" s="56"/>
      <c r="AC26" s="56"/>
      <c r="AD26" s="56"/>
      <c r="AE26" s="65">
        <f t="shared" si="2"/>
        <v>0</v>
      </c>
    </row>
  </sheetData>
  <mergeCells count="19">
    <mergeCell ref="A1:AE1"/>
    <mergeCell ref="E2:I2"/>
    <mergeCell ref="J2:Q2"/>
    <mergeCell ref="R2:V2"/>
    <mergeCell ref="W2:AD2"/>
    <mergeCell ref="E3:F3"/>
    <mergeCell ref="G3:H3"/>
    <mergeCell ref="J3:K3"/>
    <mergeCell ref="L3:Q3"/>
    <mergeCell ref="R3:S3"/>
    <mergeCell ref="W3:X3"/>
    <mergeCell ref="Y3:AA3"/>
    <mergeCell ref="A6:D6"/>
    <mergeCell ref="A7:D7"/>
    <mergeCell ref="A2:A5"/>
    <mergeCell ref="B2:B5"/>
    <mergeCell ref="C2:C5"/>
    <mergeCell ref="D2:D5"/>
    <mergeCell ref="AE2:A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56"/>
  <sheetViews>
    <sheetView tabSelected="1" zoomScale="130" zoomScaleNormal="130" zoomScaleSheetLayoutView="115" workbookViewId="0">
      <pane ySplit="5" topLeftCell="A6" activePane="bottomLeft" state="frozen"/>
      <selection/>
      <selection pane="bottomLeft" activeCell="I11" sqref="I11"/>
    </sheetView>
  </sheetViews>
  <sheetFormatPr defaultColWidth="9" defaultRowHeight="14" outlineLevelCol="5"/>
  <cols>
    <col min="1" max="1" width="9.71818181818182" customWidth="1"/>
    <col min="2" max="2" width="11.1363636363636" customWidth="1"/>
    <col min="3" max="3" width="12.8636363636364" customWidth="1"/>
    <col min="4" max="4" width="13.9181818181818" customWidth="1"/>
    <col min="5" max="5" width="35.9363636363636" customWidth="1"/>
    <col min="6" max="6" width="27" customWidth="1"/>
  </cols>
  <sheetData>
    <row r="1" ht="17.5" spans="1:6">
      <c r="A1" s="28" t="s">
        <v>81</v>
      </c>
      <c r="B1" s="28"/>
      <c r="C1" s="29"/>
      <c r="D1" s="30"/>
      <c r="E1" s="28"/>
      <c r="F1" s="29"/>
    </row>
    <row r="2" ht="29" spans="1:6">
      <c r="A2" s="31" t="s">
        <v>82</v>
      </c>
      <c r="B2" s="31"/>
      <c r="C2" s="32"/>
      <c r="D2" s="33"/>
      <c r="E2" s="31"/>
      <c r="F2" s="32"/>
    </row>
    <row r="3" ht="22.95" customHeight="1" spans="1:6">
      <c r="A3" s="6" t="s">
        <v>83</v>
      </c>
      <c r="B3" s="6"/>
      <c r="C3" s="34"/>
      <c r="D3" s="35"/>
      <c r="E3" s="6"/>
      <c r="F3" s="34"/>
    </row>
    <row r="4" spans="1:6">
      <c r="A4" s="6"/>
      <c r="B4" s="6"/>
      <c r="C4" s="34"/>
      <c r="D4" s="35"/>
      <c r="E4" s="6"/>
      <c r="F4" s="36" t="s">
        <v>84</v>
      </c>
    </row>
    <row r="5" s="27" customFormat="1" ht="26" customHeight="1" spans="1:6">
      <c r="A5" s="37" t="s">
        <v>85</v>
      </c>
      <c r="B5" s="38" t="s">
        <v>86</v>
      </c>
      <c r="C5" s="39" t="s">
        <v>87</v>
      </c>
      <c r="D5" s="38" t="s">
        <v>88</v>
      </c>
      <c r="E5" s="38" t="s">
        <v>89</v>
      </c>
      <c r="F5" s="38" t="s">
        <v>90</v>
      </c>
    </row>
    <row r="6" ht="26" customHeight="1" spans="1:6">
      <c r="A6" s="40" t="s">
        <v>91</v>
      </c>
      <c r="B6" s="40" t="s">
        <v>92</v>
      </c>
      <c r="C6" s="41" t="s">
        <v>93</v>
      </c>
      <c r="D6" s="42">
        <v>900</v>
      </c>
      <c r="E6" s="40" t="s">
        <v>94</v>
      </c>
      <c r="F6" s="40" t="s">
        <v>95</v>
      </c>
    </row>
    <row r="7" ht="26" customHeight="1" spans="1:6">
      <c r="A7" s="40"/>
      <c r="B7" s="40" t="s">
        <v>92</v>
      </c>
      <c r="C7" s="41" t="s">
        <v>96</v>
      </c>
      <c r="D7" s="42">
        <v>1300</v>
      </c>
      <c r="E7" s="40" t="s">
        <v>94</v>
      </c>
      <c r="F7" s="40" t="s">
        <v>95</v>
      </c>
    </row>
    <row r="8" ht="26" customHeight="1" spans="1:6">
      <c r="A8" s="40"/>
      <c r="B8" s="40" t="s">
        <v>92</v>
      </c>
      <c r="C8" s="41" t="s">
        <v>97</v>
      </c>
      <c r="D8" s="42">
        <v>1500</v>
      </c>
      <c r="E8" s="40" t="s">
        <v>94</v>
      </c>
      <c r="F8" s="40" t="s">
        <v>95</v>
      </c>
    </row>
    <row r="9" ht="26" customHeight="1" spans="1:6">
      <c r="A9" s="40"/>
      <c r="B9" s="40" t="s">
        <v>92</v>
      </c>
      <c r="C9" s="41" t="s">
        <v>98</v>
      </c>
      <c r="D9" s="42">
        <v>1700</v>
      </c>
      <c r="E9" s="40" t="s">
        <v>94</v>
      </c>
      <c r="F9" s="40" t="s">
        <v>95</v>
      </c>
    </row>
    <row r="10" ht="26" customHeight="1" spans="1:6">
      <c r="A10" s="40"/>
      <c r="B10" s="40" t="s">
        <v>92</v>
      </c>
      <c r="C10" s="41" t="s">
        <v>99</v>
      </c>
      <c r="D10" s="42">
        <v>1300</v>
      </c>
      <c r="E10" s="40" t="s">
        <v>94</v>
      </c>
      <c r="F10" s="40" t="s">
        <v>95</v>
      </c>
    </row>
    <row r="11" ht="26" customHeight="1" spans="1:6">
      <c r="A11" s="40"/>
      <c r="B11" s="40" t="s">
        <v>92</v>
      </c>
      <c r="C11" s="41" t="s">
        <v>100</v>
      </c>
      <c r="D11" s="42">
        <v>1000</v>
      </c>
      <c r="E11" s="40" t="s">
        <v>94</v>
      </c>
      <c r="F11" s="40" t="s">
        <v>95</v>
      </c>
    </row>
    <row r="12" ht="26" customHeight="1" spans="1:6">
      <c r="A12" s="40"/>
      <c r="B12" s="40" t="s">
        <v>92</v>
      </c>
      <c r="C12" s="41" t="s">
        <v>101</v>
      </c>
      <c r="D12" s="42">
        <v>1000</v>
      </c>
      <c r="E12" s="40" t="s">
        <v>94</v>
      </c>
      <c r="F12" s="40" t="s">
        <v>95</v>
      </c>
    </row>
    <row r="13" ht="26" customHeight="1" spans="1:6">
      <c r="A13" s="40"/>
      <c r="B13" s="40" t="s">
        <v>92</v>
      </c>
      <c r="C13" s="41" t="s">
        <v>102</v>
      </c>
      <c r="D13" s="42">
        <v>450</v>
      </c>
      <c r="E13" s="40" t="s">
        <v>94</v>
      </c>
      <c r="F13" s="40" t="s">
        <v>95</v>
      </c>
    </row>
    <row r="14" ht="26" customHeight="1" spans="1:6">
      <c r="A14" s="40"/>
      <c r="B14" s="40" t="s">
        <v>92</v>
      </c>
      <c r="C14" s="41" t="s">
        <v>103</v>
      </c>
      <c r="D14" s="42">
        <v>1100</v>
      </c>
      <c r="E14" s="40" t="s">
        <v>94</v>
      </c>
      <c r="F14" s="40" t="s">
        <v>95</v>
      </c>
    </row>
    <row r="15" ht="26" customHeight="1" spans="1:6">
      <c r="A15" s="40"/>
      <c r="B15" s="40" t="s">
        <v>92</v>
      </c>
      <c r="C15" s="41" t="s">
        <v>104</v>
      </c>
      <c r="D15" s="42">
        <v>1000</v>
      </c>
      <c r="E15" s="40" t="s">
        <v>94</v>
      </c>
      <c r="F15" s="40" t="s">
        <v>95</v>
      </c>
    </row>
    <row r="16" ht="26" customHeight="1" spans="1:6">
      <c r="A16" s="40"/>
      <c r="B16" s="40" t="s">
        <v>92</v>
      </c>
      <c r="C16" s="41" t="s">
        <v>105</v>
      </c>
      <c r="D16" s="42">
        <v>4000</v>
      </c>
      <c r="E16" s="40" t="s">
        <v>94</v>
      </c>
      <c r="F16" s="40" t="s">
        <v>95</v>
      </c>
    </row>
    <row r="17" ht="26" customHeight="1" spans="1:6">
      <c r="A17" s="40"/>
      <c r="B17" s="40" t="s">
        <v>92</v>
      </c>
      <c r="C17" s="41" t="s">
        <v>105</v>
      </c>
      <c r="D17" s="42">
        <v>3770</v>
      </c>
      <c r="E17" s="40" t="s">
        <v>94</v>
      </c>
      <c r="F17" s="40" t="s">
        <v>95</v>
      </c>
    </row>
    <row r="18" ht="26" customHeight="1" spans="1:6">
      <c r="A18" s="40"/>
      <c r="B18" s="40" t="s">
        <v>92</v>
      </c>
      <c r="C18" s="41" t="s">
        <v>106</v>
      </c>
      <c r="D18" s="42">
        <v>18520</v>
      </c>
      <c r="E18" s="40" t="s">
        <v>107</v>
      </c>
      <c r="F18" s="40" t="s">
        <v>108</v>
      </c>
    </row>
    <row r="19" ht="26" customHeight="1" spans="1:6">
      <c r="A19" s="40" t="s">
        <v>91</v>
      </c>
      <c r="B19" s="40" t="s">
        <v>92</v>
      </c>
      <c r="C19" s="41" t="s">
        <v>109</v>
      </c>
      <c r="D19" s="42">
        <v>4500</v>
      </c>
      <c r="E19" s="40" t="s">
        <v>107</v>
      </c>
      <c r="F19" s="40" t="s">
        <v>108</v>
      </c>
    </row>
    <row r="20" ht="26" customHeight="1" spans="1:6">
      <c r="A20" s="40" t="s">
        <v>110</v>
      </c>
      <c r="B20" s="40" t="s">
        <v>92</v>
      </c>
      <c r="C20" s="41" t="s">
        <v>111</v>
      </c>
      <c r="D20" s="42">
        <v>3125</v>
      </c>
      <c r="E20" s="40" t="s">
        <v>112</v>
      </c>
      <c r="F20" s="40" t="s">
        <v>113</v>
      </c>
    </row>
    <row r="21" ht="26" customHeight="1" spans="1:6">
      <c r="A21" s="43"/>
      <c r="B21" s="40" t="s">
        <v>92</v>
      </c>
      <c r="C21" s="41" t="s">
        <v>111</v>
      </c>
      <c r="D21" s="42">
        <v>3125</v>
      </c>
      <c r="E21" s="40" t="s">
        <v>112</v>
      </c>
      <c r="F21" s="40" t="s">
        <v>113</v>
      </c>
    </row>
    <row r="22" ht="26" customHeight="1" spans="1:6">
      <c r="A22" s="43"/>
      <c r="B22" s="40" t="s">
        <v>92</v>
      </c>
      <c r="C22" s="41" t="s">
        <v>111</v>
      </c>
      <c r="D22" s="42">
        <v>4800</v>
      </c>
      <c r="E22" s="40" t="s">
        <v>112</v>
      </c>
      <c r="F22" s="40" t="s">
        <v>114</v>
      </c>
    </row>
    <row r="23" ht="26" customHeight="1" spans="1:6">
      <c r="A23" s="43"/>
      <c r="B23" s="40" t="s">
        <v>92</v>
      </c>
      <c r="C23" s="41" t="s">
        <v>111</v>
      </c>
      <c r="D23" s="42">
        <v>4800</v>
      </c>
      <c r="E23" s="40" t="s">
        <v>112</v>
      </c>
      <c r="F23" s="40" t="s">
        <v>114</v>
      </c>
    </row>
    <row r="24" ht="26" customHeight="1" spans="1:6">
      <c r="A24" s="43"/>
      <c r="B24" s="40" t="s">
        <v>92</v>
      </c>
      <c r="C24" s="41" t="s">
        <v>111</v>
      </c>
      <c r="D24" s="42">
        <v>1250</v>
      </c>
      <c r="E24" s="40" t="s">
        <v>112</v>
      </c>
      <c r="F24" s="40" t="s">
        <v>115</v>
      </c>
    </row>
    <row r="25" ht="26" customHeight="1" spans="1:6">
      <c r="A25" s="43"/>
      <c r="B25" s="40" t="s">
        <v>92</v>
      </c>
      <c r="C25" s="41" t="s">
        <v>111</v>
      </c>
      <c r="D25" s="42">
        <v>1250</v>
      </c>
      <c r="E25" s="40" t="s">
        <v>112</v>
      </c>
      <c r="F25" s="40" t="s">
        <v>115</v>
      </c>
    </row>
    <row r="26" ht="26" customHeight="1" spans="1:6">
      <c r="A26" s="43"/>
      <c r="B26" s="40" t="s">
        <v>92</v>
      </c>
      <c r="C26" s="41" t="s">
        <v>116</v>
      </c>
      <c r="D26" s="42">
        <v>980</v>
      </c>
      <c r="E26" s="40" t="s">
        <v>117</v>
      </c>
      <c r="F26" s="40" t="s">
        <v>118</v>
      </c>
    </row>
    <row r="27" ht="26" customHeight="1" spans="1:6">
      <c r="A27" s="43"/>
      <c r="B27" s="40" t="s">
        <v>92</v>
      </c>
      <c r="C27" s="41" t="s">
        <v>116</v>
      </c>
      <c r="D27" s="42">
        <v>2520</v>
      </c>
      <c r="E27" s="40" t="s">
        <v>117</v>
      </c>
      <c r="F27" s="40" t="s">
        <v>118</v>
      </c>
    </row>
    <row r="28" ht="26" customHeight="1" spans="1:6">
      <c r="A28" s="40" t="s">
        <v>119</v>
      </c>
      <c r="B28" s="40" t="s">
        <v>92</v>
      </c>
      <c r="C28" s="41" t="s">
        <v>120</v>
      </c>
      <c r="D28" s="42">
        <v>10000</v>
      </c>
      <c r="E28" s="40" t="s">
        <v>121</v>
      </c>
      <c r="F28" s="40" t="s">
        <v>122</v>
      </c>
    </row>
    <row r="29" ht="26" customHeight="1" spans="1:6">
      <c r="A29" s="40"/>
      <c r="B29" s="40" t="s">
        <v>92</v>
      </c>
      <c r="C29" s="41" t="s">
        <v>120</v>
      </c>
      <c r="D29" s="42">
        <v>18440</v>
      </c>
      <c r="E29" s="40" t="s">
        <v>121</v>
      </c>
      <c r="F29" s="40" t="s">
        <v>122</v>
      </c>
    </row>
    <row r="30" ht="26" customHeight="1" spans="1:6">
      <c r="A30" s="40"/>
      <c r="B30" s="40" t="s">
        <v>92</v>
      </c>
      <c r="C30" s="41" t="s">
        <v>120</v>
      </c>
      <c r="D30" s="42">
        <v>6260</v>
      </c>
      <c r="E30" s="40" t="s">
        <v>121</v>
      </c>
      <c r="F30" s="40" t="s">
        <v>123</v>
      </c>
    </row>
    <row r="31" ht="26" customHeight="1" spans="1:6">
      <c r="A31" s="40"/>
      <c r="B31" s="40" t="s">
        <v>92</v>
      </c>
      <c r="C31" s="41" t="s">
        <v>124</v>
      </c>
      <c r="D31" s="42">
        <v>9625</v>
      </c>
      <c r="E31" s="40" t="s">
        <v>121</v>
      </c>
      <c r="F31" s="40" t="s">
        <v>123</v>
      </c>
    </row>
    <row r="32" ht="26" customHeight="1" spans="1:6">
      <c r="A32" s="40"/>
      <c r="B32" s="40" t="s">
        <v>92</v>
      </c>
      <c r="C32" s="41" t="s">
        <v>120</v>
      </c>
      <c r="D32" s="42">
        <v>10000</v>
      </c>
      <c r="E32" s="40" t="s">
        <v>121</v>
      </c>
      <c r="F32" s="40" t="s">
        <v>123</v>
      </c>
    </row>
    <row r="33" ht="26" customHeight="1" spans="1:6">
      <c r="A33" s="40"/>
      <c r="B33" s="40" t="s">
        <v>92</v>
      </c>
      <c r="C33" s="41" t="s">
        <v>125</v>
      </c>
      <c r="D33" s="42">
        <v>4700</v>
      </c>
      <c r="E33" s="40" t="s">
        <v>121</v>
      </c>
      <c r="F33" s="40" t="s">
        <v>123</v>
      </c>
    </row>
    <row r="34" ht="26" customHeight="1" spans="1:6">
      <c r="A34" s="40"/>
      <c r="B34" s="40" t="s">
        <v>92</v>
      </c>
      <c r="C34" s="41" t="s">
        <v>126</v>
      </c>
      <c r="D34" s="42">
        <v>10626.93</v>
      </c>
      <c r="E34" s="40" t="s">
        <v>112</v>
      </c>
      <c r="F34" s="40" t="s">
        <v>113</v>
      </c>
    </row>
    <row r="35" ht="26" customHeight="1" spans="1:6">
      <c r="A35" s="40" t="s">
        <v>119</v>
      </c>
      <c r="B35" s="40" t="s">
        <v>92</v>
      </c>
      <c r="C35" s="41" t="s">
        <v>126</v>
      </c>
      <c r="D35" s="42">
        <v>16428.42</v>
      </c>
      <c r="E35" s="40" t="s">
        <v>112</v>
      </c>
      <c r="F35" s="40" t="s">
        <v>114</v>
      </c>
    </row>
    <row r="36" ht="26" customHeight="1" spans="1:6">
      <c r="A36" s="40"/>
      <c r="B36" s="40" t="s">
        <v>92</v>
      </c>
      <c r="C36" s="41" t="s">
        <v>126</v>
      </c>
      <c r="D36" s="42">
        <v>4129.92</v>
      </c>
      <c r="E36" s="40" t="s">
        <v>112</v>
      </c>
      <c r="F36" s="40" t="s">
        <v>115</v>
      </c>
    </row>
    <row r="37" ht="26" customHeight="1" spans="1:6">
      <c r="A37" s="40"/>
      <c r="B37" s="40" t="s">
        <v>92</v>
      </c>
      <c r="C37" s="41" t="s">
        <v>127</v>
      </c>
      <c r="D37" s="42">
        <v>3769.6024</v>
      </c>
      <c r="E37" s="40" t="s">
        <v>117</v>
      </c>
      <c r="F37" s="40" t="s">
        <v>128</v>
      </c>
    </row>
    <row r="38" ht="26" customHeight="1" spans="1:6">
      <c r="A38" s="40"/>
      <c r="B38" s="40" t="s">
        <v>92</v>
      </c>
      <c r="C38" s="41" t="s">
        <v>129</v>
      </c>
      <c r="D38" s="42">
        <v>6600</v>
      </c>
      <c r="E38" s="40" t="s">
        <v>117</v>
      </c>
      <c r="F38" s="40" t="s">
        <v>128</v>
      </c>
    </row>
    <row r="39" ht="26" customHeight="1" spans="1:6">
      <c r="A39" s="40"/>
      <c r="B39" s="40" t="s">
        <v>92</v>
      </c>
      <c r="C39" s="41" t="s">
        <v>129</v>
      </c>
      <c r="D39" s="42">
        <v>12470.3976</v>
      </c>
      <c r="E39" s="40" t="s">
        <v>117</v>
      </c>
      <c r="F39" s="40" t="s">
        <v>128</v>
      </c>
    </row>
    <row r="40" ht="26" customHeight="1" spans="1:6">
      <c r="A40" s="40"/>
      <c r="B40" s="40" t="s">
        <v>92</v>
      </c>
      <c r="C40" s="41" t="s">
        <v>129</v>
      </c>
      <c r="D40" s="42">
        <v>6300</v>
      </c>
      <c r="E40" s="40" t="s">
        <v>117</v>
      </c>
      <c r="F40" s="40" t="s">
        <v>130</v>
      </c>
    </row>
    <row r="41" ht="26" customHeight="1" spans="1:6">
      <c r="A41" s="40"/>
      <c r="B41" s="40" t="s">
        <v>92</v>
      </c>
      <c r="C41" s="41" t="s">
        <v>129</v>
      </c>
      <c r="D41" s="42">
        <v>16070</v>
      </c>
      <c r="E41" s="40" t="s">
        <v>117</v>
      </c>
      <c r="F41" s="40" t="s">
        <v>130</v>
      </c>
    </row>
    <row r="42" ht="26" customHeight="1" spans="1:6">
      <c r="A42" s="40"/>
      <c r="B42" s="40" t="s">
        <v>92</v>
      </c>
      <c r="C42" s="41" t="s">
        <v>131</v>
      </c>
      <c r="D42" s="42">
        <v>5000</v>
      </c>
      <c r="E42" s="40" t="s">
        <v>117</v>
      </c>
      <c r="F42" s="40" t="s">
        <v>132</v>
      </c>
    </row>
    <row r="43" ht="26" customHeight="1" spans="1:6">
      <c r="A43" s="40"/>
      <c r="B43" s="40" t="s">
        <v>92</v>
      </c>
      <c r="C43" s="41" t="s">
        <v>133</v>
      </c>
      <c r="D43" s="42">
        <v>2294</v>
      </c>
      <c r="E43" s="40" t="s">
        <v>117</v>
      </c>
      <c r="F43" s="40" t="s">
        <v>132</v>
      </c>
    </row>
    <row r="44" ht="26" customHeight="1" spans="1:6">
      <c r="A44" s="40"/>
      <c r="B44" s="40" t="s">
        <v>92</v>
      </c>
      <c r="C44" s="41" t="s">
        <v>134</v>
      </c>
      <c r="D44" s="42">
        <v>2800</v>
      </c>
      <c r="E44" s="40" t="s">
        <v>117</v>
      </c>
      <c r="F44" s="40" t="s">
        <v>132</v>
      </c>
    </row>
    <row r="45" ht="26" customHeight="1" spans="1:6">
      <c r="A45" s="40"/>
      <c r="B45" s="40" t="s">
        <v>92</v>
      </c>
      <c r="C45" s="41" t="s">
        <v>135</v>
      </c>
      <c r="D45" s="42">
        <v>2075</v>
      </c>
      <c r="E45" s="40" t="s">
        <v>117</v>
      </c>
      <c r="F45" s="40" t="s">
        <v>132</v>
      </c>
    </row>
    <row r="46" ht="26" customHeight="1" spans="1:6">
      <c r="A46" s="40"/>
      <c r="B46" s="40" t="s">
        <v>92</v>
      </c>
      <c r="C46" s="41" t="s">
        <v>136</v>
      </c>
      <c r="D46" s="42">
        <v>2000</v>
      </c>
      <c r="E46" s="40" t="s">
        <v>117</v>
      </c>
      <c r="F46" s="40" t="s">
        <v>132</v>
      </c>
    </row>
    <row r="47" ht="26" customHeight="1" spans="1:6">
      <c r="A47" s="40"/>
      <c r="B47" s="40" t="s">
        <v>92</v>
      </c>
      <c r="C47" s="41" t="s">
        <v>137</v>
      </c>
      <c r="D47" s="42">
        <v>1779</v>
      </c>
      <c r="E47" s="40" t="s">
        <v>117</v>
      </c>
      <c r="F47" s="40" t="s">
        <v>132</v>
      </c>
    </row>
    <row r="48" ht="26" customHeight="1" spans="1:6">
      <c r="A48" s="40"/>
      <c r="B48" s="40" t="s">
        <v>92</v>
      </c>
      <c r="C48" s="41" t="s">
        <v>137</v>
      </c>
      <c r="D48" s="42">
        <v>1334</v>
      </c>
      <c r="E48" s="40" t="s">
        <v>117</v>
      </c>
      <c r="F48" s="40" t="s">
        <v>132</v>
      </c>
    </row>
    <row r="49" ht="26" customHeight="1" spans="1:6">
      <c r="A49" s="40"/>
      <c r="B49" s="40" t="s">
        <v>92</v>
      </c>
      <c r="C49" s="41" t="s">
        <v>138</v>
      </c>
      <c r="D49" s="42">
        <v>106</v>
      </c>
      <c r="E49" s="40" t="s">
        <v>117</v>
      </c>
      <c r="F49" s="40" t="s">
        <v>132</v>
      </c>
    </row>
    <row r="50" ht="26" customHeight="1" spans="1:6">
      <c r="A50" s="40"/>
      <c r="B50" s="40" t="s">
        <v>92</v>
      </c>
      <c r="C50" s="41" t="s">
        <v>139</v>
      </c>
      <c r="D50" s="42">
        <v>1530.27792</v>
      </c>
      <c r="E50" s="40" t="s">
        <v>112</v>
      </c>
      <c r="F50" s="40" t="s">
        <v>113</v>
      </c>
    </row>
    <row r="51" ht="26" customHeight="1" spans="1:6">
      <c r="A51" s="40" t="s">
        <v>119</v>
      </c>
      <c r="B51" s="40" t="s">
        <v>92</v>
      </c>
      <c r="C51" s="41" t="s">
        <v>140</v>
      </c>
      <c r="D51" s="42">
        <v>2365.69248</v>
      </c>
      <c r="E51" s="40" t="s">
        <v>112</v>
      </c>
      <c r="F51" s="40" t="s">
        <v>114</v>
      </c>
    </row>
    <row r="52" ht="26" customHeight="1" spans="1:6">
      <c r="A52" s="40"/>
      <c r="B52" s="40" t="s">
        <v>92</v>
      </c>
      <c r="C52" s="41" t="s">
        <v>139</v>
      </c>
      <c r="D52" s="42">
        <v>594.70848</v>
      </c>
      <c r="E52" s="40" t="s">
        <v>112</v>
      </c>
      <c r="F52" s="40" t="s">
        <v>115</v>
      </c>
    </row>
    <row r="53" ht="26" customHeight="1" spans="1:6">
      <c r="A53" s="40" t="s">
        <v>141</v>
      </c>
      <c r="B53" s="40" t="s">
        <v>142</v>
      </c>
      <c r="C53" s="41" t="s">
        <v>143</v>
      </c>
      <c r="D53" s="42">
        <v>1542.9883</v>
      </c>
      <c r="E53" s="40" t="s">
        <v>144</v>
      </c>
      <c r="F53" s="40" t="s">
        <v>145</v>
      </c>
    </row>
    <row r="54" ht="26" customHeight="1" spans="1:6">
      <c r="A54" s="40" t="s">
        <v>119</v>
      </c>
      <c r="B54" s="40" t="s">
        <v>142</v>
      </c>
      <c r="C54" s="41" t="s">
        <v>146</v>
      </c>
      <c r="D54" s="42">
        <v>705.6575</v>
      </c>
      <c r="E54" s="40" t="s">
        <v>144</v>
      </c>
      <c r="F54" s="40" t="s">
        <v>147</v>
      </c>
    </row>
    <row r="55" ht="26" customHeight="1" spans="1:6">
      <c r="A55" s="40" t="s">
        <v>148</v>
      </c>
      <c r="B55" s="40" t="s">
        <v>92</v>
      </c>
      <c r="C55" s="41" t="s">
        <v>149</v>
      </c>
      <c r="D55" s="42">
        <v>12474</v>
      </c>
      <c r="E55" s="40" t="s">
        <v>150</v>
      </c>
      <c r="F55" s="40" t="s">
        <v>151</v>
      </c>
    </row>
    <row r="56" s="27" customFormat="1" ht="26" customHeight="1" spans="1:6">
      <c r="A56" s="38" t="s">
        <v>9</v>
      </c>
      <c r="B56" s="37"/>
      <c r="C56" s="37"/>
      <c r="D56" s="44">
        <v>235911.595</v>
      </c>
      <c r="E56" s="37"/>
      <c r="F56" s="37"/>
    </row>
  </sheetData>
  <mergeCells count="8">
    <mergeCell ref="A1:F1"/>
    <mergeCell ref="A2:F2"/>
    <mergeCell ref="A3:F3"/>
    <mergeCell ref="A6:A18"/>
    <mergeCell ref="A20:A27"/>
    <mergeCell ref="A28:A34"/>
    <mergeCell ref="A35:A50"/>
    <mergeCell ref="A51:A52"/>
  </mergeCells>
  <printOptions horizontalCentered="1"/>
  <pageMargins left="0.786805555555556" right="0.786805555555556" top="1.10208333333333" bottom="1.02361111111111" header="0.590277777777778" footer="0.590277777777778"/>
  <pageSetup paperSize="9" fitToHeight="0" orientation="landscape" horizontalDpi="600"/>
  <headerFooter/>
  <rowBreaks count="3" manualBreakCount="3">
    <brk id="18" max="16383" man="1"/>
    <brk id="34" max="16383" man="1"/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53"/>
  <sheetViews>
    <sheetView zoomScale="130" zoomScaleNormal="130" workbookViewId="0">
      <pane ySplit="5" topLeftCell="A6" activePane="bottomLeft" state="frozen"/>
      <selection/>
      <selection pane="bottomLeft" activeCell="H7" sqref="H7"/>
    </sheetView>
  </sheetViews>
  <sheetFormatPr defaultColWidth="9" defaultRowHeight="14" outlineLevelCol="4"/>
  <cols>
    <col min="1" max="1" width="13.1090909090909" style="2" customWidth="1"/>
    <col min="2" max="2" width="10.6636363636364" style="2" customWidth="1"/>
    <col min="3" max="3" width="63.1090909090909" style="2" customWidth="1"/>
    <col min="4" max="4" width="14.3363636363636" style="2" customWidth="1"/>
    <col min="5" max="5" width="15.6636363636364" style="2" customWidth="1"/>
    <col min="6" max="16384" width="9" style="2"/>
  </cols>
  <sheetData>
    <row r="1" ht="17.5" spans="1:5">
      <c r="A1" s="3" t="s">
        <v>152</v>
      </c>
      <c r="B1" s="3"/>
      <c r="C1" s="3"/>
      <c r="D1" s="4"/>
      <c r="E1" s="4"/>
    </row>
    <row r="2" ht="29" spans="1:5">
      <c r="A2" s="5" t="s">
        <v>153</v>
      </c>
      <c r="B2" s="5"/>
      <c r="C2" s="5"/>
      <c r="D2" s="5"/>
      <c r="E2" s="5"/>
    </row>
    <row r="3" ht="22.95" customHeight="1" spans="1:5">
      <c r="A3" s="6" t="s">
        <v>83</v>
      </c>
      <c r="B3" s="6"/>
      <c r="C3" s="6"/>
      <c r="D3" s="6"/>
      <c r="E3" s="6"/>
    </row>
    <row r="4" ht="16" customHeight="1" spans="1:5">
      <c r="A4" s="7"/>
      <c r="B4" s="7"/>
      <c r="C4" s="7"/>
      <c r="D4" s="21"/>
      <c r="E4" s="8" t="s">
        <v>84</v>
      </c>
    </row>
    <row r="5" ht="23" customHeight="1" spans="1:5">
      <c r="A5" s="9" t="s">
        <v>154</v>
      </c>
      <c r="B5" s="9" t="s">
        <v>155</v>
      </c>
      <c r="C5" s="9" t="s">
        <v>156</v>
      </c>
      <c r="D5" s="9" t="s">
        <v>88</v>
      </c>
      <c r="E5" s="9" t="s">
        <v>157</v>
      </c>
    </row>
    <row r="6" ht="23" customHeight="1" spans="1:5">
      <c r="A6" s="22" t="s">
        <v>158</v>
      </c>
      <c r="B6" s="22" t="s">
        <v>159</v>
      </c>
      <c r="C6" s="13" t="s">
        <v>160</v>
      </c>
      <c r="D6" s="12">
        <v>2337.33</v>
      </c>
      <c r="E6" s="13"/>
    </row>
    <row r="7" ht="23" customHeight="1" spans="1:5">
      <c r="A7" s="22" t="s">
        <v>161</v>
      </c>
      <c r="B7" s="22" t="s">
        <v>159</v>
      </c>
      <c r="C7" s="13" t="s">
        <v>162</v>
      </c>
      <c r="D7" s="12">
        <v>11926.321</v>
      </c>
      <c r="E7" s="13"/>
    </row>
    <row r="8" ht="23" customHeight="1" spans="1:5">
      <c r="A8" s="22" t="s">
        <v>163</v>
      </c>
      <c r="B8" s="22" t="s">
        <v>159</v>
      </c>
      <c r="C8" s="13" t="s">
        <v>164</v>
      </c>
      <c r="D8" s="12">
        <v>20511.69</v>
      </c>
      <c r="E8" s="13"/>
    </row>
    <row r="9" ht="23" customHeight="1" spans="1:5">
      <c r="A9" s="22" t="s">
        <v>165</v>
      </c>
      <c r="B9" s="22" t="s">
        <v>166</v>
      </c>
      <c r="C9" s="13" t="s">
        <v>167</v>
      </c>
      <c r="D9" s="12">
        <v>1167.3675</v>
      </c>
      <c r="E9" s="13"/>
    </row>
    <row r="10" ht="23" customHeight="1" spans="1:5">
      <c r="A10" s="22" t="s">
        <v>168</v>
      </c>
      <c r="B10" s="22" t="s">
        <v>166</v>
      </c>
      <c r="C10" s="13" t="s">
        <v>169</v>
      </c>
      <c r="D10" s="12">
        <v>29.187</v>
      </c>
      <c r="E10" s="13"/>
    </row>
    <row r="11" ht="23" customHeight="1" spans="1:5">
      <c r="A11" s="22" t="s">
        <v>170</v>
      </c>
      <c r="B11" s="22" t="s">
        <v>166</v>
      </c>
      <c r="C11" s="13" t="s">
        <v>171</v>
      </c>
      <c r="D11" s="12">
        <v>141.367537</v>
      </c>
      <c r="E11" s="13"/>
    </row>
    <row r="12" ht="23" customHeight="1" spans="1:5">
      <c r="A12" s="22" t="s">
        <v>172</v>
      </c>
      <c r="B12" s="22" t="s">
        <v>166</v>
      </c>
      <c r="C12" s="13" t="s">
        <v>173</v>
      </c>
      <c r="D12" s="12">
        <v>1094.849</v>
      </c>
      <c r="E12" s="13"/>
    </row>
    <row r="13" ht="23" customHeight="1" spans="1:5">
      <c r="A13" s="22" t="s">
        <v>174</v>
      </c>
      <c r="B13" s="22" t="s">
        <v>175</v>
      </c>
      <c r="C13" s="13" t="s">
        <v>176</v>
      </c>
      <c r="D13" s="12">
        <v>1646.511219</v>
      </c>
      <c r="E13" s="13"/>
    </row>
    <row r="14" ht="23" customHeight="1" spans="1:5">
      <c r="A14" s="22" t="s">
        <v>143</v>
      </c>
      <c r="B14" s="22" t="s">
        <v>175</v>
      </c>
      <c r="C14" s="13" t="s">
        <v>177</v>
      </c>
      <c r="D14" s="12">
        <v>441.5837</v>
      </c>
      <c r="E14" s="13"/>
    </row>
    <row r="15" ht="23" customHeight="1" spans="1:5">
      <c r="A15" s="22" t="s">
        <v>178</v>
      </c>
      <c r="B15" s="22" t="s">
        <v>175</v>
      </c>
      <c r="C15" s="13" t="s">
        <v>179</v>
      </c>
      <c r="D15" s="12">
        <v>5200</v>
      </c>
      <c r="E15" s="13"/>
    </row>
    <row r="16" ht="23" customHeight="1" spans="1:5">
      <c r="A16" s="22" t="s">
        <v>180</v>
      </c>
      <c r="B16" s="22" t="s">
        <v>181</v>
      </c>
      <c r="C16" s="13" t="s">
        <v>182</v>
      </c>
      <c r="D16" s="12">
        <v>2401.0656</v>
      </c>
      <c r="E16" s="13"/>
    </row>
    <row r="17" ht="23" customHeight="1" spans="1:5">
      <c r="A17" s="22" t="s">
        <v>183</v>
      </c>
      <c r="B17" s="22" t="s">
        <v>181</v>
      </c>
      <c r="C17" s="13" t="s">
        <v>184</v>
      </c>
      <c r="D17" s="12">
        <v>25.1332</v>
      </c>
      <c r="E17" s="13"/>
    </row>
    <row r="18" ht="23" customHeight="1" spans="1:5">
      <c r="A18" s="22" t="s">
        <v>185</v>
      </c>
      <c r="B18" s="22" t="s">
        <v>159</v>
      </c>
      <c r="C18" s="13" t="s">
        <v>186</v>
      </c>
      <c r="D18" s="12">
        <v>4800</v>
      </c>
      <c r="E18" s="13"/>
    </row>
    <row r="19" ht="23" customHeight="1" spans="1:5">
      <c r="A19" s="22" t="s">
        <v>187</v>
      </c>
      <c r="B19" s="22" t="s">
        <v>175</v>
      </c>
      <c r="C19" s="13" t="s">
        <v>188</v>
      </c>
      <c r="D19" s="12">
        <v>46.5</v>
      </c>
      <c r="E19" s="13"/>
    </row>
    <row r="20" ht="23" customHeight="1" spans="1:5">
      <c r="A20" s="22" t="s">
        <v>189</v>
      </c>
      <c r="B20" s="22" t="s">
        <v>175</v>
      </c>
      <c r="C20" s="13" t="s">
        <v>190</v>
      </c>
      <c r="D20" s="12">
        <v>1773.2325</v>
      </c>
      <c r="E20" s="13"/>
    </row>
    <row r="21" ht="23" customHeight="1" spans="1:5">
      <c r="A21" s="22" t="s">
        <v>191</v>
      </c>
      <c r="B21" s="22" t="s">
        <v>175</v>
      </c>
      <c r="C21" s="13" t="s">
        <v>192</v>
      </c>
      <c r="D21" s="12">
        <v>2429.31</v>
      </c>
      <c r="E21" s="13"/>
    </row>
    <row r="22" ht="23" customHeight="1" spans="1:5">
      <c r="A22" s="22" t="s">
        <v>193</v>
      </c>
      <c r="B22" s="22" t="s">
        <v>159</v>
      </c>
      <c r="C22" s="13" t="s">
        <v>194</v>
      </c>
      <c r="D22" s="12">
        <v>5100</v>
      </c>
      <c r="E22" s="13"/>
    </row>
    <row r="23" s="1" customFormat="1" ht="23" customHeight="1" spans="1:5">
      <c r="A23" s="23" t="s">
        <v>9</v>
      </c>
      <c r="B23" s="24"/>
      <c r="C23" s="25"/>
      <c r="D23" s="17">
        <v>61071.44826</v>
      </c>
      <c r="E23" s="18"/>
    </row>
    <row r="24" ht="23" customHeight="1" spans="1:5">
      <c r="A24" s="19"/>
      <c r="B24" s="19"/>
      <c r="C24" s="19"/>
      <c r="D24" s="26"/>
      <c r="E24" s="19"/>
    </row>
    <row r="25" ht="23" customHeight="1" spans="1:5">
      <c r="A25" s="19"/>
      <c r="B25" s="19"/>
      <c r="C25" s="19"/>
      <c r="D25" s="26"/>
      <c r="E25" s="19"/>
    </row>
    <row r="26" ht="23" customHeight="1" spans="1:5">
      <c r="A26" s="19"/>
      <c r="B26" s="19"/>
      <c r="C26" s="19"/>
      <c r="D26" s="26"/>
      <c r="E26" s="19"/>
    </row>
    <row r="27" ht="23" customHeight="1" spans="1:5">
      <c r="A27" s="19"/>
      <c r="B27" s="19"/>
      <c r="C27" s="19"/>
      <c r="D27" s="26"/>
      <c r="E27" s="19"/>
    </row>
    <row r="28" ht="23" customHeight="1" spans="1:5">
      <c r="A28" s="19"/>
      <c r="B28" s="19"/>
      <c r="C28" s="19"/>
      <c r="D28" s="26"/>
      <c r="E28" s="19"/>
    </row>
    <row r="29" ht="23" customHeight="1" spans="1:5">
      <c r="A29" s="19"/>
      <c r="B29" s="19"/>
      <c r="C29" s="19"/>
      <c r="D29" s="26"/>
      <c r="E29" s="19"/>
    </row>
    <row r="30" ht="23" customHeight="1" spans="1:5">
      <c r="A30" s="19"/>
      <c r="B30" s="19"/>
      <c r="C30" s="19"/>
      <c r="D30" s="26"/>
      <c r="E30" s="19"/>
    </row>
    <row r="31" ht="23" customHeight="1" spans="1:5">
      <c r="A31" s="19"/>
      <c r="B31" s="19"/>
      <c r="C31" s="19"/>
      <c r="D31" s="26"/>
      <c r="E31" s="19"/>
    </row>
    <row r="32" ht="23" customHeight="1" spans="1:5">
      <c r="A32" s="19"/>
      <c r="B32" s="19"/>
      <c r="C32" s="19"/>
      <c r="D32" s="26"/>
      <c r="E32" s="19"/>
    </row>
    <row r="33" ht="23" customHeight="1" spans="1:5">
      <c r="A33" s="19"/>
      <c r="B33" s="19"/>
      <c r="C33" s="19"/>
      <c r="D33" s="26"/>
      <c r="E33" s="19"/>
    </row>
    <row r="34" ht="23" customHeight="1" spans="1:5">
      <c r="A34" s="19"/>
      <c r="B34" s="19"/>
      <c r="C34" s="19"/>
      <c r="D34" s="26"/>
      <c r="E34" s="19"/>
    </row>
    <row r="35" ht="23" customHeight="1" spans="1:5">
      <c r="A35" s="19"/>
      <c r="B35" s="19"/>
      <c r="C35" s="19"/>
      <c r="D35" s="26"/>
      <c r="E35" s="19"/>
    </row>
    <row r="36" ht="23" customHeight="1" spans="1:5">
      <c r="A36" s="19"/>
      <c r="B36" s="19"/>
      <c r="C36" s="19"/>
      <c r="D36" s="26"/>
      <c r="E36" s="19"/>
    </row>
    <row r="37" ht="23" customHeight="1" spans="1:5">
      <c r="A37" s="19"/>
      <c r="B37" s="19"/>
      <c r="C37" s="19"/>
      <c r="D37" s="26"/>
      <c r="E37" s="19"/>
    </row>
    <row r="38" ht="23" customHeight="1" spans="1:5">
      <c r="A38" s="19"/>
      <c r="B38" s="19"/>
      <c r="C38" s="19"/>
      <c r="D38" s="26"/>
      <c r="E38" s="19"/>
    </row>
    <row r="39" ht="23" customHeight="1" spans="1:5">
      <c r="A39" s="19"/>
      <c r="B39" s="19"/>
      <c r="C39" s="19"/>
      <c r="D39" s="26"/>
      <c r="E39" s="19"/>
    </row>
    <row r="40" ht="23" customHeight="1" spans="1:5">
      <c r="A40" s="19"/>
      <c r="B40" s="19"/>
      <c r="C40" s="19"/>
      <c r="D40" s="26"/>
      <c r="E40" s="19"/>
    </row>
    <row r="41" ht="23" customHeight="1" spans="1:5">
      <c r="A41" s="19"/>
      <c r="B41" s="19"/>
      <c r="C41" s="19"/>
      <c r="D41" s="26"/>
      <c r="E41" s="19"/>
    </row>
    <row r="42" ht="23" customHeight="1" spans="1:5">
      <c r="A42" s="19"/>
      <c r="B42" s="19"/>
      <c r="C42" s="19"/>
      <c r="D42" s="26"/>
      <c r="E42" s="19"/>
    </row>
    <row r="43" ht="23" customHeight="1" spans="1:5">
      <c r="A43" s="19"/>
      <c r="B43" s="19"/>
      <c r="C43" s="19"/>
      <c r="D43" s="26"/>
      <c r="E43" s="19"/>
    </row>
    <row r="44" ht="23" customHeight="1" spans="1:5">
      <c r="A44" s="19"/>
      <c r="B44" s="19"/>
      <c r="C44" s="19"/>
      <c r="D44" s="26"/>
      <c r="E44" s="19"/>
    </row>
    <row r="45" ht="23" customHeight="1" spans="1:5">
      <c r="A45" s="19"/>
      <c r="B45" s="19"/>
      <c r="C45" s="19"/>
      <c r="D45" s="26"/>
      <c r="E45" s="19"/>
    </row>
    <row r="46" ht="23" customHeight="1" spans="1:5">
      <c r="A46" s="19"/>
      <c r="B46" s="19"/>
      <c r="C46" s="19"/>
      <c r="D46" s="26"/>
      <c r="E46" s="19"/>
    </row>
    <row r="47" ht="23" customHeight="1" spans="1:5">
      <c r="A47" s="19"/>
      <c r="B47" s="19"/>
      <c r="C47" s="19"/>
      <c r="D47" s="26"/>
      <c r="E47" s="19"/>
    </row>
    <row r="48" ht="23" customHeight="1" spans="1:5">
      <c r="A48" s="19"/>
      <c r="B48" s="19"/>
      <c r="C48" s="19"/>
      <c r="D48" s="26"/>
      <c r="E48" s="19"/>
    </row>
    <row r="49" ht="23" customHeight="1" spans="1:5">
      <c r="A49" s="19"/>
      <c r="B49" s="19"/>
      <c r="C49" s="19"/>
      <c r="D49" s="26"/>
      <c r="E49" s="19"/>
    </row>
    <row r="50" ht="23" customHeight="1" spans="1:5">
      <c r="A50" s="19"/>
      <c r="B50" s="19"/>
      <c r="C50" s="19"/>
      <c r="D50" s="26"/>
      <c r="E50" s="19"/>
    </row>
    <row r="51" ht="23" customHeight="1" spans="1:5">
      <c r="A51" s="19"/>
      <c r="B51" s="19"/>
      <c r="C51" s="19"/>
      <c r="D51" s="26"/>
      <c r="E51" s="19"/>
    </row>
    <row r="52" ht="23" customHeight="1" spans="1:5">
      <c r="A52" s="19"/>
      <c r="B52" s="19"/>
      <c r="C52" s="19"/>
      <c r="D52" s="26"/>
      <c r="E52" s="19"/>
    </row>
    <row r="53" ht="23" customHeight="1" spans="1:5">
      <c r="A53" s="19"/>
      <c r="B53" s="20"/>
      <c r="C53" s="20"/>
      <c r="D53" s="26"/>
      <c r="E53" s="20"/>
    </row>
  </sheetData>
  <mergeCells count="4">
    <mergeCell ref="A1:C1"/>
    <mergeCell ref="A2:E2"/>
    <mergeCell ref="A3:E3"/>
    <mergeCell ref="A23:C23"/>
  </mergeCells>
  <printOptions horizontalCentered="1"/>
  <pageMargins left="0.786805555555556" right="0.786805555555556" top="1.10208333333333" bottom="1.02361111111111" header="0.590277777777778" footer="0.590277777777778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F35"/>
  <sheetViews>
    <sheetView zoomScale="130" zoomScaleNormal="130" workbookViewId="0">
      <selection activeCell="D10" sqref="D10"/>
    </sheetView>
  </sheetViews>
  <sheetFormatPr defaultColWidth="9" defaultRowHeight="14" outlineLevelCol="5"/>
  <cols>
    <col min="1" max="1" width="6.33636363636364" style="2" customWidth="1"/>
    <col min="2" max="2" width="14.8909090909091" style="2" customWidth="1"/>
    <col min="3" max="4" width="16.4454545454545" style="2" customWidth="1"/>
    <col min="5" max="5" width="12.7181818181818" style="2" customWidth="1"/>
    <col min="6" max="6" width="33.5545454545455" style="2" customWidth="1"/>
    <col min="7" max="16384" width="9" style="2"/>
  </cols>
  <sheetData>
    <row r="1" ht="17.5" spans="1:6">
      <c r="A1" s="3" t="s">
        <v>195</v>
      </c>
      <c r="B1" s="3"/>
      <c r="C1" s="3"/>
      <c r="D1" s="3"/>
      <c r="E1" s="3"/>
      <c r="F1" s="4"/>
    </row>
    <row r="2" ht="29" spans="1:6">
      <c r="A2" s="5" t="s">
        <v>196</v>
      </c>
      <c r="B2" s="5"/>
      <c r="C2" s="5"/>
      <c r="D2" s="5"/>
      <c r="E2" s="5"/>
      <c r="F2" s="5"/>
    </row>
    <row r="3" ht="22.95" customHeight="1" spans="1:6">
      <c r="A3" s="6" t="s">
        <v>83</v>
      </c>
      <c r="B3" s="6"/>
      <c r="C3" s="6"/>
      <c r="D3" s="6"/>
      <c r="E3" s="6"/>
      <c r="F3" s="6"/>
    </row>
    <row r="4" ht="23" customHeight="1" spans="1:6">
      <c r="A4" s="7"/>
      <c r="B4" s="7"/>
      <c r="C4" s="7"/>
      <c r="D4" s="7"/>
      <c r="E4" s="7"/>
      <c r="F4" s="8" t="s">
        <v>84</v>
      </c>
    </row>
    <row r="5" ht="23" customHeight="1" spans="1:6">
      <c r="A5" s="9" t="s">
        <v>1</v>
      </c>
      <c r="B5" s="9" t="s">
        <v>197</v>
      </c>
      <c r="C5" s="9" t="s">
        <v>198</v>
      </c>
      <c r="D5" s="9" t="s">
        <v>199</v>
      </c>
      <c r="E5" s="9" t="s">
        <v>200</v>
      </c>
      <c r="F5" s="9" t="s">
        <v>157</v>
      </c>
    </row>
    <row r="6" ht="23" customHeight="1" spans="1:6">
      <c r="A6" s="10">
        <v>1</v>
      </c>
      <c r="B6" s="11">
        <v>43710</v>
      </c>
      <c r="C6" s="12">
        <v>0</v>
      </c>
      <c r="D6" s="12">
        <v>2379</v>
      </c>
      <c r="E6" s="12">
        <v>0.118795</v>
      </c>
      <c r="F6" s="13"/>
    </row>
    <row r="7" ht="23" customHeight="1" spans="1:6">
      <c r="A7" s="10">
        <v>2</v>
      </c>
      <c r="B7" s="11">
        <v>44062</v>
      </c>
      <c r="C7" s="12">
        <v>0</v>
      </c>
      <c r="D7" s="12">
        <v>2379</v>
      </c>
      <c r="E7" s="12">
        <v>0.118795</v>
      </c>
      <c r="F7" s="13"/>
    </row>
    <row r="8" ht="23" customHeight="1" spans="1:6">
      <c r="A8" s="10">
        <v>3</v>
      </c>
      <c r="B8" s="11">
        <v>44448</v>
      </c>
      <c r="C8" s="12">
        <v>0</v>
      </c>
      <c r="D8" s="12">
        <v>2379</v>
      </c>
      <c r="E8" s="12">
        <v>0.118795</v>
      </c>
      <c r="F8" s="13"/>
    </row>
    <row r="9" ht="23" customHeight="1" spans="1:6">
      <c r="A9" s="10">
        <v>4</v>
      </c>
      <c r="B9" s="11">
        <v>44805</v>
      </c>
      <c r="C9" s="12">
        <v>0</v>
      </c>
      <c r="D9" s="12">
        <v>2379</v>
      </c>
      <c r="E9" s="12">
        <v>0.118795</v>
      </c>
      <c r="F9" s="13"/>
    </row>
    <row r="10" ht="23" customHeight="1" spans="1:6">
      <c r="A10" s="10">
        <v>5</v>
      </c>
      <c r="B10" s="11">
        <v>45195</v>
      </c>
      <c r="C10" s="12">
        <v>4880</v>
      </c>
      <c r="D10" s="12">
        <v>2379</v>
      </c>
      <c r="E10" s="12">
        <v>3.16895</v>
      </c>
      <c r="F10" s="13"/>
    </row>
    <row r="11" ht="26" spans="1:6">
      <c r="A11" s="10">
        <v>6</v>
      </c>
      <c r="B11" s="11">
        <v>45271</v>
      </c>
      <c r="C11" s="12">
        <v>56120</v>
      </c>
      <c r="D11" s="12">
        <v>0</v>
      </c>
      <c r="E11" s="12">
        <v>0</v>
      </c>
      <c r="F11" s="14" t="s">
        <v>201</v>
      </c>
    </row>
    <row r="12" s="1" customFormat="1" ht="23" customHeight="1" spans="1:6">
      <c r="A12" s="15" t="s">
        <v>9</v>
      </c>
      <c r="B12" s="16"/>
      <c r="C12" s="17">
        <f>SUM(C6:C11)</f>
        <v>61000</v>
      </c>
      <c r="D12" s="17">
        <f>SUM(D6:D11)</f>
        <v>11895</v>
      </c>
      <c r="E12" s="17">
        <f>SUM(E6:E11)</f>
        <v>3.64413</v>
      </c>
      <c r="F12" s="18"/>
    </row>
    <row r="13" ht="23" customHeight="1" spans="1:6">
      <c r="A13" s="19"/>
      <c r="B13" s="19"/>
      <c r="C13" s="19"/>
      <c r="D13" s="19"/>
      <c r="E13" s="19"/>
      <c r="F13" s="19"/>
    </row>
    <row r="14" ht="23" customHeight="1" spans="1:6">
      <c r="A14" s="19"/>
      <c r="B14" s="19"/>
      <c r="C14" s="19"/>
      <c r="D14" s="19"/>
      <c r="E14" s="19"/>
      <c r="F14" s="19"/>
    </row>
    <row r="15" ht="23" customHeight="1" spans="1:6">
      <c r="A15" s="19"/>
      <c r="B15" s="19"/>
      <c r="C15" s="19"/>
      <c r="D15" s="19"/>
      <c r="E15" s="19"/>
      <c r="F15" s="19"/>
    </row>
    <row r="16" ht="23" customHeight="1" spans="1:6">
      <c r="A16" s="19"/>
      <c r="B16" s="19"/>
      <c r="C16" s="19"/>
      <c r="D16" s="19"/>
      <c r="E16" s="19"/>
      <c r="F16" s="19"/>
    </row>
    <row r="17" ht="23" customHeight="1" spans="1:6">
      <c r="A17" s="19"/>
      <c r="B17" s="19"/>
      <c r="C17" s="19"/>
      <c r="D17" s="19"/>
      <c r="E17" s="19"/>
      <c r="F17" s="19"/>
    </row>
    <row r="18" ht="23" customHeight="1" spans="1:6">
      <c r="A18" s="19"/>
      <c r="B18" s="19"/>
      <c r="C18" s="19"/>
      <c r="D18" s="19"/>
      <c r="E18" s="19"/>
      <c r="F18" s="19"/>
    </row>
    <row r="19" ht="23" customHeight="1" spans="1:6">
      <c r="A19" s="19"/>
      <c r="B19" s="19"/>
      <c r="C19" s="19"/>
      <c r="D19" s="19"/>
      <c r="E19" s="19"/>
      <c r="F19" s="19"/>
    </row>
    <row r="20" ht="23" customHeight="1" spans="1:6">
      <c r="A20" s="19"/>
      <c r="B20" s="19"/>
      <c r="C20" s="19"/>
      <c r="D20" s="19"/>
      <c r="E20" s="19"/>
      <c r="F20" s="19"/>
    </row>
    <row r="21" ht="23" customHeight="1" spans="1:6">
      <c r="A21" s="19"/>
      <c r="B21" s="19"/>
      <c r="C21" s="19"/>
      <c r="D21" s="19"/>
      <c r="E21" s="19"/>
      <c r="F21" s="19"/>
    </row>
    <row r="22" ht="23" customHeight="1" spans="1:6">
      <c r="A22" s="19"/>
      <c r="B22" s="19"/>
      <c r="C22" s="19"/>
      <c r="D22" s="19"/>
      <c r="E22" s="19"/>
      <c r="F22" s="19"/>
    </row>
    <row r="23" ht="23" customHeight="1" spans="1:6">
      <c r="A23" s="19"/>
      <c r="B23" s="19"/>
      <c r="C23" s="19"/>
      <c r="D23" s="19"/>
      <c r="E23" s="19"/>
      <c r="F23" s="19"/>
    </row>
    <row r="24" ht="23" customHeight="1" spans="1:6">
      <c r="A24" s="19"/>
      <c r="B24" s="19"/>
      <c r="C24" s="19"/>
      <c r="D24" s="19"/>
      <c r="E24" s="19"/>
      <c r="F24" s="19"/>
    </row>
    <row r="25" ht="23" customHeight="1" spans="1:6">
      <c r="A25" s="19"/>
      <c r="B25" s="19"/>
      <c r="C25" s="19"/>
      <c r="D25" s="19"/>
      <c r="E25" s="19"/>
      <c r="F25" s="19"/>
    </row>
    <row r="26" ht="23" customHeight="1" spans="1:6">
      <c r="A26" s="19"/>
      <c r="B26" s="19"/>
      <c r="C26" s="19"/>
      <c r="D26" s="19"/>
      <c r="E26" s="19"/>
      <c r="F26" s="19"/>
    </row>
    <row r="27" ht="23" customHeight="1" spans="1:6">
      <c r="A27" s="19"/>
      <c r="B27" s="19"/>
      <c r="C27" s="19"/>
      <c r="D27" s="19"/>
      <c r="E27" s="19"/>
      <c r="F27" s="19"/>
    </row>
    <row r="28" ht="23" customHeight="1" spans="1:6">
      <c r="A28" s="19"/>
      <c r="B28" s="19"/>
      <c r="C28" s="19"/>
      <c r="D28" s="19"/>
      <c r="E28" s="19"/>
      <c r="F28" s="19"/>
    </row>
    <row r="29" ht="23" customHeight="1" spans="1:6">
      <c r="A29" s="19"/>
      <c r="B29" s="19"/>
      <c r="C29" s="19"/>
      <c r="D29" s="19"/>
      <c r="E29" s="19"/>
      <c r="F29" s="19"/>
    </row>
    <row r="30" ht="23" customHeight="1" spans="1:6">
      <c r="A30" s="19"/>
      <c r="B30" s="19"/>
      <c r="C30" s="19"/>
      <c r="D30" s="19"/>
      <c r="E30" s="19"/>
      <c r="F30" s="19"/>
    </row>
    <row r="31" ht="23" customHeight="1" spans="1:6">
      <c r="A31" s="19"/>
      <c r="B31" s="19"/>
      <c r="C31" s="19"/>
      <c r="D31" s="19"/>
      <c r="E31" s="19"/>
      <c r="F31" s="19"/>
    </row>
    <row r="32" ht="23" customHeight="1" spans="1:6">
      <c r="A32" s="19"/>
      <c r="B32" s="19"/>
      <c r="C32" s="19"/>
      <c r="D32" s="19"/>
      <c r="E32" s="19"/>
      <c r="F32" s="19"/>
    </row>
    <row r="33" ht="23" customHeight="1" spans="1:6">
      <c r="A33" s="19"/>
      <c r="B33" s="19"/>
      <c r="C33" s="19"/>
      <c r="D33" s="19"/>
      <c r="E33" s="19"/>
      <c r="F33" s="19"/>
    </row>
    <row r="34" ht="23" customHeight="1" spans="1:6">
      <c r="A34" s="19"/>
      <c r="B34" s="19"/>
      <c r="C34" s="19"/>
      <c r="D34" s="19"/>
      <c r="E34" s="19"/>
      <c r="F34" s="19"/>
    </row>
    <row r="35" ht="23" customHeight="1" spans="1:6">
      <c r="A35" s="19"/>
      <c r="B35" s="20"/>
      <c r="C35" s="20"/>
      <c r="D35" s="20"/>
      <c r="E35" s="20"/>
      <c r="F35" s="20"/>
    </row>
  </sheetData>
  <mergeCells count="4">
    <mergeCell ref="A1:D1"/>
    <mergeCell ref="A2:F2"/>
    <mergeCell ref="A3:F3"/>
    <mergeCell ref="A12:B12"/>
  </mergeCells>
  <printOptions horizontalCentered="1"/>
  <pageMargins left="0.786805555555556" right="0.786805555555556" top="1.10208333333333" bottom="1.02361111111111" header="0.590277777777778" footer="0.590277777777778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评分明细表</vt:lpstr>
      <vt:lpstr>土地收入明细表</vt:lpstr>
      <vt:lpstr>支出明细表 </vt:lpstr>
      <vt:lpstr>本息偿还明细表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周珐评</cp:lastModifiedBy>
  <dcterms:created xsi:type="dcterms:W3CDTF">2006-09-15T19:21:00Z</dcterms:created>
  <cp:lastPrinted>2021-07-28T14:22:00Z</cp:lastPrinted>
  <dcterms:modified xsi:type="dcterms:W3CDTF">2024-10-12T13:06:55Z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3ED51A5589C448DAAA957D1D01FDA2B4_13</vt:lpwstr>
  </property>
</Properties>
</file>