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1780" tabRatio="760" firstSheet="1" activeTab="1"/>
  </bookViews>
  <sheets>
    <sheet name="评分明细表" sheetId="1" state="hidden" r:id="rId1"/>
    <sheet name="Sheet1" sheetId="5" r:id="rId2"/>
  </sheets>
  <definedNames>
    <definedName name="_xlnm.Print_Titles" localSheetId="1">Sheet1!$5:$6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<sst xmlns="http://schemas.openxmlformats.org/spreadsheetml/2006/main" count="223" uniqueCount="154">
  <si>
    <t>南华县2019年城市综合体建设专项债券项目指标体系评分明细表</t>
  </si>
  <si>
    <t>序号</t>
  </si>
  <si>
    <t>单位名称</t>
  </si>
  <si>
    <t>项目名称</t>
  </si>
  <si>
    <t>满分</t>
  </si>
  <si>
    <t>决策(15分)</t>
  </si>
  <si>
    <t>过程（20分）</t>
  </si>
  <si>
    <t>产出（35分）</t>
  </si>
  <si>
    <t>效益（30分）</t>
  </si>
  <si>
    <t>合计</t>
  </si>
  <si>
    <t>项目立项（7分）</t>
  </si>
  <si>
    <t>绩效目标（5分）</t>
  </si>
  <si>
    <t>资金投入（3分）</t>
  </si>
  <si>
    <t>资金管理（5分）</t>
  </si>
  <si>
    <t>项目管理
（15分）</t>
  </si>
  <si>
    <t>产出数量（20分）</t>
  </si>
  <si>
    <t>产出效率（5分）</t>
  </si>
  <si>
    <t>产出质量（5分）</t>
  </si>
  <si>
    <t>产出成本（5分）</t>
  </si>
  <si>
    <t>经济效益（6分）</t>
  </si>
  <si>
    <t>社会效益（10分）</t>
  </si>
  <si>
    <t>生态效益（4分）</t>
  </si>
  <si>
    <t>可持续影响（5分）</t>
  </si>
  <si>
    <t>满意度（5分）</t>
  </si>
  <si>
    <t>项目符合性</t>
  </si>
  <si>
    <t>项目决策程序规范性</t>
  </si>
  <si>
    <t>绩效目标合理性</t>
  </si>
  <si>
    <t>绩效指标明确性</t>
  </si>
  <si>
    <t>资金到位率</t>
  </si>
  <si>
    <t>资金管理制度健全有效性</t>
  </si>
  <si>
    <t>资金使用合规性</t>
  </si>
  <si>
    <t>项目前期工作完成情况</t>
  </si>
  <si>
    <t>基本建设四项制度执行情况</t>
  </si>
  <si>
    <t>项目管理制度健全有效性</t>
  </si>
  <si>
    <t>安全管理制度及执行</t>
  </si>
  <si>
    <t>项目监管</t>
  </si>
  <si>
    <t>档案资料管理</t>
  </si>
  <si>
    <t>完成率</t>
  </si>
  <si>
    <t>资金使用率</t>
  </si>
  <si>
    <t>完成及时性</t>
  </si>
  <si>
    <t>质量达标率</t>
  </si>
  <si>
    <t>概算执行率</t>
  </si>
  <si>
    <t>促进区域经济增长</t>
  </si>
  <si>
    <t>促进区域外来投资增长</t>
  </si>
  <si>
    <t>改善城区基础设施水平</t>
  </si>
  <si>
    <t>提高城区环境质量</t>
  </si>
  <si>
    <t>改善当地生产、生活条件</t>
  </si>
  <si>
    <t>改善生态环境</t>
  </si>
  <si>
    <t>支撑能力</t>
  </si>
  <si>
    <t>社会公众满意度</t>
  </si>
  <si>
    <t>评分层级</t>
  </si>
  <si>
    <t>项目整体</t>
  </si>
  <si>
    <t>具体项目</t>
  </si>
  <si>
    <t>得分</t>
  </si>
  <si>
    <t>南华县</t>
  </si>
  <si>
    <t>南华县城市综合体建设专项债券资金项目</t>
  </si>
  <si>
    <t>南华县住建局</t>
  </si>
  <si>
    <t>南华县龙泉广场建设工程</t>
  </si>
  <si>
    <t>南华县2019年公厕建设工程</t>
  </si>
  <si>
    <t>-</t>
  </si>
  <si>
    <t>商住小区路网提升改造项目</t>
  </si>
  <si>
    <t>收费站至土城大石桥道路建设项目</t>
  </si>
  <si>
    <t>南华县高铁站前广场建设项目</t>
  </si>
  <si>
    <t>35KV吕黄线迁改工程</t>
  </si>
  <si>
    <t>龙坪路建设项目</t>
  </si>
  <si>
    <t>南华县污水处理厂提标改造建设项目</t>
  </si>
  <si>
    <t>南华县高铁站站前广场-虹山小区道路改扩建项目(含配套两旗屯商铺建设)</t>
  </si>
  <si>
    <t>县工信商务科技局</t>
  </si>
  <si>
    <t>南部片区路网建设项目（工业园区道路建设）</t>
  </si>
  <si>
    <t>老高坝污水处理厂建设项目</t>
  </si>
  <si>
    <t>南华县开发投资有限公司</t>
  </si>
  <si>
    <t>古城路片区基础设施建设项目</t>
  </si>
  <si>
    <t>东部片区基础设施建设项目</t>
  </si>
  <si>
    <t>西部片区基础设施建设项目</t>
  </si>
  <si>
    <t>南华县城乡建设开发投资有限公司</t>
  </si>
  <si>
    <t>南华县水务局</t>
  </si>
  <si>
    <t>土城桥水生态环境综合治理建设项目（龙川江水生态环境综合治理工程）</t>
  </si>
  <si>
    <t>楚雄彝族自治州生态环境局南华分局</t>
  </si>
  <si>
    <t>南华县污水处理厂尾水人工湿地深度处理工程</t>
  </si>
  <si>
    <t>南华县交通局</t>
  </si>
  <si>
    <t>北部片区路网基础设施建设项目（320国道改造项目）</t>
  </si>
  <si>
    <t>附件1</t>
  </si>
  <si>
    <r>
      <rPr>
        <sz val="22"/>
        <rFont val="方正小标宋简体"/>
        <charset val="134"/>
      </rPr>
      <t xml:space="preserve">绩效评价绩效目标表
</t>
    </r>
    <r>
      <rPr>
        <b/>
        <sz val="10"/>
        <rFont val="仿宋"/>
        <charset val="134"/>
      </rPr>
      <t>（2023年度）</t>
    </r>
  </si>
  <si>
    <t>项目名称：2018年云南省玉溪市澄江县土地储备项目专项债券资金</t>
  </si>
  <si>
    <t>年度目标</t>
  </si>
  <si>
    <t>根据《2018年云南省玉溪市澄江县土地储备项目专项债券实施方案》，该项目投资不超过84,819.22万元，收储土地1,077.12亩，土地出让收入实现率超100%，按时偿还债券本息，确保专项债券融资与收益平衡。通过土地收储，进一步规划完善澄江市的城市功能，社会功能，为澄江市的经济发展水平奠定基础。同时，实现增值收益，提高澄江市的财政收入，为澄江市的经济发展提供更多的资金支持。</t>
  </si>
  <si>
    <t>绩效指标</t>
  </si>
  <si>
    <t>指标值</t>
  </si>
  <si>
    <t>指标说明</t>
  </si>
  <si>
    <t>指标设定依据及指标值数据来源</t>
  </si>
  <si>
    <t>一级指标</t>
  </si>
  <si>
    <t>二级指标</t>
  </si>
  <si>
    <t>三级指标</t>
  </si>
  <si>
    <t>产出</t>
  </si>
  <si>
    <t>产出数量</t>
  </si>
  <si>
    <t>土地报批完成率</t>
  </si>
  <si>
    <t>=100%</t>
  </si>
  <si>
    <t>考察土地报批是否达到专项债券实施方案的计划的报批完成情况。
土地报批完成率=（项目实际完成土地报批数/专项债券实施方案计划完成土地报批数）×100%。</t>
  </si>
  <si>
    <t>专项债申报实施方案、土地报批相关资料，缴纳税费凭证，土地报批批复文件。</t>
  </si>
  <si>
    <t>土地收储完成率</t>
  </si>
  <si>
    <t>考察土地收储工作是否达到专项债券实施方案的计划的收储面积目标。
土地收储完成率=（项目实际完成土地收储数/专项债券实施方案计划完成土地收储数）×100%。</t>
  </si>
  <si>
    <t>专项债申报实施方案、土地征收补偿安置方案，土地收储计划，补偿协议，土地收储相关报表。</t>
  </si>
  <si>
    <t>产出质量</t>
  </si>
  <si>
    <t>收储土地合格率</t>
  </si>
  <si>
    <t>收储土地是否存在污染、文物遗存、矿产压覆、洪涝隐患、地质灾害风险等不符收储条件的情况，收储合格率=符合条件的土地数量/实际收储总数量。</t>
  </si>
  <si>
    <t>土地收储方案、专项债申报实施方案、土地出让、项目检查验收报告等资料。</t>
  </si>
  <si>
    <t>产出时效</t>
  </si>
  <si>
    <t>项目完成及时性</t>
  </si>
  <si>
    <t>≤3年</t>
  </si>
  <si>
    <t>查看项目相关验收资料，竣工决算审计报告，竣工验收资料以及出让资料，评价项目是否按计划足额完成土地收储。</t>
  </si>
  <si>
    <t>土地收储方案、专项债申报实施方案、项目进度表，验收资料等，土地储备项目专用资产负债平衡表、储备土地产权登记。</t>
  </si>
  <si>
    <t>产出成本</t>
  </si>
  <si>
    <t>土地收储成本控制情况</t>
  </si>
  <si>
    <t>&lt;预测成本</t>
  </si>
  <si>
    <t>土地收储成本是否控制在专项债券实施方案的预测成本之内。</t>
  </si>
  <si>
    <t>专项债申报实施方案，可研批复、竣工决算，审计报告。</t>
  </si>
  <si>
    <t>专债资金偿还控制情况</t>
  </si>
  <si>
    <t>=控制良好</t>
  </si>
  <si>
    <t>①是否存在征地周期太长引起资金成本增加，土地出让收益降低，导致专项债利息无法按期偿还；
②是否存在无土地报批指标影响土地征收，导致专项债利息无法按期偿还；
③是否存在无法预知的因素导致土地流拍或无法出让，导致专项债本息无法按期偿还；
④土地出让收益能否覆盖专项债资金还本付息。</t>
  </si>
  <si>
    <t>专项债申报实施方案、土地出让资料，土地出让收入凭证，还本付息凭证。</t>
  </si>
  <si>
    <t>效益</t>
  </si>
  <si>
    <t>经济效益</t>
  </si>
  <si>
    <t>土地价值提升情况</t>
  </si>
  <si>
    <t>≥200万元/亩</t>
  </si>
  <si>
    <t>通过项目的实施，土地使用价格是否达到200万元/亩以上的目标。</t>
  </si>
  <si>
    <t>专项债申报实施方案、可研报告、土地出让资料。</t>
  </si>
  <si>
    <t>土地出让收入实现率</t>
  </si>
  <si>
    <t>≥100%</t>
  </si>
  <si>
    <t>是否实现专项债券实施方案预测实现的土地出让收入总额（179724万元），土地出让收入实现率=（项目实现的土地出让收入/专项债券实施方案预测实现的土地出让收入）×100%。</t>
  </si>
  <si>
    <t>社会效益</t>
  </si>
  <si>
    <t>债券偿还及时性</t>
  </si>
  <si>
    <t>=按计划偿还</t>
  </si>
  <si>
    <t>专项债券是否按照计划偿还本息。</t>
  </si>
  <si>
    <t>专项债申报实施方案、项目报批资料、征地资料、出让资料。</t>
  </si>
  <si>
    <t>融资与项目收益平衡</t>
  </si>
  <si>
    <t>收益≥债券本息</t>
  </si>
  <si>
    <t>预期收益是否可以覆盖专项债券融资本息。</t>
  </si>
  <si>
    <t>专项债申报实施方案、支出成本资料、本息偿还资料、土地出让资料。</t>
  </si>
  <si>
    <t>债券偿还率</t>
  </si>
  <si>
    <t>是否足额偿还本息，已偿还债券本息金额与应偿还金额的比率。</t>
  </si>
  <si>
    <t>可持续影响</t>
  </si>
  <si>
    <t>专项债风险可控性</t>
  </si>
  <si>
    <t>=可控</t>
  </si>
  <si>
    <t>①是否有完善的风险预警指标体系，是否会增加政府隐性负债；
②是否构建了健全的专项债项目全生命周期管理制度体系，是否有专债本息还款保障；
③是否存在较大的财务风险、项目管理风险和债务风险；
④是否每年对土地储备项目资产开展自评估，对资产价值重大变化导致项目总体收支预算不平衡的，按程序调整该项目收支平衡方案。</t>
  </si>
  <si>
    <t>风险预警指标体系、全生命周期管理制度、自评估报告。</t>
  </si>
  <si>
    <t>项目管护</t>
  </si>
  <si>
    <t>=常态化</t>
  </si>
  <si>
    <t>①是否明确储备土地的管护单位和管护责任。
②是否存在非法侵占和破坏储备土地、基础设施的行为；是否存在在储备土地上随意倾倒建筑垃圾、生产垃圾或填埋废弃物等违法行为；是否存在基础设施损坏、污染等无人管养的现象。</t>
  </si>
  <si>
    <t>现场核查、管护记录。</t>
  </si>
  <si>
    <t>满意度</t>
  </si>
  <si>
    <t>公众满意度</t>
  </si>
  <si>
    <t>≥90%</t>
  </si>
  <si>
    <t>通过问卷调查的方式了解土地收储周边受益群众等社会公众对土地收储的满意程度。</t>
  </si>
  <si>
    <t>调查问卷。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</si>
</sst>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27">
    <font>
      <sz val="11"/>
      <color theme="1"/>
      <name val="宋体"/>
      <charset val="134"/>
      <scheme val="minor"/>
    </font>
    <font>
      <sz val="14"/>
      <name val="黑体"/>
      <charset val="134"/>
    </font>
    <font>
      <sz val="22"/>
      <name val="方正小标宋简体"/>
      <charset val="134"/>
    </font>
    <font>
      <b/>
      <sz val="10"/>
      <name val="仿宋"/>
      <charset val="134"/>
    </font>
    <font>
      <sz val="10"/>
      <name val="仿宋"/>
      <charset val="134"/>
    </font>
    <font>
      <sz val="10"/>
      <color indexed="8"/>
      <name val="仿宋"/>
      <charset val="134"/>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cellStyleXfs>
  <cellXfs count="67">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left" vertical="center" wrapText="1"/>
    </xf>
    <xf numFmtId="0" fontId="4" fillId="0" borderId="6" xfId="0" applyFont="1" applyBorder="1" applyAlignment="1" applyProtection="1">
      <alignment horizontal="center" vertical="center" wrapText="1"/>
      <protection locked="0"/>
    </xf>
    <xf numFmtId="0" fontId="4" fillId="0" borderId="7" xfId="53" applyFont="1" applyBorder="1" applyAlignment="1">
      <alignment horizontal="left" vertical="center" wrapText="1"/>
    </xf>
    <xf numFmtId="0" fontId="5" fillId="0" borderId="7" xfId="0" applyFont="1" applyBorder="1" applyAlignment="1">
      <alignment horizontal="left" vertical="center" wrapText="1"/>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7"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7"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7" xfId="49" applyFont="1" applyFill="1" applyBorder="1" applyAlignment="1">
      <alignment vertical="center" wrapText="1"/>
    </xf>
    <xf numFmtId="0" fontId="5" fillId="0" borderId="7" xfId="0" applyFont="1" applyBorder="1" applyAlignment="1" applyProtection="1">
      <alignment horizontal="left" vertical="center" wrapText="1"/>
      <protection locked="0"/>
    </xf>
    <xf numFmtId="0" fontId="4" fillId="0" borderId="7" xfId="52" applyFont="1" applyFill="1" applyBorder="1" applyAlignment="1">
      <alignment horizontal="center" vertical="center" wrapText="1"/>
    </xf>
    <xf numFmtId="0" fontId="4" fillId="0" borderId="7" xfId="52" applyFont="1" applyFill="1" applyBorder="1" applyAlignment="1">
      <alignment vertical="center" wrapText="1"/>
    </xf>
    <xf numFmtId="0" fontId="4" fillId="0" borderId="7" xfId="53" applyFont="1" applyBorder="1" applyAlignment="1">
      <alignment horizontal="center" vertical="center" wrapText="1"/>
    </xf>
    <xf numFmtId="0" fontId="4" fillId="0" borderId="7" xfId="52" applyFont="1" applyBorder="1" applyAlignment="1">
      <alignment horizontal="lef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76" fontId="4" fillId="0" borderId="7" xfId="0" applyNumberFormat="1" applyFont="1" applyBorder="1" applyAlignment="1" applyProtection="1">
      <alignment horizontal="center" vertical="center" wrapText="1"/>
      <protection locked="0"/>
    </xf>
    <xf numFmtId="176" fontId="4" fillId="0" borderId="7" xfId="52" applyNumberFormat="1"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2" fontId="4" fillId="0" borderId="7" xfId="0" applyNumberFormat="1" applyFont="1" applyBorder="1" applyAlignment="1" applyProtection="1">
      <alignment horizontal="center" vertical="center" wrapText="1"/>
      <protection locked="0"/>
    </xf>
    <xf numFmtId="2" fontId="4" fillId="0" borderId="7" xfId="52"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0" borderId="7" xfId="0"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2" fontId="3" fillId="0" borderId="7" xfId="0" applyNumberFormat="1" applyFont="1" applyBorder="1" applyAlignment="1" applyProtection="1">
      <alignment horizontal="center"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Normal 2" xfId="50"/>
    <cellStyle name="Normal 5" xfId="51"/>
    <cellStyle name="常规 2" xfId="52"/>
    <cellStyle name="常规 3" xfId="53"/>
    <cellStyle name="常规 4" xfId="54"/>
  </cellStyle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E26"/>
  <sheetViews>
    <sheetView zoomScale="106" zoomScaleNormal="106" workbookViewId="0">
      <selection activeCell="I7" sqref="I7"/>
    </sheetView>
  </sheetViews>
  <sheetFormatPr defaultColWidth="8.89090909090909" defaultRowHeight="14"/>
  <cols>
    <col min="1" max="1" width="4.21818181818182" customWidth="1"/>
    <col min="2" max="2" width="16.4454545454545" customWidth="1"/>
    <col min="3" max="3" width="26.4454545454545" customWidth="1"/>
    <col min="4" max="4" width="8.44545454545455" customWidth="1"/>
    <col min="19" max="19" width="8.78181818181818" customWidth="1"/>
  </cols>
  <sheetData>
    <row r="1" ht="33" customHeight="1" spans="1:31">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row>
    <row r="2" ht="34.2" customHeight="1" spans="1:31">
      <c r="A2" s="50" t="s">
        <v>1</v>
      </c>
      <c r="B2" s="50" t="s">
        <v>2</v>
      </c>
      <c r="C2" s="50" t="s">
        <v>3</v>
      </c>
      <c r="D2" s="50" t="s">
        <v>4</v>
      </c>
      <c r="E2" s="22" t="s">
        <v>5</v>
      </c>
      <c r="F2" s="22"/>
      <c r="G2" s="22"/>
      <c r="H2" s="22"/>
      <c r="I2" s="22"/>
      <c r="J2" s="22" t="s">
        <v>6</v>
      </c>
      <c r="K2" s="22"/>
      <c r="L2" s="22"/>
      <c r="M2" s="22"/>
      <c r="N2" s="22"/>
      <c r="O2" s="22"/>
      <c r="P2" s="22"/>
      <c r="Q2" s="22"/>
      <c r="R2" s="22" t="s">
        <v>7</v>
      </c>
      <c r="S2" s="22"/>
      <c r="T2" s="22"/>
      <c r="U2" s="22"/>
      <c r="V2" s="22"/>
      <c r="W2" s="22" t="s">
        <v>8</v>
      </c>
      <c r="X2" s="22"/>
      <c r="Y2" s="22"/>
      <c r="Z2" s="22"/>
      <c r="AA2" s="22"/>
      <c r="AB2" s="22"/>
      <c r="AC2" s="22"/>
      <c r="AD2" s="22"/>
      <c r="AE2" s="64" t="s">
        <v>9</v>
      </c>
    </row>
    <row r="3" ht="26" spans="1:31">
      <c r="A3" s="51"/>
      <c r="B3" s="51"/>
      <c r="C3" s="51"/>
      <c r="D3" s="51"/>
      <c r="E3" s="22" t="s">
        <v>10</v>
      </c>
      <c r="F3" s="22"/>
      <c r="G3" s="22" t="s">
        <v>11</v>
      </c>
      <c r="H3" s="22"/>
      <c r="I3" s="22" t="s">
        <v>12</v>
      </c>
      <c r="J3" s="23" t="s">
        <v>13</v>
      </c>
      <c r="K3" s="23"/>
      <c r="L3" s="60" t="s">
        <v>14</v>
      </c>
      <c r="M3" s="61"/>
      <c r="N3" s="61"/>
      <c r="O3" s="61"/>
      <c r="P3" s="61"/>
      <c r="Q3" s="63"/>
      <c r="R3" s="23" t="s">
        <v>15</v>
      </c>
      <c r="S3" s="23"/>
      <c r="T3" s="23" t="s">
        <v>16</v>
      </c>
      <c r="U3" s="23" t="s">
        <v>17</v>
      </c>
      <c r="V3" s="23" t="s">
        <v>18</v>
      </c>
      <c r="W3" s="22" t="s">
        <v>19</v>
      </c>
      <c r="X3" s="22"/>
      <c r="Y3" s="22" t="s">
        <v>20</v>
      </c>
      <c r="Z3" s="22"/>
      <c r="AA3" s="22"/>
      <c r="AB3" s="22" t="s">
        <v>21</v>
      </c>
      <c r="AC3" s="22" t="s">
        <v>22</v>
      </c>
      <c r="AD3" s="22" t="s">
        <v>23</v>
      </c>
      <c r="AE3" s="64"/>
    </row>
    <row r="4" ht="47.4" customHeight="1" spans="1:31">
      <c r="A4" s="51"/>
      <c r="B4" s="51"/>
      <c r="C4" s="51"/>
      <c r="D4" s="51"/>
      <c r="E4" s="22" t="s">
        <v>24</v>
      </c>
      <c r="F4" s="22" t="s">
        <v>25</v>
      </c>
      <c r="G4" s="22" t="s">
        <v>26</v>
      </c>
      <c r="H4" s="22" t="s">
        <v>27</v>
      </c>
      <c r="I4" s="22" t="s">
        <v>28</v>
      </c>
      <c r="J4" s="22" t="s">
        <v>29</v>
      </c>
      <c r="K4" s="23" t="s">
        <v>30</v>
      </c>
      <c r="L4" s="23" t="s">
        <v>31</v>
      </c>
      <c r="M4" s="23" t="s">
        <v>32</v>
      </c>
      <c r="N4" s="23" t="s">
        <v>33</v>
      </c>
      <c r="O4" s="23" t="s">
        <v>34</v>
      </c>
      <c r="P4" s="22" t="s">
        <v>35</v>
      </c>
      <c r="Q4" s="23" t="s">
        <v>36</v>
      </c>
      <c r="R4" s="23" t="s">
        <v>37</v>
      </c>
      <c r="S4" s="23" t="s">
        <v>38</v>
      </c>
      <c r="T4" s="23" t="s">
        <v>39</v>
      </c>
      <c r="U4" s="23" t="s">
        <v>40</v>
      </c>
      <c r="V4" s="23" t="s">
        <v>41</v>
      </c>
      <c r="W4" s="22" t="s">
        <v>42</v>
      </c>
      <c r="X4" s="22" t="s">
        <v>43</v>
      </c>
      <c r="Y4" s="22" t="s">
        <v>44</v>
      </c>
      <c r="Z4" s="22" t="s">
        <v>45</v>
      </c>
      <c r="AA4" s="22" t="s">
        <v>46</v>
      </c>
      <c r="AB4" s="22" t="s">
        <v>47</v>
      </c>
      <c r="AC4" s="22" t="s">
        <v>48</v>
      </c>
      <c r="AD4" s="22" t="s">
        <v>49</v>
      </c>
      <c r="AE4" s="64"/>
    </row>
    <row r="5" ht="25.2" customHeight="1" spans="1:31">
      <c r="A5" s="52"/>
      <c r="B5" s="52"/>
      <c r="C5" s="52"/>
      <c r="D5" s="52"/>
      <c r="E5" s="53">
        <v>3</v>
      </c>
      <c r="F5" s="53">
        <v>4</v>
      </c>
      <c r="G5" s="53">
        <v>2</v>
      </c>
      <c r="H5" s="54">
        <v>3</v>
      </c>
      <c r="I5" s="54">
        <v>3</v>
      </c>
      <c r="J5" s="22">
        <v>2</v>
      </c>
      <c r="K5" s="23">
        <v>3</v>
      </c>
      <c r="L5" s="23">
        <v>3</v>
      </c>
      <c r="M5" s="23">
        <v>4</v>
      </c>
      <c r="N5" s="23">
        <v>2</v>
      </c>
      <c r="O5" s="23">
        <v>2</v>
      </c>
      <c r="P5" s="22">
        <v>3</v>
      </c>
      <c r="Q5" s="23">
        <v>1</v>
      </c>
      <c r="R5" s="23">
        <v>10</v>
      </c>
      <c r="S5" s="23">
        <v>10</v>
      </c>
      <c r="T5" s="23">
        <v>5</v>
      </c>
      <c r="U5" s="23">
        <v>5</v>
      </c>
      <c r="V5" s="23">
        <v>5</v>
      </c>
      <c r="W5" s="53">
        <v>3</v>
      </c>
      <c r="X5" s="53">
        <v>3</v>
      </c>
      <c r="Y5" s="53">
        <v>4</v>
      </c>
      <c r="Z5" s="53">
        <v>3</v>
      </c>
      <c r="AA5" s="53">
        <v>3</v>
      </c>
      <c r="AB5" s="53">
        <v>4</v>
      </c>
      <c r="AC5" s="53">
        <v>5</v>
      </c>
      <c r="AD5" s="53">
        <v>5</v>
      </c>
      <c r="AE5" s="65">
        <f>SUM(E5:AD5)</f>
        <v>100</v>
      </c>
    </row>
    <row r="6" s="48" customFormat="1" ht="25.2" customHeight="1" spans="1:31">
      <c r="A6" s="55" t="s">
        <v>50</v>
      </c>
      <c r="B6" s="56"/>
      <c r="C6" s="56"/>
      <c r="D6" s="57"/>
      <c r="E6" s="22" t="s">
        <v>51</v>
      </c>
      <c r="F6" s="22" t="s">
        <v>51</v>
      </c>
      <c r="G6" s="22" t="s">
        <v>51</v>
      </c>
      <c r="H6" s="22" t="s">
        <v>51</v>
      </c>
      <c r="I6" s="22" t="s">
        <v>51</v>
      </c>
      <c r="J6" s="22" t="s">
        <v>51</v>
      </c>
      <c r="K6" s="22" t="s">
        <v>51</v>
      </c>
      <c r="L6" s="23" t="s">
        <v>52</v>
      </c>
      <c r="M6" s="23" t="s">
        <v>52</v>
      </c>
      <c r="N6" s="22" t="s">
        <v>51</v>
      </c>
      <c r="O6" s="23" t="s">
        <v>52</v>
      </c>
      <c r="P6" s="22" t="s">
        <v>51</v>
      </c>
      <c r="Q6" s="23" t="s">
        <v>52</v>
      </c>
      <c r="R6" s="23" t="s">
        <v>52</v>
      </c>
      <c r="S6" s="22" t="s">
        <v>51</v>
      </c>
      <c r="T6" s="23" t="s">
        <v>52</v>
      </c>
      <c r="U6" s="23" t="s">
        <v>52</v>
      </c>
      <c r="V6" s="23" t="s">
        <v>52</v>
      </c>
      <c r="W6" s="22" t="s">
        <v>51</v>
      </c>
      <c r="X6" s="22" t="s">
        <v>51</v>
      </c>
      <c r="Y6" s="22" t="s">
        <v>51</v>
      </c>
      <c r="Z6" s="22" t="s">
        <v>51</v>
      </c>
      <c r="AA6" s="22" t="s">
        <v>51</v>
      </c>
      <c r="AB6" s="22" t="s">
        <v>51</v>
      </c>
      <c r="AC6" s="22" t="s">
        <v>51</v>
      </c>
      <c r="AD6" s="22" t="s">
        <v>51</v>
      </c>
      <c r="AE6" s="64"/>
    </row>
    <row r="7" ht="25.2" customHeight="1" spans="1:31">
      <c r="A7" s="55" t="s">
        <v>53</v>
      </c>
      <c r="B7" s="56"/>
      <c r="C7" s="56"/>
      <c r="D7" s="57"/>
      <c r="E7" s="58">
        <f>E8</f>
        <v>1</v>
      </c>
      <c r="F7" s="58">
        <f t="shared" ref="F7:K7" si="0">F8</f>
        <v>4</v>
      </c>
      <c r="G7" s="58">
        <f t="shared" si="0"/>
        <v>0.2</v>
      </c>
      <c r="H7" s="58">
        <f t="shared" si="0"/>
        <v>1</v>
      </c>
      <c r="I7" s="58">
        <f t="shared" si="0"/>
        <v>3</v>
      </c>
      <c r="J7" s="58">
        <f t="shared" si="0"/>
        <v>2</v>
      </c>
      <c r="K7" s="58">
        <f t="shared" si="0"/>
        <v>3</v>
      </c>
      <c r="L7" s="62">
        <f>SUM(L10:L25)/14</f>
        <v>2.14285714285714</v>
      </c>
      <c r="M7" s="62">
        <f>SUM(M10:M25)/7</f>
        <v>3.28571428571429</v>
      </c>
      <c r="N7" s="58">
        <v>3</v>
      </c>
      <c r="O7" s="62">
        <f>SUM(O10:O25)/7</f>
        <v>1.42857142857143</v>
      </c>
      <c r="P7" s="62">
        <v>3</v>
      </c>
      <c r="Q7" s="62">
        <f>SUM(Q10:Q25)/14</f>
        <v>0.5</v>
      </c>
      <c r="R7" s="62">
        <f>SUM(R10:R25)/14</f>
        <v>3.64285714285714</v>
      </c>
      <c r="S7" s="62">
        <f>S8</f>
        <v>5.77</v>
      </c>
      <c r="T7" s="62">
        <f>SUM(T10:T25)/14</f>
        <v>0.928571428571429</v>
      </c>
      <c r="U7" s="62">
        <f>SUM(U10:U25)/3</f>
        <v>5</v>
      </c>
      <c r="V7" s="62">
        <f>SUM(V10:V25)/14</f>
        <v>2.85714285714286</v>
      </c>
      <c r="W7" s="58">
        <f>W8</f>
        <v>2.5</v>
      </c>
      <c r="X7" s="58">
        <f t="shared" ref="X7:AD7" si="1">X8</f>
        <v>3</v>
      </c>
      <c r="Y7" s="58">
        <v>2</v>
      </c>
      <c r="Z7" s="58">
        <v>1.5</v>
      </c>
      <c r="AA7" s="58">
        <f t="shared" si="1"/>
        <v>3</v>
      </c>
      <c r="AB7" s="58">
        <f t="shared" si="1"/>
        <v>3</v>
      </c>
      <c r="AC7" s="58">
        <f t="shared" si="1"/>
        <v>1</v>
      </c>
      <c r="AD7" s="58">
        <f t="shared" si="1"/>
        <v>5</v>
      </c>
      <c r="AE7" s="66">
        <f>SUM(E7:AD7)</f>
        <v>66.7557142857143</v>
      </c>
    </row>
    <row r="8" ht="26" spans="1:31">
      <c r="A8" s="22">
        <v>1</v>
      </c>
      <c r="B8" s="22" t="s">
        <v>54</v>
      </c>
      <c r="C8" s="22" t="s">
        <v>55</v>
      </c>
      <c r="D8" s="22">
        <v>65</v>
      </c>
      <c r="E8" s="58">
        <v>1</v>
      </c>
      <c r="F8" s="58">
        <v>4</v>
      </c>
      <c r="G8" s="58">
        <v>0.2</v>
      </c>
      <c r="H8" s="59">
        <v>1</v>
      </c>
      <c r="I8" s="58">
        <v>3</v>
      </c>
      <c r="J8" s="62">
        <v>2</v>
      </c>
      <c r="K8" s="62">
        <v>3</v>
      </c>
      <c r="L8" s="62"/>
      <c r="M8" s="62"/>
      <c r="N8" s="62">
        <v>3</v>
      </c>
      <c r="O8" s="58"/>
      <c r="P8" s="62">
        <v>3</v>
      </c>
      <c r="Q8" s="58"/>
      <c r="R8" s="58"/>
      <c r="S8" s="62">
        <v>5.77</v>
      </c>
      <c r="T8" s="62"/>
      <c r="U8" s="62"/>
      <c r="V8" s="62"/>
      <c r="W8" s="62">
        <v>2.5</v>
      </c>
      <c r="X8" s="62">
        <v>3</v>
      </c>
      <c r="Y8" s="58">
        <v>2</v>
      </c>
      <c r="Z8" s="58">
        <v>1.5</v>
      </c>
      <c r="AA8" s="59">
        <v>3</v>
      </c>
      <c r="AB8" s="58">
        <v>3</v>
      </c>
      <c r="AC8" s="58">
        <v>1</v>
      </c>
      <c r="AD8" s="58">
        <v>5</v>
      </c>
      <c r="AE8" s="66">
        <f>SUM(E8:AD8)</f>
        <v>46.97</v>
      </c>
    </row>
    <row r="9" ht="22.2" customHeight="1" spans="1:31">
      <c r="A9" s="22">
        <v>2</v>
      </c>
      <c r="B9" s="22" t="s">
        <v>56</v>
      </c>
      <c r="C9" s="22" t="s">
        <v>57</v>
      </c>
      <c r="D9" s="22">
        <v>35</v>
      </c>
      <c r="E9" s="58"/>
      <c r="F9" s="58"/>
      <c r="G9" s="58"/>
      <c r="H9" s="59"/>
      <c r="I9" s="58"/>
      <c r="J9" s="62"/>
      <c r="K9" s="62"/>
      <c r="L9" s="62"/>
      <c r="M9" s="62"/>
      <c r="N9" s="62"/>
      <c r="O9" s="62"/>
      <c r="P9" s="62"/>
      <c r="Q9" s="58"/>
      <c r="R9" s="62"/>
      <c r="S9" s="62"/>
      <c r="T9" s="62"/>
      <c r="U9" s="62"/>
      <c r="V9" s="62"/>
      <c r="W9" s="62"/>
      <c r="X9" s="62"/>
      <c r="Y9" s="58"/>
      <c r="Z9" s="58"/>
      <c r="AA9" s="59"/>
      <c r="AB9" s="58"/>
      <c r="AC9" s="58"/>
      <c r="AD9" s="58"/>
      <c r="AE9" s="66">
        <f t="shared" ref="AE9:AE26" si="2">SUM(E9:AD9)</f>
        <v>0</v>
      </c>
    </row>
    <row r="10" ht="22.2" customHeight="1" spans="1:31">
      <c r="A10" s="22">
        <v>3</v>
      </c>
      <c r="B10" s="22" t="s">
        <v>56</v>
      </c>
      <c r="C10" s="22" t="s">
        <v>58</v>
      </c>
      <c r="D10" s="22">
        <v>35</v>
      </c>
      <c r="E10" s="58"/>
      <c r="F10" s="58"/>
      <c r="G10" s="58"/>
      <c r="H10" s="59"/>
      <c r="I10" s="58"/>
      <c r="J10" s="62"/>
      <c r="K10" s="62"/>
      <c r="L10" s="62">
        <v>3</v>
      </c>
      <c r="M10" s="62" t="s">
        <v>59</v>
      </c>
      <c r="N10" s="62"/>
      <c r="O10" s="62" t="s">
        <v>59</v>
      </c>
      <c r="P10" s="62"/>
      <c r="Q10" s="58">
        <v>0.5</v>
      </c>
      <c r="R10" s="58">
        <v>0</v>
      </c>
      <c r="S10" s="62"/>
      <c r="T10" s="62">
        <v>0</v>
      </c>
      <c r="U10" s="62" t="s">
        <v>59</v>
      </c>
      <c r="V10" s="62">
        <v>3</v>
      </c>
      <c r="W10" s="62"/>
      <c r="X10" s="62"/>
      <c r="Y10" s="58"/>
      <c r="Z10" s="58"/>
      <c r="AA10" s="59"/>
      <c r="AB10" s="58"/>
      <c r="AC10" s="58"/>
      <c r="AD10" s="58"/>
      <c r="AE10" s="66">
        <f t="shared" si="2"/>
        <v>6.5</v>
      </c>
    </row>
    <row r="11" ht="22.2" customHeight="1" spans="1:31">
      <c r="A11" s="22">
        <v>4</v>
      </c>
      <c r="B11" s="22" t="s">
        <v>56</v>
      </c>
      <c r="C11" s="22" t="s">
        <v>60</v>
      </c>
      <c r="D11" s="22">
        <v>35</v>
      </c>
      <c r="E11" s="58"/>
      <c r="F11" s="58"/>
      <c r="G11" s="58"/>
      <c r="H11" s="59"/>
      <c r="I11" s="58"/>
      <c r="J11" s="62"/>
      <c r="K11" s="62"/>
      <c r="L11" s="62">
        <v>3</v>
      </c>
      <c r="M11" s="62" t="s">
        <v>59</v>
      </c>
      <c r="N11" s="62"/>
      <c r="O11" s="58" t="s">
        <v>59</v>
      </c>
      <c r="P11" s="62"/>
      <c r="Q11" s="58">
        <v>0.5</v>
      </c>
      <c r="R11" s="58">
        <v>0</v>
      </c>
      <c r="S11" s="62"/>
      <c r="T11" s="62">
        <v>0</v>
      </c>
      <c r="U11" s="62" t="s">
        <v>59</v>
      </c>
      <c r="V11" s="62">
        <v>3</v>
      </c>
      <c r="W11" s="62"/>
      <c r="X11" s="62"/>
      <c r="Y11" s="58"/>
      <c r="Z11" s="58"/>
      <c r="AA11" s="59"/>
      <c r="AB11" s="58"/>
      <c r="AC11" s="58"/>
      <c r="AD11" s="58"/>
      <c r="AE11" s="66">
        <f t="shared" si="2"/>
        <v>6.5</v>
      </c>
    </row>
    <row r="12" ht="28.2" customHeight="1" spans="1:31">
      <c r="A12" s="22">
        <v>5</v>
      </c>
      <c r="B12" s="22" t="s">
        <v>56</v>
      </c>
      <c r="C12" s="22" t="s">
        <v>61</v>
      </c>
      <c r="D12" s="22">
        <v>35</v>
      </c>
      <c r="E12" s="58"/>
      <c r="F12" s="58"/>
      <c r="G12" s="58"/>
      <c r="H12" s="59"/>
      <c r="I12" s="58"/>
      <c r="J12" s="62"/>
      <c r="K12" s="62"/>
      <c r="L12" s="62">
        <v>3</v>
      </c>
      <c r="M12" s="62">
        <v>4</v>
      </c>
      <c r="N12" s="62"/>
      <c r="O12" s="58">
        <v>2</v>
      </c>
      <c r="P12" s="62"/>
      <c r="Q12" s="58">
        <v>0.5</v>
      </c>
      <c r="R12" s="58">
        <v>9</v>
      </c>
      <c r="S12" s="62"/>
      <c r="T12" s="62">
        <v>0</v>
      </c>
      <c r="U12" s="62" t="s">
        <v>59</v>
      </c>
      <c r="V12" s="62">
        <v>0</v>
      </c>
      <c r="W12" s="62"/>
      <c r="X12" s="62"/>
      <c r="Y12" s="58"/>
      <c r="Z12" s="58"/>
      <c r="AA12" s="59"/>
      <c r="AB12" s="58"/>
      <c r="AC12" s="58"/>
      <c r="AD12" s="58"/>
      <c r="AE12" s="66">
        <f t="shared" si="2"/>
        <v>18.5</v>
      </c>
    </row>
    <row r="13" ht="22.2" customHeight="1" spans="1:31">
      <c r="A13" s="22">
        <v>6</v>
      </c>
      <c r="B13" s="22" t="s">
        <v>56</v>
      </c>
      <c r="C13" s="22" t="s">
        <v>62</v>
      </c>
      <c r="D13" s="22">
        <v>35</v>
      </c>
      <c r="E13" s="58"/>
      <c r="F13" s="58"/>
      <c r="G13" s="58"/>
      <c r="H13" s="59"/>
      <c r="I13" s="58"/>
      <c r="J13" s="62"/>
      <c r="K13" s="62"/>
      <c r="L13" s="62">
        <v>3</v>
      </c>
      <c r="M13" s="62">
        <v>4</v>
      </c>
      <c r="N13" s="62"/>
      <c r="O13" s="58">
        <v>2</v>
      </c>
      <c r="P13" s="62"/>
      <c r="Q13" s="58">
        <v>0.5</v>
      </c>
      <c r="R13" s="58">
        <v>9</v>
      </c>
      <c r="S13" s="62"/>
      <c r="T13" s="62">
        <v>2</v>
      </c>
      <c r="U13" s="62">
        <v>5</v>
      </c>
      <c r="V13" s="62">
        <v>0</v>
      </c>
      <c r="W13" s="62"/>
      <c r="X13" s="62"/>
      <c r="Y13" s="58"/>
      <c r="Z13" s="58"/>
      <c r="AA13" s="59"/>
      <c r="AB13" s="58"/>
      <c r="AC13" s="58"/>
      <c r="AD13" s="58"/>
      <c r="AE13" s="66">
        <f t="shared" si="2"/>
        <v>25.5</v>
      </c>
    </row>
    <row r="14" ht="22.2" customHeight="1" spans="1:31">
      <c r="A14" s="22">
        <v>7</v>
      </c>
      <c r="B14" s="22" t="s">
        <v>56</v>
      </c>
      <c r="C14" s="22" t="s">
        <v>63</v>
      </c>
      <c r="D14" s="22">
        <v>35</v>
      </c>
      <c r="E14" s="58"/>
      <c r="F14" s="58"/>
      <c r="G14" s="58"/>
      <c r="H14" s="59"/>
      <c r="I14" s="58"/>
      <c r="J14" s="62"/>
      <c r="K14" s="62"/>
      <c r="L14" s="62">
        <v>3</v>
      </c>
      <c r="M14" s="62">
        <v>3</v>
      </c>
      <c r="N14" s="62"/>
      <c r="O14" s="58">
        <v>0</v>
      </c>
      <c r="P14" s="62"/>
      <c r="Q14" s="58">
        <v>0.5</v>
      </c>
      <c r="R14" s="58">
        <v>8</v>
      </c>
      <c r="S14" s="62"/>
      <c r="T14" s="62">
        <v>0</v>
      </c>
      <c r="U14" s="62" t="s">
        <v>59</v>
      </c>
      <c r="V14" s="62">
        <v>3</v>
      </c>
      <c r="W14" s="62"/>
      <c r="X14" s="62"/>
      <c r="Y14" s="58"/>
      <c r="Z14" s="58"/>
      <c r="AA14" s="59"/>
      <c r="AB14" s="58"/>
      <c r="AC14" s="58"/>
      <c r="AD14" s="58"/>
      <c r="AE14" s="66">
        <f t="shared" si="2"/>
        <v>17.5</v>
      </c>
    </row>
    <row r="15" ht="22.2" customHeight="1" spans="1:31">
      <c r="A15" s="22">
        <v>8</v>
      </c>
      <c r="B15" s="22" t="s">
        <v>56</v>
      </c>
      <c r="C15" s="22" t="s">
        <v>64</v>
      </c>
      <c r="D15" s="22">
        <v>35</v>
      </c>
      <c r="E15" s="58"/>
      <c r="F15" s="58"/>
      <c r="G15" s="58"/>
      <c r="H15" s="59"/>
      <c r="I15" s="58"/>
      <c r="J15" s="62"/>
      <c r="K15" s="62"/>
      <c r="L15" s="62"/>
      <c r="M15" s="62" t="s">
        <v>59</v>
      </c>
      <c r="N15" s="62"/>
      <c r="O15" s="58" t="s">
        <v>59</v>
      </c>
      <c r="P15" s="62"/>
      <c r="Q15" s="58"/>
      <c r="R15" s="58"/>
      <c r="S15" s="62"/>
      <c r="T15" s="62"/>
      <c r="U15" s="62"/>
      <c r="V15" s="62"/>
      <c r="W15" s="62"/>
      <c r="X15" s="62"/>
      <c r="Y15" s="58"/>
      <c r="Z15" s="58"/>
      <c r="AA15" s="59"/>
      <c r="AB15" s="58"/>
      <c r="AC15" s="58"/>
      <c r="AD15" s="58"/>
      <c r="AE15" s="66">
        <f t="shared" si="2"/>
        <v>0</v>
      </c>
    </row>
    <row r="16" ht="26" spans="1:31">
      <c r="A16" s="22">
        <v>9</v>
      </c>
      <c r="B16" s="22" t="s">
        <v>56</v>
      </c>
      <c r="C16" s="22" t="s">
        <v>65</v>
      </c>
      <c r="D16" s="22">
        <v>35</v>
      </c>
      <c r="E16" s="58"/>
      <c r="F16" s="58"/>
      <c r="G16" s="58"/>
      <c r="H16" s="59"/>
      <c r="I16" s="58"/>
      <c r="J16" s="62"/>
      <c r="K16" s="62"/>
      <c r="L16" s="62">
        <v>3</v>
      </c>
      <c r="M16" s="62">
        <v>1</v>
      </c>
      <c r="N16" s="62"/>
      <c r="O16" s="58">
        <v>0</v>
      </c>
      <c r="P16" s="62"/>
      <c r="Q16" s="58">
        <v>0.5</v>
      </c>
      <c r="R16" s="58">
        <v>0</v>
      </c>
      <c r="S16" s="62"/>
      <c r="T16" s="62">
        <v>0</v>
      </c>
      <c r="U16" s="62" t="s">
        <v>59</v>
      </c>
      <c r="V16" s="62">
        <v>3</v>
      </c>
      <c r="W16" s="62"/>
      <c r="X16" s="62"/>
      <c r="Y16" s="58"/>
      <c r="Z16" s="58"/>
      <c r="AA16" s="59"/>
      <c r="AB16" s="58"/>
      <c r="AC16" s="58"/>
      <c r="AD16" s="58"/>
      <c r="AE16" s="66">
        <f t="shared" si="2"/>
        <v>7.5</v>
      </c>
    </row>
    <row r="17" ht="39" spans="1:31">
      <c r="A17" s="22">
        <v>10</v>
      </c>
      <c r="B17" s="22" t="s">
        <v>56</v>
      </c>
      <c r="C17" s="22" t="s">
        <v>66</v>
      </c>
      <c r="D17" s="22">
        <v>35</v>
      </c>
      <c r="E17" s="58"/>
      <c r="F17" s="58"/>
      <c r="G17" s="58"/>
      <c r="H17" s="59"/>
      <c r="I17" s="58"/>
      <c r="J17" s="62"/>
      <c r="K17" s="62"/>
      <c r="L17" s="62">
        <v>3</v>
      </c>
      <c r="M17" s="62">
        <v>4</v>
      </c>
      <c r="N17" s="62"/>
      <c r="O17" s="58">
        <v>2</v>
      </c>
      <c r="P17" s="62"/>
      <c r="Q17" s="58">
        <v>0.5</v>
      </c>
      <c r="R17" s="58">
        <v>10</v>
      </c>
      <c r="S17" s="62"/>
      <c r="T17" s="62">
        <v>5</v>
      </c>
      <c r="U17" s="62">
        <v>5</v>
      </c>
      <c r="V17" s="62">
        <v>5</v>
      </c>
      <c r="W17" s="62"/>
      <c r="X17" s="62"/>
      <c r="Y17" s="58"/>
      <c r="Z17" s="58"/>
      <c r="AA17" s="59"/>
      <c r="AB17" s="58"/>
      <c r="AC17" s="58"/>
      <c r="AD17" s="58"/>
      <c r="AE17" s="66">
        <f t="shared" si="2"/>
        <v>34.5</v>
      </c>
    </row>
    <row r="18" ht="26" spans="1:31">
      <c r="A18" s="22">
        <v>11</v>
      </c>
      <c r="B18" s="22" t="s">
        <v>67</v>
      </c>
      <c r="C18" s="22" t="s">
        <v>68</v>
      </c>
      <c r="D18" s="22">
        <v>35</v>
      </c>
      <c r="E18" s="58"/>
      <c r="F18" s="58"/>
      <c r="G18" s="58"/>
      <c r="H18" s="59"/>
      <c r="I18" s="58"/>
      <c r="J18" s="62"/>
      <c r="K18" s="62"/>
      <c r="L18" s="62">
        <v>3</v>
      </c>
      <c r="M18" s="62">
        <v>4</v>
      </c>
      <c r="N18" s="62"/>
      <c r="O18" s="58">
        <v>2</v>
      </c>
      <c r="P18" s="62"/>
      <c r="Q18" s="58">
        <v>0.5</v>
      </c>
      <c r="R18" s="58">
        <v>5</v>
      </c>
      <c r="S18" s="62"/>
      <c r="T18" s="62">
        <v>2</v>
      </c>
      <c r="U18" s="62" t="s">
        <v>59</v>
      </c>
      <c r="V18" s="62">
        <v>3</v>
      </c>
      <c r="W18" s="62"/>
      <c r="X18" s="62"/>
      <c r="Y18" s="58"/>
      <c r="Z18" s="58"/>
      <c r="AA18" s="59"/>
      <c r="AB18" s="58"/>
      <c r="AC18" s="58"/>
      <c r="AD18" s="58"/>
      <c r="AE18" s="66">
        <f t="shared" si="2"/>
        <v>19.5</v>
      </c>
    </row>
    <row r="19" spans="1:31">
      <c r="A19" s="22">
        <v>12</v>
      </c>
      <c r="B19" s="22" t="s">
        <v>67</v>
      </c>
      <c r="C19" s="22" t="s">
        <v>69</v>
      </c>
      <c r="D19" s="22">
        <v>35</v>
      </c>
      <c r="E19" s="58"/>
      <c r="F19" s="58"/>
      <c r="G19" s="58"/>
      <c r="H19" s="59"/>
      <c r="I19" s="58"/>
      <c r="J19" s="62"/>
      <c r="K19" s="62"/>
      <c r="L19" s="62">
        <v>3</v>
      </c>
      <c r="M19" s="62">
        <v>3</v>
      </c>
      <c r="N19" s="62"/>
      <c r="O19" s="58">
        <v>2</v>
      </c>
      <c r="P19" s="62"/>
      <c r="Q19" s="58">
        <v>0.5</v>
      </c>
      <c r="R19" s="58">
        <v>0</v>
      </c>
      <c r="S19" s="62"/>
      <c r="T19" s="62">
        <v>2</v>
      </c>
      <c r="U19" s="62" t="s">
        <v>59</v>
      </c>
      <c r="V19" s="62">
        <v>3</v>
      </c>
      <c r="W19" s="62"/>
      <c r="X19" s="62"/>
      <c r="Y19" s="58"/>
      <c r="Z19" s="58"/>
      <c r="AA19" s="59"/>
      <c r="AB19" s="58"/>
      <c r="AC19" s="58"/>
      <c r="AD19" s="58"/>
      <c r="AE19" s="66">
        <f t="shared" si="2"/>
        <v>13.5</v>
      </c>
    </row>
    <row r="20" ht="26" spans="1:31">
      <c r="A20" s="22">
        <v>13</v>
      </c>
      <c r="B20" s="22" t="s">
        <v>70</v>
      </c>
      <c r="C20" s="22" t="s">
        <v>71</v>
      </c>
      <c r="D20" s="22">
        <v>35</v>
      </c>
      <c r="E20" s="58"/>
      <c r="F20" s="58"/>
      <c r="G20" s="58"/>
      <c r="H20" s="59"/>
      <c r="I20" s="58"/>
      <c r="J20" s="62"/>
      <c r="K20" s="62"/>
      <c r="L20" s="62">
        <v>0</v>
      </c>
      <c r="M20" s="62" t="s">
        <v>59</v>
      </c>
      <c r="N20" s="62"/>
      <c r="O20" s="62" t="s">
        <v>59</v>
      </c>
      <c r="P20" s="62"/>
      <c r="Q20" s="58">
        <v>0.5</v>
      </c>
      <c r="R20" s="58">
        <v>0</v>
      </c>
      <c r="S20" s="62"/>
      <c r="T20" s="62">
        <v>0</v>
      </c>
      <c r="U20" s="62" t="s">
        <v>59</v>
      </c>
      <c r="V20" s="62">
        <v>3</v>
      </c>
      <c r="W20" s="62"/>
      <c r="X20" s="62"/>
      <c r="Y20" s="58"/>
      <c r="Z20" s="58"/>
      <c r="AA20" s="59"/>
      <c r="AB20" s="58"/>
      <c r="AC20" s="58"/>
      <c r="AD20" s="58"/>
      <c r="AE20" s="66">
        <f t="shared" si="2"/>
        <v>3.5</v>
      </c>
    </row>
    <row r="21" ht="26" spans="1:31">
      <c r="A21" s="22">
        <v>14</v>
      </c>
      <c r="B21" s="22" t="s">
        <v>70</v>
      </c>
      <c r="C21" s="22" t="s">
        <v>72</v>
      </c>
      <c r="D21" s="22">
        <v>35</v>
      </c>
      <c r="E21" s="58"/>
      <c r="F21" s="58"/>
      <c r="G21" s="58"/>
      <c r="H21" s="59"/>
      <c r="I21" s="58"/>
      <c r="J21" s="62"/>
      <c r="K21" s="62"/>
      <c r="L21" s="62">
        <v>0</v>
      </c>
      <c r="M21" s="62" t="s">
        <v>59</v>
      </c>
      <c r="N21" s="62"/>
      <c r="O21" s="62" t="s">
        <v>59</v>
      </c>
      <c r="P21" s="62"/>
      <c r="Q21" s="58">
        <v>0.5</v>
      </c>
      <c r="R21" s="58">
        <v>0</v>
      </c>
      <c r="S21" s="62"/>
      <c r="T21" s="62">
        <v>0</v>
      </c>
      <c r="U21" s="62" t="s">
        <v>59</v>
      </c>
      <c r="V21" s="62">
        <v>3</v>
      </c>
      <c r="W21" s="62"/>
      <c r="X21" s="62"/>
      <c r="Y21" s="58"/>
      <c r="Z21" s="58"/>
      <c r="AA21" s="59"/>
      <c r="AB21" s="58"/>
      <c r="AC21" s="58"/>
      <c r="AD21" s="58"/>
      <c r="AE21" s="66">
        <f t="shared" si="2"/>
        <v>3.5</v>
      </c>
    </row>
    <row r="22" ht="26" spans="1:31">
      <c r="A22" s="22">
        <v>15</v>
      </c>
      <c r="B22" s="22" t="s">
        <v>70</v>
      </c>
      <c r="C22" s="22" t="s">
        <v>73</v>
      </c>
      <c r="D22" s="22">
        <v>35</v>
      </c>
      <c r="E22" s="58"/>
      <c r="F22" s="58"/>
      <c r="G22" s="58"/>
      <c r="H22" s="59"/>
      <c r="I22" s="58"/>
      <c r="J22" s="62"/>
      <c r="K22" s="62"/>
      <c r="L22" s="62">
        <v>0</v>
      </c>
      <c r="M22" s="62" t="s">
        <v>59</v>
      </c>
      <c r="N22" s="62"/>
      <c r="O22" s="62" t="s">
        <v>59</v>
      </c>
      <c r="P22" s="62"/>
      <c r="Q22" s="58">
        <v>0.5</v>
      </c>
      <c r="R22" s="58">
        <v>0</v>
      </c>
      <c r="S22" s="62"/>
      <c r="T22" s="62">
        <v>0</v>
      </c>
      <c r="U22" s="62" t="s">
        <v>59</v>
      </c>
      <c r="V22" s="62">
        <v>3</v>
      </c>
      <c r="W22" s="62"/>
      <c r="X22" s="62"/>
      <c r="Y22" s="58"/>
      <c r="Z22" s="58"/>
      <c r="AA22" s="59"/>
      <c r="AB22" s="58"/>
      <c r="AC22" s="58"/>
      <c r="AD22" s="58"/>
      <c r="AE22" s="66">
        <f t="shared" si="2"/>
        <v>3.5</v>
      </c>
    </row>
    <row r="23" ht="26" spans="1:31">
      <c r="A23" s="22">
        <v>16</v>
      </c>
      <c r="B23" s="22" t="s">
        <v>74</v>
      </c>
      <c r="C23" s="22" t="s">
        <v>71</v>
      </c>
      <c r="D23" s="22">
        <v>35</v>
      </c>
      <c r="E23" s="58"/>
      <c r="F23" s="58"/>
      <c r="G23" s="58"/>
      <c r="H23" s="59"/>
      <c r="I23" s="58"/>
      <c r="J23" s="62"/>
      <c r="K23" s="62"/>
      <c r="L23" s="62">
        <v>3</v>
      </c>
      <c r="M23" s="62" t="s">
        <v>59</v>
      </c>
      <c r="N23" s="62"/>
      <c r="O23" s="62" t="s">
        <v>59</v>
      </c>
      <c r="P23" s="62"/>
      <c r="Q23" s="58">
        <v>0.5</v>
      </c>
      <c r="R23" s="58">
        <v>10</v>
      </c>
      <c r="S23" s="62"/>
      <c r="T23" s="62">
        <v>2</v>
      </c>
      <c r="U23" s="62">
        <v>5</v>
      </c>
      <c r="V23" s="62">
        <v>5</v>
      </c>
      <c r="W23" s="62"/>
      <c r="X23" s="62"/>
      <c r="Y23" s="58"/>
      <c r="Z23" s="58"/>
      <c r="AA23" s="59"/>
      <c r="AB23" s="58"/>
      <c r="AC23" s="58"/>
      <c r="AD23" s="58"/>
      <c r="AE23" s="66">
        <f t="shared" si="2"/>
        <v>25.5</v>
      </c>
    </row>
    <row r="24" ht="39" spans="1:31">
      <c r="A24" s="22">
        <v>17</v>
      </c>
      <c r="B24" s="22" t="s">
        <v>75</v>
      </c>
      <c r="C24" s="22" t="s">
        <v>76</v>
      </c>
      <c r="D24" s="22">
        <v>35</v>
      </c>
      <c r="E24" s="58"/>
      <c r="F24" s="58"/>
      <c r="G24" s="58"/>
      <c r="H24" s="59"/>
      <c r="I24" s="58"/>
      <c r="J24" s="62"/>
      <c r="K24" s="62"/>
      <c r="L24" s="62"/>
      <c r="M24" s="62"/>
      <c r="N24" s="62"/>
      <c r="O24" s="62"/>
      <c r="P24" s="62"/>
      <c r="Q24" s="58"/>
      <c r="R24" s="58"/>
      <c r="S24" s="62"/>
      <c r="T24" s="62"/>
      <c r="U24" s="62"/>
      <c r="V24" s="62"/>
      <c r="W24" s="62"/>
      <c r="X24" s="62"/>
      <c r="Y24" s="58"/>
      <c r="Z24" s="58"/>
      <c r="AA24" s="59"/>
      <c r="AB24" s="58"/>
      <c r="AC24" s="58"/>
      <c r="AD24" s="58"/>
      <c r="AE24" s="66">
        <f t="shared" si="2"/>
        <v>0</v>
      </c>
    </row>
    <row r="25" ht="26" spans="1:31">
      <c r="A25" s="22">
        <v>18</v>
      </c>
      <c r="B25" s="22" t="s">
        <v>77</v>
      </c>
      <c r="C25" s="22" t="s">
        <v>78</v>
      </c>
      <c r="D25" s="22">
        <v>35</v>
      </c>
      <c r="E25" s="58"/>
      <c r="F25" s="58"/>
      <c r="G25" s="58"/>
      <c r="H25" s="59"/>
      <c r="I25" s="58"/>
      <c r="J25" s="62"/>
      <c r="K25" s="62"/>
      <c r="L25" s="62">
        <v>0</v>
      </c>
      <c r="M25" s="62" t="s">
        <v>59</v>
      </c>
      <c r="N25" s="62"/>
      <c r="O25" s="62" t="s">
        <v>59</v>
      </c>
      <c r="P25" s="62"/>
      <c r="Q25" s="58">
        <v>0.5</v>
      </c>
      <c r="R25" s="58">
        <v>0</v>
      </c>
      <c r="S25" s="62"/>
      <c r="T25" s="62">
        <v>0</v>
      </c>
      <c r="U25" s="62" t="s">
        <v>59</v>
      </c>
      <c r="V25" s="62">
        <v>3</v>
      </c>
      <c r="W25" s="62"/>
      <c r="X25" s="62"/>
      <c r="Y25" s="58"/>
      <c r="Z25" s="58"/>
      <c r="AA25" s="59"/>
      <c r="AB25" s="58"/>
      <c r="AC25" s="58"/>
      <c r="AD25" s="58"/>
      <c r="AE25" s="66">
        <f t="shared" si="2"/>
        <v>3.5</v>
      </c>
    </row>
    <row r="26" ht="26" spans="1:31">
      <c r="A26" s="22">
        <v>19</v>
      </c>
      <c r="B26" s="22" t="s">
        <v>79</v>
      </c>
      <c r="C26" s="22" t="s">
        <v>80</v>
      </c>
      <c r="D26" s="22">
        <v>35</v>
      </c>
      <c r="E26" s="58"/>
      <c r="F26" s="58"/>
      <c r="G26" s="58"/>
      <c r="H26" s="59"/>
      <c r="I26" s="58"/>
      <c r="J26" s="62"/>
      <c r="K26" s="62"/>
      <c r="L26" s="62"/>
      <c r="M26" s="62"/>
      <c r="N26" s="62"/>
      <c r="O26" s="62"/>
      <c r="P26" s="62"/>
      <c r="Q26" s="58"/>
      <c r="R26" s="58"/>
      <c r="S26" s="62"/>
      <c r="T26" s="62"/>
      <c r="U26" s="62"/>
      <c r="V26" s="62"/>
      <c r="W26" s="62"/>
      <c r="X26" s="62"/>
      <c r="Y26" s="58"/>
      <c r="Z26" s="58"/>
      <c r="AA26" s="59"/>
      <c r="AB26" s="58"/>
      <c r="AC26" s="58"/>
      <c r="AD26" s="58"/>
      <c r="AE26" s="66">
        <f t="shared" si="2"/>
        <v>0</v>
      </c>
    </row>
  </sheetData>
  <mergeCells count="19">
    <mergeCell ref="A1:AE1"/>
    <mergeCell ref="E2:I2"/>
    <mergeCell ref="J2:Q2"/>
    <mergeCell ref="R2:V2"/>
    <mergeCell ref="W2:AD2"/>
    <mergeCell ref="E3:F3"/>
    <mergeCell ref="G3:H3"/>
    <mergeCell ref="J3:K3"/>
    <mergeCell ref="L3:Q3"/>
    <mergeCell ref="R3:S3"/>
    <mergeCell ref="W3:X3"/>
    <mergeCell ref="Y3:AA3"/>
    <mergeCell ref="A6:D6"/>
    <mergeCell ref="A7:D7"/>
    <mergeCell ref="A2:A5"/>
    <mergeCell ref="B2:B5"/>
    <mergeCell ref="C2:C5"/>
    <mergeCell ref="D2:D5"/>
    <mergeCell ref="AE2:AE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20"/>
  <sheetViews>
    <sheetView tabSelected="1" zoomScale="115" zoomScaleNormal="115" workbookViewId="0">
      <pane ySplit="6" topLeftCell="A9" activePane="bottomLeft" state="frozen"/>
      <selection/>
      <selection pane="bottomLeft" activeCell="H7" sqref="H7"/>
    </sheetView>
  </sheetViews>
  <sheetFormatPr defaultColWidth="9" defaultRowHeight="14" outlineLevelCol="5"/>
  <cols>
    <col min="4" max="4" width="12" customWidth="1"/>
    <col min="5" max="5" width="43.4909090909091" customWidth="1"/>
    <col min="6" max="6" width="36.1545454545455" customWidth="1"/>
  </cols>
  <sheetData>
    <row r="1" ht="17.5" spans="1:6">
      <c r="A1" s="1" t="s">
        <v>81</v>
      </c>
      <c r="B1" s="1"/>
      <c r="C1" s="2"/>
      <c r="D1" s="3"/>
      <c r="E1" s="1"/>
      <c r="F1" s="2"/>
    </row>
    <row r="2" ht="51" customHeight="1" spans="1:6">
      <c r="A2" s="4" t="s">
        <v>82</v>
      </c>
      <c r="B2" s="4"/>
      <c r="C2" s="5"/>
      <c r="D2" s="6"/>
      <c r="E2" s="4"/>
      <c r="F2" s="5"/>
    </row>
    <row r="3" ht="28" customHeight="1" spans="1:6">
      <c r="A3" s="7" t="s">
        <v>83</v>
      </c>
      <c r="B3" s="7"/>
      <c r="C3" s="8"/>
      <c r="D3" s="9"/>
      <c r="E3" s="7"/>
      <c r="F3" s="8"/>
    </row>
    <row r="4" ht="77" customHeight="1" spans="1:6">
      <c r="A4" s="10" t="s">
        <v>84</v>
      </c>
      <c r="B4" s="10"/>
      <c r="C4" s="11"/>
      <c r="D4" s="12" t="s">
        <v>85</v>
      </c>
      <c r="E4" s="13"/>
      <c r="F4" s="14"/>
    </row>
    <row r="5" ht="22" customHeight="1" spans="1:6">
      <c r="A5" s="15" t="s">
        <v>86</v>
      </c>
      <c r="B5" s="16"/>
      <c r="C5" s="17"/>
      <c r="D5" s="18" t="s">
        <v>87</v>
      </c>
      <c r="E5" s="19" t="s">
        <v>88</v>
      </c>
      <c r="F5" s="19" t="s">
        <v>89</v>
      </c>
    </row>
    <row r="6" ht="27" customHeight="1" spans="1:6">
      <c r="A6" s="20" t="s">
        <v>90</v>
      </c>
      <c r="B6" s="20" t="s">
        <v>91</v>
      </c>
      <c r="C6" s="19" t="s">
        <v>92</v>
      </c>
      <c r="D6" s="21"/>
      <c r="E6" s="10"/>
      <c r="F6" s="10"/>
    </row>
    <row r="7" ht="87" customHeight="1" spans="1:6">
      <c r="A7" s="22" t="s">
        <v>93</v>
      </c>
      <c r="B7" s="23" t="s">
        <v>94</v>
      </c>
      <c r="C7" s="23" t="s">
        <v>95</v>
      </c>
      <c r="D7" s="24" t="s">
        <v>96</v>
      </c>
      <c r="E7" s="25" t="s">
        <v>97</v>
      </c>
      <c r="F7" s="26" t="s">
        <v>98</v>
      </c>
    </row>
    <row r="8" ht="90" customHeight="1" spans="1:6">
      <c r="A8" s="22"/>
      <c r="B8" s="23"/>
      <c r="C8" s="23" t="s">
        <v>99</v>
      </c>
      <c r="D8" s="24" t="s">
        <v>96</v>
      </c>
      <c r="E8" s="25" t="s">
        <v>100</v>
      </c>
      <c r="F8" s="26" t="s">
        <v>101</v>
      </c>
    </row>
    <row r="9" ht="81" customHeight="1" spans="1:6">
      <c r="A9" s="27" t="s">
        <v>93</v>
      </c>
      <c r="B9" s="23" t="s">
        <v>102</v>
      </c>
      <c r="C9" s="23" t="s">
        <v>103</v>
      </c>
      <c r="D9" s="24" t="s">
        <v>96</v>
      </c>
      <c r="E9" s="28" t="s">
        <v>104</v>
      </c>
      <c r="F9" s="29" t="s">
        <v>105</v>
      </c>
    </row>
    <row r="10" ht="76.05" customHeight="1" spans="1:6">
      <c r="A10" s="30"/>
      <c r="B10" s="23" t="s">
        <v>106</v>
      </c>
      <c r="C10" s="23" t="s">
        <v>107</v>
      </c>
      <c r="D10" s="24" t="s">
        <v>108</v>
      </c>
      <c r="E10" s="31" t="s">
        <v>109</v>
      </c>
      <c r="F10" s="29" t="s">
        <v>110</v>
      </c>
    </row>
    <row r="11" ht="63" customHeight="1" spans="1:6">
      <c r="A11" s="30"/>
      <c r="B11" s="32" t="s">
        <v>111</v>
      </c>
      <c r="C11" s="25" t="s">
        <v>112</v>
      </c>
      <c r="D11" s="24" t="s">
        <v>113</v>
      </c>
      <c r="E11" s="31" t="s">
        <v>114</v>
      </c>
      <c r="F11" s="29" t="s">
        <v>115</v>
      </c>
    </row>
    <row r="12" ht="132" customHeight="1" spans="1:6">
      <c r="A12" s="33"/>
      <c r="B12" s="34"/>
      <c r="C12" s="35" t="s">
        <v>116</v>
      </c>
      <c r="D12" s="36" t="s">
        <v>117</v>
      </c>
      <c r="E12" s="37" t="s">
        <v>118</v>
      </c>
      <c r="F12" s="26" t="s">
        <v>119</v>
      </c>
    </row>
    <row r="13" ht="73.95" customHeight="1" spans="1:6">
      <c r="A13" s="38" t="s">
        <v>120</v>
      </c>
      <c r="B13" s="22" t="s">
        <v>121</v>
      </c>
      <c r="C13" s="23" t="s">
        <v>122</v>
      </c>
      <c r="D13" s="24" t="s">
        <v>123</v>
      </c>
      <c r="E13" s="31" t="s">
        <v>124</v>
      </c>
      <c r="F13" s="29" t="s">
        <v>125</v>
      </c>
    </row>
    <row r="14" ht="91" customHeight="1" spans="1:6">
      <c r="A14" s="39"/>
      <c r="B14" s="22"/>
      <c r="C14" s="23" t="s">
        <v>126</v>
      </c>
      <c r="D14" s="24" t="s">
        <v>127</v>
      </c>
      <c r="E14" s="31" t="s">
        <v>128</v>
      </c>
      <c r="F14" s="29" t="s">
        <v>125</v>
      </c>
    </row>
    <row r="15" ht="46.05" customHeight="1" spans="1:6">
      <c r="A15" s="39"/>
      <c r="B15" s="22" t="s">
        <v>129</v>
      </c>
      <c r="C15" s="23" t="s">
        <v>130</v>
      </c>
      <c r="D15" s="24" t="s">
        <v>131</v>
      </c>
      <c r="E15" s="31" t="s">
        <v>132</v>
      </c>
      <c r="F15" s="29" t="s">
        <v>133</v>
      </c>
    </row>
    <row r="16" ht="46.05" customHeight="1" spans="1:6">
      <c r="A16" s="39"/>
      <c r="B16" s="22"/>
      <c r="C16" s="23" t="s">
        <v>134</v>
      </c>
      <c r="D16" s="24" t="s">
        <v>135</v>
      </c>
      <c r="E16" s="31" t="s">
        <v>136</v>
      </c>
      <c r="F16" s="29" t="s">
        <v>137</v>
      </c>
    </row>
    <row r="17" ht="45" customHeight="1" spans="1:6">
      <c r="A17" s="40"/>
      <c r="B17" s="22"/>
      <c r="C17" s="23" t="s">
        <v>138</v>
      </c>
      <c r="D17" s="24" t="s">
        <v>127</v>
      </c>
      <c r="E17" s="31" t="s">
        <v>139</v>
      </c>
      <c r="F17" s="26" t="s">
        <v>119</v>
      </c>
    </row>
    <row r="18" ht="129" customHeight="1" spans="1:6">
      <c r="A18" s="38" t="s">
        <v>120</v>
      </c>
      <c r="B18" s="27" t="s">
        <v>140</v>
      </c>
      <c r="C18" s="41" t="s">
        <v>141</v>
      </c>
      <c r="D18" s="36" t="s">
        <v>142</v>
      </c>
      <c r="E18" s="42" t="s">
        <v>143</v>
      </c>
      <c r="F18" s="43" t="s">
        <v>144</v>
      </c>
    </row>
    <row r="19" ht="83" customHeight="1" spans="1:6">
      <c r="A19" s="39"/>
      <c r="B19" s="33"/>
      <c r="C19" s="44" t="s">
        <v>145</v>
      </c>
      <c r="D19" s="36" t="s">
        <v>146</v>
      </c>
      <c r="E19" s="45" t="s">
        <v>147</v>
      </c>
      <c r="F19" s="43" t="s">
        <v>148</v>
      </c>
    </row>
    <row r="20" ht="49.05" customHeight="1" spans="1:6">
      <c r="A20" s="40"/>
      <c r="B20" s="22" t="s">
        <v>149</v>
      </c>
      <c r="C20" s="46" t="s">
        <v>150</v>
      </c>
      <c r="D20" s="24" t="s">
        <v>151</v>
      </c>
      <c r="E20" s="47" t="s">
        <v>152</v>
      </c>
      <c r="F20" s="43" t="s">
        <v>153</v>
      </c>
    </row>
  </sheetData>
  <mergeCells count="18">
    <mergeCell ref="A1:F1"/>
    <mergeCell ref="A2:F2"/>
    <mergeCell ref="A3:F3"/>
    <mergeCell ref="A4:C4"/>
    <mergeCell ref="D4:F4"/>
    <mergeCell ref="A5:C5"/>
    <mergeCell ref="A7:A8"/>
    <mergeCell ref="A9:A12"/>
    <mergeCell ref="A13:A17"/>
    <mergeCell ref="A18:A20"/>
    <mergeCell ref="B7:B8"/>
    <mergeCell ref="B11:B12"/>
    <mergeCell ref="B13:B14"/>
    <mergeCell ref="B15:B17"/>
    <mergeCell ref="B18:B19"/>
    <mergeCell ref="D5:D6"/>
    <mergeCell ref="E5:E6"/>
    <mergeCell ref="F5:F6"/>
  </mergeCells>
  <printOptions horizontalCentered="1"/>
  <pageMargins left="0.786805555555556" right="0.786805555555556" top="1.10208333333333" bottom="1.02361111111111" header="0.590277777777778" footer="0.590277777777778"/>
  <pageSetup paperSize="9" fitToHeight="0" orientation="landscape" horizontalDpi="600"/>
  <headerFooter/>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评分明细表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周珐评</cp:lastModifiedBy>
  <dcterms:created xsi:type="dcterms:W3CDTF">2006-09-15T19:21:00Z</dcterms:created>
  <cp:lastPrinted>2021-07-28T14:22:00Z</cp:lastPrinted>
  <dcterms:modified xsi:type="dcterms:W3CDTF">2024-10-12T13:24:46Z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3ED51A5589C448DAAA957D1D01FDA2B4_13</vt:lpwstr>
  </property>
</Properties>
</file>