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12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<sst xmlns="http://schemas.openxmlformats.org/spreadsheetml/2006/main" count="326">
  <si>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</si>
  <si>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</si>
  <si>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</si>
  <si>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</si>
  <si>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</si>
  <si>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</si>
  <si>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</si>
  <si>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</si>
  <si>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</si>
  <si>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</si>
  <si>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</si>
  <si>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</si>
  <si>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</si>
  <si>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</si>
  <si>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</si>
  <si>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</si>
  <si>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</si>
  <si>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</si>
  <si>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</si>
  <si>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</si>
  <si>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</si>
  <si>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</si>
  <si>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</si>
  <si>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</si>
  <si>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</si>
  <si>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</si>
  <si>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</si>
  <si>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</si>
  <si>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</si>
  <si>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</si>
  <si>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</si>
  <si>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</si>
  <si>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</si>
  <si>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</si>
  <si>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</si>
  <si>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</si>
  <si>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</si>
  <si>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</si>
  <si>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</si>
  <si>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</si>
  <si>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</si>
  <si>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</si>
  <si>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</si>
  <si>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</si>
  <si>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</si>
  <si>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</si>
  <si>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</si>
  <si>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</si>
  <si>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</si>
  <si>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</si>
  <si>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</si>
  <si>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125002</t>
  </si>
  <si>
    <t>澄江市乡村振兴发展中心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</si>
  <si>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</si>
  <si>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</si>
  <si>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</si>
  <si>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</si>
  <si>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</si>
  <si>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</si>
  <si>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</si>
  <si>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</si>
  <si>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</si>
  <si>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</si>
  <si>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</si>
  <si>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</si>
  <si>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</si>
  <si>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</si>
  <si>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</si>
  <si>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</si>
  <si>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</si>
  <si>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</si>
  <si>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</si>
  <si>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</si>
  <si>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</si>
  <si>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</si>
  <si>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</si>
  <si>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</si>
  <si>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</si>
  <si>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</si>
  <si>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</si>
  <si>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</si>
  <si>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</si>
  <si>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</si>
  <si>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</si>
  <si>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</si>
  <si>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</si>
  <si>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</si>
  <si>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</si>
  <si>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2120814</t>
  </si>
  <si>
    <t>农业生产发展支出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</si>
  <si>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</si>
  <si>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</si>
  <si>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</si>
  <si>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</si>
  <si>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</si>
  <si>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</si>
  <si>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</si>
  <si>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</si>
  <si>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</si>
  <si>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</si>
  <si>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</si>
  <si>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</si>
  <si>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</si>
  <si>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</si>
  <si>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</si>
  <si>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</si>
  <si>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</si>
  <si>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</si>
  <si>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</si>
  <si>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</si>
  <si>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</si>
  <si>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</si>
  <si>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</si>
  <si>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</si>
  <si>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</si>
  <si>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</si>
  <si>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</si>
  <si>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</si>
  <si>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</si>
  <si>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</si>
  <si>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</si>
  <si>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</si>
  <si>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</si>
  <si>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</si>
  <si>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</si>
  <si>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</si>
  <si>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</si>
  <si>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</si>
  <si>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</si>
  <si>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</si>
  <si>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</si>
  <si>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注：无一般公共预算“三公”经费支出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</si>
  <si>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</si>
  <si>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</si>
  <si>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</si>
  <si>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</si>
  <si>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</si>
  <si>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</si>
  <si>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</si>
  <si>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</si>
  <si>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</si>
  <si>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</si>
  <si>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</si>
  <si>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</si>
  <si>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</si>
  <si>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</si>
  <si>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</si>
  <si>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</si>
  <si>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</si>
  <si>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</si>
  <si>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</si>
  <si>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530422210000000003945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</si>
  <si>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</si>
  <si>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</si>
  <si>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</si>
  <si>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</si>
  <si>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</si>
  <si>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</si>
  <si>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</si>
  <si>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530422210000000003946</t>
  </si>
  <si>
    <t>事业人员支出工资</t>
  </si>
  <si>
    <t>30107</t>
  </si>
  <si>
    <t>绩效工资</t>
  </si>
  <si>
    <t>530422210000000003947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</si>
  <si>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</si>
  <si>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</si>
  <si>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</si>
  <si>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</si>
  <si>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</si>
  <si>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</si>
  <si>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</si>
  <si>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</si>
  <si>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</si>
  <si>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530422210000000003948</t>
  </si>
  <si>
    <t>30113</t>
  </si>
  <si>
    <t>530422210000000003954</t>
  </si>
  <si>
    <t>工会经费</t>
  </si>
  <si>
    <t>30228</t>
  </si>
  <si>
    <t>530422210000000003957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</si>
  <si>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</si>
  <si>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</si>
  <si>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</si>
  <si>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</si>
  <si>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</si>
  <si>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</si>
  <si>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</si>
  <si>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</si>
  <si>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</si>
  <si>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30216</t>
  </si>
  <si>
    <t>培训费</t>
  </si>
  <si>
    <t>30229</t>
  </si>
  <si>
    <t>福利费</t>
  </si>
  <si>
    <t>31002</t>
  </si>
  <si>
    <t>办公设备购置</t>
  </si>
  <si>
    <t>530422210000000007073</t>
  </si>
  <si>
    <t>公务交通补贴</t>
  </si>
  <si>
    <t>30239</t>
  </si>
  <si>
    <t>其他交通费用</t>
  </si>
  <si>
    <t>530422231100001477839</t>
  </si>
  <si>
    <t>奖励性绩效工资</t>
  </si>
  <si>
    <t>530422231100001477841</t>
  </si>
  <si>
    <t>基础绩效</t>
  </si>
  <si>
    <t>05-1表</t>
  </si>
  <si>
    <t>2025年部门项目支出预算表</t>
  </si>
  <si>
    <t>项目分类</t>
  </si>
  <si>
    <t>本年拨款</t>
  </si>
  <si>
    <t>其中：本次下达</t>
  </si>
  <si>
    <t>澄江市高标准农田建设项目未拨专项资金</t>
  </si>
  <si>
    <t>313 事业发展类</t>
  </si>
  <si>
    <t>530422241100002107649</t>
  </si>
  <si>
    <t>30227</t>
  </si>
  <si>
    <t>委托业务费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</si>
  <si>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</si>
  <si>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</si>
  <si>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</si>
  <si>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</si>
  <si>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</si>
  <si>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</si>
  <si>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</si>
  <si>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</si>
  <si>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</si>
  <si>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</si>
  <si>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</si>
  <si>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</si>
  <si>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为改善农田基础设施条件，提高农田综合生产能力，贯彻落实“藏粮于地、藏粮于技”战略，澄江市围绕农田主要限制性因素，全力组织实施高标准农田建设。
高标准农田建设资金主要以中央、省级投入为主，市级每年配套一定比例补助资金，在确保中央、省、市财政补助资金足额拨付到位的情况下，压实地方政府投入责任，创新“财政资金+金融资本+社会资本”多元投入机制，用好用足地方政府债券、新增耕地指标调剂收益、土地出让收人等，引导金融和社会资本投人高标准农田建设，需要多方筹集资金加大投入力度，提高项目投资标准。建议2024预算安排1612万元资金，解决高标标准农田建设项目需要。</t>
  </si>
  <si>
    <t>产出指标</t>
  </si>
  <si>
    <t>数量指标</t>
  </si>
  <si>
    <t>高标准农田建设面积（亩）</t>
  </si>
  <si>
    <t>&gt;=</t>
  </si>
  <si>
    <t>5.68</t>
  </si>
  <si>
    <t>亩</t>
  </si>
  <si>
    <t>定量指标</t>
  </si>
  <si>
    <t>建成项目大于等于4个，建成高标面积＞=5.68万亩</t>
  </si>
  <si>
    <t>质量指标</t>
  </si>
  <si>
    <t>项目（工程）验收合格率</t>
  </si>
  <si>
    <t>100</t>
  </si>
  <si>
    <t>%</t>
  </si>
  <si>
    <t>对批准立项实施的农田建设项目完成情况、建设质量、资金使用情况等方面开展综合评价， 农田建设项目具备验收条件时，及时组织验收。未经验收或者验收不合格的，不得交付使用。</t>
  </si>
  <si>
    <t>时效指标</t>
  </si>
  <si>
    <t>项目建设期限（月）</t>
  </si>
  <si>
    <t>&lt;=</t>
  </si>
  <si>
    <t>12</t>
  </si>
  <si>
    <t>2024年12底前完成项目建设</t>
  </si>
  <si>
    <t>效益指标</t>
  </si>
  <si>
    <t>经济效益</t>
  </si>
  <si>
    <t>粮食亩均增产（公斤/亩）</t>
  </si>
  <si>
    <t>50</t>
  </si>
  <si>
    <t>公斤</t>
  </si>
  <si>
    <t>亩均粮食增产增收，高标准农田建设后亩均粮食增产50公斤。</t>
  </si>
  <si>
    <t>社会效益</t>
  </si>
  <si>
    <t>节约用水效益</t>
  </si>
  <si>
    <t>30</t>
  </si>
  <si>
    <t>通过田、土、水、路、林、电、技、管的综合治理，让“旱能灌、涝能排”，通过高效节水项目实施，有效提高项目区用水效益</t>
  </si>
  <si>
    <t>项目收益年限（年）</t>
  </si>
  <si>
    <t>年</t>
  </si>
  <si>
    <t>确保项目资产安全运转，长期稳定发挥效益</t>
  </si>
  <si>
    <t>满意度指标</t>
  </si>
  <si>
    <t>服务对象满意度</t>
  </si>
  <si>
    <t>受益对象满意度</t>
  </si>
  <si>
    <t>98</t>
  </si>
  <si>
    <t>受益贫困人口满意度达98%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</si>
  <si>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</si>
  <si>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</si>
  <si>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</si>
  <si>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</si>
  <si>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</si>
  <si>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</si>
  <si>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</si>
  <si>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</si>
  <si>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</si>
  <si>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</si>
  <si>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</si>
  <si>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</si>
  <si>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</si>
  <si>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</si>
  <si>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</si>
  <si>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安可替代计划任务安可电脑采购</t>
  </si>
  <si>
    <t>台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</si>
  <si>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</si>
  <si>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</si>
  <si>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</si>
  <si>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</si>
  <si>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</si>
  <si>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</si>
  <si>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</si>
  <si>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</si>
  <si>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注：无政府购买服务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</si>
  <si>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</si>
  <si>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</si>
  <si>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</si>
  <si>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</si>
  <si>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</si>
  <si>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</si>
  <si>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</si>
  <si>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</si>
  <si>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</si>
  <si>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</si>
  <si>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</si>
  <si>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</si>
  <si>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</si>
  <si>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</si>
  <si>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注：无对下转移支付预算表</t>
  </si>
  <si>
    <t>09-2表</t>
  </si>
  <si>
    <t>2025年对下转移支付绩效目标表</t>
  </si>
  <si>
    <t>注：无对下转移支付绩效目标表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</si>
  <si>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</si>
  <si>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</si>
  <si>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</si>
  <si>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</si>
  <si>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</si>
  <si>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</si>
  <si>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</si>
  <si>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</si>
  <si>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A02 设备</t>
  </si>
  <si>
    <t>A02010105 台式计算机</t>
  </si>
  <si>
    <t>台式电脑</t>
  </si>
  <si>
    <t>11表</t>
  </si>
  <si>
    <t>2025年上级补助项目支出预算表</t>
  </si>
  <si>
    <t>经济科目部门</t>
  </si>
  <si>
    <t>经济科目名称</t>
  </si>
  <si>
    <t>上级补助</t>
  </si>
  <si>
    <t>注：无上级补助项目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</si>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</sst>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177" formatCode="yyyy/mm/dd\ hh:mm:ss"/>
    <numFmt numFmtId="178" formatCode="#,##0.00;\-#,##0.00;;@"/>
    <numFmt numFmtId="179" formatCode="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top"/>
    </xf>
    <xf numFmtId="42" fontId="19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1" fillId="16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177" fontId="2" fillId="0" borderId="1">
      <alignment horizontal="right" vertical="center"/>
    </xf>
    <xf numFmtId="0" fontId="15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6" fontId="2" fillId="0" borderId="1">
      <alignment horizontal="right"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9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32" fillId="10" borderId="12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10" fontId="2" fillId="0" borderId="1">
      <alignment horizontal="right" vertical="center"/>
    </xf>
    <xf numFmtId="0" fontId="15" fillId="2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178" fontId="2" fillId="0" borderId="1">
      <alignment horizontal="right" vertical="center"/>
    </xf>
    <xf numFmtId="49" fontId="2" fillId="0" borderId="1">
      <alignment horizontal="left" vertical="center" wrapText="1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80" fontId="2" fillId="0" borderId="1">
      <alignment horizontal="right" vertical="center"/>
    </xf>
  </cellStyleXfs>
  <cellXfs count="73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8" fontId="2" fillId="0" borderId="1" xfId="54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3" applyNumberFormat="1" applyFont="1" applyBorder="1">
      <alignment horizontal="left" vertical="center" wrapText="1"/>
    </xf>
    <xf numFmtId="49" fontId="2" fillId="0" borderId="0" xfId="53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3" applyNumberFormat="1" applyFont="1" applyBorder="1" applyAlignment="1">
      <alignment horizontal="center" vertical="center" wrapText="1"/>
    </xf>
    <xf numFmtId="49" fontId="2" fillId="0" borderId="1" xfId="53" applyNumberFormat="1" applyFont="1" applyBorder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49" fontId="8" fillId="0" borderId="0" xfId="5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49" fontId="6" fillId="0" borderId="1" xfId="53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8" fontId="2" fillId="0" borderId="1" xfId="53" applyNumberFormat="1" applyFont="1" applyBorder="1" applyAlignment="1">
      <alignment horizontal="right"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0" fontId="2" fillId="0" borderId="1" xfId="53" applyNumberFormat="1" applyFont="1" applyBorder="1">
      <alignment horizontal="left" vertical="center" wrapText="1"/>
    </xf>
    <xf numFmtId="178" fontId="2" fillId="0" borderId="1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right" vertical="center"/>
    </xf>
    <xf numFmtId="49" fontId="2" fillId="0" borderId="1" xfId="53" applyNumberFormat="1" applyFont="1" applyBorder="1" applyAlignment="1">
      <alignment horizontal="left" vertical="center" wrapText="1" indent="1"/>
    </xf>
    <xf numFmtId="178" fontId="2" fillId="0" borderId="1" xfId="0" applyNumberFormat="1" applyFont="1" applyBorder="1" applyAlignment="1">
      <alignment horizontal="left" vertical="center" wrapText="1"/>
    </xf>
    <xf numFmtId="178" fontId="2" fillId="0" borderId="1" xfId="53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20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"单位名称："&amp;"澄江市乡村振兴发展中心"</f>
        <v>单位名称：澄江市乡村振兴发展中心</v>
      </c>
      <c r="B3" s="4"/>
      <c r="C3" s="62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511.820299</v>
      </c>
      <c r="C7" s="14" t="str">
        <f>"一"&amp;"、"&amp;"社会保障和就业支出"</f>
        <v>一、社会保障和就业支出</v>
      </c>
      <c r="D7" s="16">
        <v>51.406656</v>
      </c>
    </row>
    <row r="8" ht="22.5" customHeight="1" spans="1:4">
      <c r="A8" s="14" t="s">
        <v>9</v>
      </c>
      <c r="B8" s="16">
        <v>1870</v>
      </c>
      <c r="C8" s="14" t="str">
        <f>"二"&amp;"、"&amp;"卫生健康支出"</f>
        <v>二、卫生健康支出</v>
      </c>
      <c r="D8" s="16">
        <v>50.390833</v>
      </c>
    </row>
    <row r="9" ht="22.5" customHeight="1" spans="1:4">
      <c r="A9" s="14" t="s">
        <v>10</v>
      </c>
      <c r="B9" s="16"/>
      <c r="C9" s="14" t="str">
        <f>"三"&amp;"、"&amp;"城乡社区支出"</f>
        <v>三、城乡社区支出</v>
      </c>
      <c r="D9" s="16">
        <v>1870</v>
      </c>
    </row>
    <row r="10" ht="22.5" customHeight="1" spans="1:4">
      <c r="A10" s="14" t="s">
        <v>11</v>
      </c>
      <c r="B10" s="16"/>
      <c r="C10" s="14" t="str">
        <f>"四"&amp;"、"&amp;"农林水支出"</f>
        <v>四、农林水支出</v>
      </c>
      <c r="D10" s="16">
        <v>366.26601</v>
      </c>
    </row>
    <row r="11" ht="22.5" customHeight="1" spans="1:4">
      <c r="A11" s="14" t="s">
        <v>12</v>
      </c>
      <c r="B11" s="16"/>
      <c r="C11" s="14" t="str">
        <f>"五"&amp;"、"&amp;"住房保障支出"</f>
        <v>五、住房保障支出</v>
      </c>
      <c r="D11" s="16">
        <v>43.7568</v>
      </c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3" t="s">
        <v>16</v>
      </c>
      <c r="B15" s="16"/>
      <c r="C15" s="66"/>
      <c r="D15" s="16"/>
    </row>
    <row r="16" ht="22.5" customHeight="1" spans="1:4">
      <c r="A16" s="63" t="s">
        <v>17</v>
      </c>
      <c r="B16" s="16"/>
      <c r="C16" s="66"/>
      <c r="D16" s="16"/>
    </row>
    <row r="17" ht="22.5" customHeight="1" spans="1:4">
      <c r="A17" s="63"/>
      <c r="B17" s="16"/>
      <c r="C17" s="66"/>
      <c r="D17" s="16"/>
    </row>
    <row r="18" ht="22.5" customHeight="1" spans="1:4">
      <c r="A18" s="64" t="s">
        <v>18</v>
      </c>
      <c r="B18" s="65">
        <v>2381.820299</v>
      </c>
      <c r="C18" s="66" t="s">
        <v>19</v>
      </c>
      <c r="D18" s="65">
        <v>2381.820299</v>
      </c>
    </row>
    <row r="19" ht="22.5" customHeight="1" spans="1:4">
      <c r="A19" s="63" t="s">
        <v>20</v>
      </c>
      <c r="B19" s="16"/>
      <c r="C19" s="14" t="s">
        <v>21</v>
      </c>
      <c r="D19" s="47"/>
    </row>
    <row r="20" ht="22.5" customHeight="1" spans="1:4">
      <c r="A20" s="64" t="s">
        <v>22</v>
      </c>
      <c r="B20" s="65">
        <v>2381.820299</v>
      </c>
      <c r="C20" s="66" t="s">
        <v>23</v>
      </c>
      <c r="D20" s="65">
        <v>2381.820299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10"/>
  <sheetViews>
    <sheetView showZeros="0" workbookViewId="0">
      <selection activeCell="A1" sqref="A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39" t="s">
        <v>261</v>
      </c>
    </row>
    <row r="2" ht="37.5" customHeight="1" spans="1:6">
      <c r="A2" s="3" t="s">
        <v>262</v>
      </c>
      <c r="B2" s="3"/>
      <c r="C2" s="3"/>
      <c r="D2" s="3"/>
      <c r="E2" s="3"/>
      <c r="F2" s="3"/>
    </row>
    <row r="3" ht="18.75" customHeight="1" spans="1:6">
      <c r="A3" s="40" t="str">
        <f>"单位名称："&amp;"澄江市乡村振兴发展中心"</f>
        <v>单位名称：澄江市乡村振兴发展中心</v>
      </c>
      <c r="B3" s="40"/>
      <c r="C3" s="40"/>
      <c r="D3" s="41"/>
      <c r="E3" s="41"/>
      <c r="F3" s="42" t="s">
        <v>26</v>
      </c>
    </row>
    <row r="4" ht="18.75" customHeight="1" spans="1:6">
      <c r="A4" s="12" t="s">
        <v>263</v>
      </c>
      <c r="B4" s="12" t="s">
        <v>55</v>
      </c>
      <c r="C4" s="12" t="s">
        <v>56</v>
      </c>
      <c r="D4" s="43" t="s">
        <v>264</v>
      </c>
      <c r="E4" s="43"/>
      <c r="F4" s="43"/>
    </row>
    <row r="5" ht="18.75" customHeight="1" spans="1:6">
      <c r="A5" s="12" t="s">
        <v>55</v>
      </c>
      <c r="B5" s="12" t="s">
        <v>55</v>
      </c>
      <c r="C5" s="12" t="s">
        <v>56</v>
      </c>
      <c r="D5" s="43" t="s">
        <v>31</v>
      </c>
      <c r="E5" s="43" t="s">
        <v>58</v>
      </c>
      <c r="F5" s="43" t="s">
        <v>59</v>
      </c>
    </row>
    <row r="6" ht="18.75" customHeight="1" spans="1:6">
      <c r="A6" s="13" t="s">
        <v>42</v>
      </c>
      <c r="B6" s="13"/>
      <c r="C6" s="13" t="s">
        <v>43</v>
      </c>
      <c r="D6" s="13" t="s">
        <v>45</v>
      </c>
      <c r="E6" s="13" t="s">
        <v>46</v>
      </c>
      <c r="F6" s="13" t="s">
        <v>47</v>
      </c>
    </row>
    <row r="7" ht="20.25" customHeight="1" spans="1:6">
      <c r="A7" s="15" t="s">
        <v>52</v>
      </c>
      <c r="B7" s="15" t="s">
        <v>84</v>
      </c>
      <c r="C7" s="15" t="s">
        <v>85</v>
      </c>
      <c r="D7" s="16">
        <v>1870</v>
      </c>
      <c r="E7" s="16"/>
      <c r="F7" s="16">
        <v>1870</v>
      </c>
    </row>
    <row r="8" ht="20.25" customHeight="1" spans="1:6">
      <c r="A8" s="15" t="s">
        <v>52</v>
      </c>
      <c r="B8" s="44" t="s">
        <v>86</v>
      </c>
      <c r="C8" s="44" t="s">
        <v>87</v>
      </c>
      <c r="D8" s="16">
        <v>1870</v>
      </c>
      <c r="E8" s="16"/>
      <c r="F8" s="16">
        <v>1870</v>
      </c>
    </row>
    <row r="9" ht="20.25" customHeight="1" spans="1:6">
      <c r="A9" s="15" t="s">
        <v>52</v>
      </c>
      <c r="B9" s="45" t="s">
        <v>88</v>
      </c>
      <c r="C9" s="45" t="s">
        <v>89</v>
      </c>
      <c r="D9" s="16">
        <v>1870</v>
      </c>
      <c r="E9" s="16"/>
      <c r="F9" s="16">
        <v>1870</v>
      </c>
    </row>
    <row r="10" ht="20.25" customHeight="1" spans="1:6">
      <c r="A10" s="46" t="s">
        <v>104</v>
      </c>
      <c r="B10" s="46"/>
      <c r="C10" s="46"/>
      <c r="D10" s="47">
        <v>1870</v>
      </c>
      <c r="E10" s="47"/>
      <c r="F10" s="47">
        <v>1870</v>
      </c>
    </row>
  </sheetData>
  <mergeCells count="7">
    <mergeCell ref="A2:F2"/>
    <mergeCell ref="A3:C3"/>
    <mergeCell ref="D4:F4"/>
    <mergeCell ref="A10:C10"/>
    <mergeCell ref="A4:A5"/>
    <mergeCell ref="B4:B5"/>
    <mergeCell ref="C4:C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Q10"/>
  <sheetViews>
    <sheetView showZeros="0" workbookViewId="0">
      <selection activeCell="E28" sqref="E28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9" t="s">
        <v>265</v>
      </c>
    </row>
    <row r="2" ht="45" customHeight="1" spans="1:17">
      <c r="A2" s="28" t="s">
        <v>266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7"/>
      <c r="O2" s="37"/>
      <c r="P2" s="37"/>
      <c r="Q2" s="37"/>
    </row>
    <row r="3" ht="20.25" customHeight="1" spans="1:17">
      <c r="A3" s="18" t="str">
        <f>"单位名称："&amp;"澄江市乡村振兴发展中心"</f>
        <v>单位名称：澄江市乡村振兴发展中心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26</v>
      </c>
    </row>
    <row r="4" ht="20.25" customHeight="1" spans="1:17">
      <c r="A4" s="21" t="s">
        <v>267</v>
      </c>
      <c r="B4" s="21" t="s">
        <v>268</v>
      </c>
      <c r="C4" s="21" t="s">
        <v>269</v>
      </c>
      <c r="D4" s="21" t="s">
        <v>270</v>
      </c>
      <c r="E4" s="21" t="s">
        <v>271</v>
      </c>
      <c r="F4" s="21" t="s">
        <v>272</v>
      </c>
      <c r="G4" s="21" t="s">
        <v>141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273</v>
      </c>
      <c r="B5" s="21" t="s">
        <v>268</v>
      </c>
      <c r="C5" s="21" t="s">
        <v>269</v>
      </c>
      <c r="D5" s="21" t="s">
        <v>270</v>
      </c>
      <c r="E5" s="21" t="s">
        <v>271</v>
      </c>
      <c r="F5" s="21" t="s">
        <v>272</v>
      </c>
      <c r="G5" s="21" t="s">
        <v>29</v>
      </c>
      <c r="H5" s="21" t="s">
        <v>32</v>
      </c>
      <c r="I5" s="21" t="s">
        <v>274</v>
      </c>
      <c r="J5" s="21" t="s">
        <v>275</v>
      </c>
      <c r="K5" s="21" t="s">
        <v>35</v>
      </c>
      <c r="L5" s="21" t="s">
        <v>36</v>
      </c>
      <c r="M5" s="21" t="s">
        <v>36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31</v>
      </c>
      <c r="I6" s="21"/>
      <c r="J6" s="21"/>
      <c r="K6" s="21"/>
      <c r="L6" s="21" t="s">
        <v>31</v>
      </c>
      <c r="M6" s="21" t="s">
        <v>37</v>
      </c>
      <c r="N6" s="21" t="s">
        <v>38</v>
      </c>
      <c r="O6" s="38" t="s">
        <v>39</v>
      </c>
      <c r="P6" s="38" t="s">
        <v>40</v>
      </c>
      <c r="Q6" s="38" t="s">
        <v>41</v>
      </c>
    </row>
    <row r="7" ht="20.25" customHeight="1" spans="1:17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ht="20.25" customHeight="1" spans="1:17">
      <c r="A8" s="35" t="s">
        <v>179</v>
      </c>
      <c r="B8" s="22"/>
      <c r="C8" s="22"/>
      <c r="D8" s="31"/>
      <c r="E8" s="31"/>
      <c r="F8" s="31"/>
      <c r="G8" s="31">
        <v>2.4</v>
      </c>
      <c r="H8" s="31">
        <v>2.4</v>
      </c>
      <c r="I8" s="31"/>
      <c r="J8" s="32"/>
      <c r="K8" s="32"/>
      <c r="L8" s="31"/>
      <c r="M8" s="31"/>
      <c r="N8" s="31"/>
      <c r="O8" s="31"/>
      <c r="P8" s="31"/>
      <c r="Q8" s="31"/>
    </row>
    <row r="9" ht="20.25" customHeight="1" spans="1:17">
      <c r="A9" s="22"/>
      <c r="B9" s="22" t="s">
        <v>276</v>
      </c>
      <c r="C9" s="22" t="str">
        <f>"A02010105"&amp;"  "&amp;"台式计算机"</f>
        <v>A02010105  台式计算机</v>
      </c>
      <c r="D9" s="36" t="s">
        <v>277</v>
      </c>
      <c r="E9" s="23">
        <v>12</v>
      </c>
      <c r="F9" s="31"/>
      <c r="G9" s="31">
        <v>2.4</v>
      </c>
      <c r="H9" s="32">
        <v>2.4</v>
      </c>
      <c r="I9" s="32"/>
      <c r="J9" s="32"/>
      <c r="K9" s="32"/>
      <c r="L9" s="31"/>
      <c r="M9" s="31"/>
      <c r="N9" s="31"/>
      <c r="O9" s="31"/>
      <c r="P9" s="31"/>
      <c r="Q9" s="31"/>
    </row>
    <row r="10" ht="20.25" customHeight="1" spans="1:17">
      <c r="A10" s="23" t="s">
        <v>29</v>
      </c>
      <c r="B10" s="23"/>
      <c r="C10" s="23"/>
      <c r="D10" s="36"/>
      <c r="E10" s="36"/>
      <c r="F10" s="31"/>
      <c r="G10" s="31">
        <v>2.4</v>
      </c>
      <c r="H10" s="31">
        <v>2.4</v>
      </c>
      <c r="I10" s="31"/>
      <c r="J10" s="31"/>
      <c r="K10" s="31"/>
      <c r="L10" s="31"/>
      <c r="M10" s="31"/>
      <c r="N10" s="31"/>
      <c r="O10" s="31"/>
      <c r="P10" s="31"/>
      <c r="Q10" s="31"/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Q11"/>
  <sheetViews>
    <sheetView showZeros="0" workbookViewId="0">
      <selection activeCell="C22" sqref="C2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 t="s">
        <v>278</v>
      </c>
    </row>
    <row r="2" ht="45" customHeight="1" spans="1:17">
      <c r="A2" s="28" t="s">
        <v>279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0.25" customHeight="1" spans="1:17">
      <c r="A3" s="18" t="str">
        <f>"单位名称："&amp;"澄江市乡村振兴发展中心"</f>
        <v>单位名称：澄江市乡村振兴发展中心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M3" s="19"/>
      <c r="N3" s="19"/>
      <c r="O3" s="19"/>
      <c r="P3" s="19"/>
      <c r="Q3" s="19" t="s">
        <v>26</v>
      </c>
    </row>
    <row r="4" ht="27.15" customHeight="1" spans="1:17">
      <c r="A4" s="29" t="s">
        <v>267</v>
      </c>
      <c r="B4" s="29" t="s">
        <v>280</v>
      </c>
      <c r="C4" s="29" t="s">
        <v>281</v>
      </c>
      <c r="D4" s="29" t="s">
        <v>282</v>
      </c>
      <c r="E4" s="29" t="s">
        <v>283</v>
      </c>
      <c r="F4" s="29" t="s">
        <v>284</v>
      </c>
      <c r="G4" s="29" t="s">
        <v>141</v>
      </c>
      <c r="H4" s="29"/>
      <c r="I4" s="29"/>
      <c r="J4" s="29"/>
      <c r="K4" s="29"/>
      <c r="L4" s="29"/>
      <c r="M4" s="29"/>
      <c r="N4" s="29"/>
      <c r="O4" s="29"/>
      <c r="P4" s="29"/>
      <c r="Q4" s="29"/>
    </row>
    <row r="5" ht="23.4" customHeight="1" spans="1:17">
      <c r="A5" s="29" t="s">
        <v>273</v>
      </c>
      <c r="B5" s="29"/>
      <c r="C5" s="29" t="s">
        <v>281</v>
      </c>
      <c r="D5" s="29" t="s">
        <v>282</v>
      </c>
      <c r="E5" s="29" t="s">
        <v>283</v>
      </c>
      <c r="F5" s="29" t="s">
        <v>285</v>
      </c>
      <c r="G5" s="29" t="s">
        <v>29</v>
      </c>
      <c r="H5" s="29" t="s">
        <v>32</v>
      </c>
      <c r="I5" s="29" t="s">
        <v>274</v>
      </c>
      <c r="J5" s="29" t="s">
        <v>275</v>
      </c>
      <c r="K5" s="29" t="s">
        <v>35</v>
      </c>
      <c r="L5" s="29" t="s">
        <v>36</v>
      </c>
      <c r="M5" s="29"/>
      <c r="N5" s="29"/>
      <c r="O5" s="29"/>
      <c r="P5" s="29"/>
      <c r="Q5" s="29"/>
    </row>
    <row r="6" ht="28.65" customHeight="1" spans="1:17">
      <c r="A6" s="29"/>
      <c r="B6" s="29"/>
      <c r="C6" s="29"/>
      <c r="D6" s="29"/>
      <c r="E6" s="29"/>
      <c r="F6" s="29"/>
      <c r="G6" s="29"/>
      <c r="H6" s="29" t="s">
        <v>31</v>
      </c>
      <c r="I6" s="29"/>
      <c r="J6" s="29"/>
      <c r="K6" s="29"/>
      <c r="L6" s="29" t="s">
        <v>31</v>
      </c>
      <c r="M6" s="29" t="s">
        <v>37</v>
      </c>
      <c r="N6" s="29" t="s">
        <v>38</v>
      </c>
      <c r="O6" s="33" t="s">
        <v>39</v>
      </c>
      <c r="P6" s="33" t="s">
        <v>40</v>
      </c>
      <c r="Q6" s="33" t="s">
        <v>41</v>
      </c>
    </row>
    <row r="7" ht="20.25" customHeight="1" spans="1:17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ht="20.25" customHeight="1" spans="1:17">
      <c r="A8" s="22"/>
      <c r="B8" s="22"/>
      <c r="C8" s="22"/>
      <c r="D8" s="23"/>
      <c r="E8" s="23"/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ht="20.25" customHeight="1" spans="1:17">
      <c r="A9" s="22"/>
      <c r="B9" s="22"/>
      <c r="C9" s="22"/>
      <c r="D9" s="22"/>
      <c r="E9" s="22"/>
      <c r="F9" s="2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ht="20.25" customHeight="1" spans="1:17">
      <c r="A10" s="23" t="s">
        <v>29</v>
      </c>
      <c r="B10" s="23"/>
      <c r="C10" s="23"/>
      <c r="D10" s="23"/>
      <c r="E10" s="23"/>
      <c r="F10" s="23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customHeight="1" spans="1:1">
      <c r="A11" t="s">
        <v>286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N9"/>
  <sheetViews>
    <sheetView showZeros="0" workbookViewId="0">
      <selection activeCell="D23" sqref="D23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1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 t="s">
        <v>287</v>
      </c>
    </row>
    <row r="2" ht="45.15" customHeight="1" spans="1:14">
      <c r="A2" s="24" t="s">
        <v>288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75" customHeight="1" spans="1:14">
      <c r="A3" s="18" t="str">
        <f>"单位名称："&amp;"澄江市乡村振兴发展中心"</f>
        <v>单位名称：澄江市乡村振兴发展中心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26</v>
      </c>
    </row>
    <row r="4" ht="22.5" customHeight="1" spans="1:14">
      <c r="A4" s="27" t="s">
        <v>289</v>
      </c>
      <c r="B4" s="27" t="s">
        <v>141</v>
      </c>
      <c r="C4" s="27"/>
      <c r="D4" s="27"/>
      <c r="E4" s="27" t="s">
        <v>290</v>
      </c>
      <c r="F4" s="27"/>
      <c r="G4" s="27"/>
      <c r="H4" s="27"/>
      <c r="I4" s="27"/>
      <c r="J4" s="27"/>
      <c r="K4" s="27"/>
      <c r="L4" s="27"/>
      <c r="M4" s="27"/>
      <c r="N4" s="27"/>
    </row>
    <row r="5" ht="22.5" customHeight="1" spans="1:14">
      <c r="A5" s="27"/>
      <c r="B5" s="27" t="s">
        <v>29</v>
      </c>
      <c r="C5" s="27" t="s">
        <v>32</v>
      </c>
      <c r="D5" s="27" t="s">
        <v>274</v>
      </c>
      <c r="E5" s="27" t="s">
        <v>291</v>
      </c>
      <c r="F5" s="27" t="s">
        <v>292</v>
      </c>
      <c r="G5" s="27" t="s">
        <v>293</v>
      </c>
      <c r="H5" s="27" t="s">
        <v>294</v>
      </c>
      <c r="I5" s="27" t="s">
        <v>295</v>
      </c>
      <c r="J5" s="27" t="s">
        <v>296</v>
      </c>
      <c r="K5" s="27" t="s">
        <v>297</v>
      </c>
      <c r="L5" s="27" t="s">
        <v>298</v>
      </c>
      <c r="M5" s="27" t="s">
        <v>299</v>
      </c>
      <c r="N5" s="27" t="s">
        <v>300</v>
      </c>
    </row>
    <row r="6" ht="18.75" customHeight="1" spans="1:1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ht="18.75" customHeight="1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18.75" customHeight="1" spans="1:14">
      <c r="A8" s="23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customHeight="1" spans="1:1">
      <c r="A9" t="s">
        <v>301</v>
      </c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8"/>
  <sheetViews>
    <sheetView showZeros="0" workbookViewId="0">
      <selection activeCell="A8" sqref="A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302</v>
      </c>
    </row>
    <row r="2" ht="52.05" customHeight="1" spans="1:10">
      <c r="A2" s="24" t="s">
        <v>303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"单位名称："&amp;"澄江市乡村振兴发展中心"</f>
        <v>单位名称：澄江市乡村振兴发展中心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214</v>
      </c>
      <c r="B4" s="21" t="s">
        <v>215</v>
      </c>
      <c r="C4" s="21" t="s">
        <v>216</v>
      </c>
      <c r="D4" s="21" t="s">
        <v>217</v>
      </c>
      <c r="E4" s="21" t="s">
        <v>218</v>
      </c>
      <c r="F4" s="21" t="s">
        <v>219</v>
      </c>
      <c r="G4" s="21" t="s">
        <v>220</v>
      </c>
      <c r="H4" s="21" t="s">
        <v>221</v>
      </c>
      <c r="I4" s="21" t="s">
        <v>222</v>
      </c>
      <c r="J4" s="21" t="s">
        <v>223</v>
      </c>
    </row>
    <row r="5" ht="18.75" customHeight="1" spans="1:10">
      <c r="A5" s="21" t="s">
        <v>42</v>
      </c>
      <c r="B5" s="21" t="s">
        <v>43</v>
      </c>
      <c r="C5" s="21" t="s">
        <v>44</v>
      </c>
      <c r="D5" s="21" t="s">
        <v>45</v>
      </c>
      <c r="E5" s="21" t="s">
        <v>46</v>
      </c>
      <c r="F5" s="21" t="s">
        <v>47</v>
      </c>
      <c r="G5" s="21" t="s">
        <v>48</v>
      </c>
      <c r="H5" s="21" t="s">
        <v>49</v>
      </c>
      <c r="I5" s="21" t="s">
        <v>50</v>
      </c>
      <c r="J5" s="21" t="s">
        <v>65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304</v>
      </c>
    </row>
  </sheetData>
  <mergeCells count="2">
    <mergeCell ref="A2:J2"/>
    <mergeCell ref="A3:C3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H7"/>
  <sheetViews>
    <sheetView showZeros="0" workbookViewId="0">
      <selection activeCell="A1" sqref="A1"/>
    </sheetView>
  </sheetViews>
  <sheetFormatPr defaultColWidth="8.85" defaultRowHeight="15" customHeight="1" outlineLevelRow="6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305</v>
      </c>
    </row>
    <row r="2" ht="41.4" customHeight="1" spans="1:8">
      <c r="A2" s="20" t="s">
        <v>306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"单位名称："&amp;"澄江市乡村振兴发展中心"</f>
        <v>单位名称：澄江市乡村振兴发展中心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263</v>
      </c>
      <c r="B4" s="21" t="s">
        <v>307</v>
      </c>
      <c r="C4" s="21" t="s">
        <v>308</v>
      </c>
      <c r="D4" s="21" t="s">
        <v>309</v>
      </c>
      <c r="E4" s="21" t="s">
        <v>270</v>
      </c>
      <c r="F4" s="21" t="s">
        <v>310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271</v>
      </c>
      <c r="G5" s="21" t="s">
        <v>311</v>
      </c>
      <c r="H5" s="21" t="s">
        <v>312</v>
      </c>
    </row>
    <row r="6" ht="18.75" customHeight="1" spans="1:8">
      <c r="A6" s="21" t="s">
        <v>42</v>
      </c>
      <c r="B6" s="21" t="s">
        <v>43</v>
      </c>
      <c r="C6" s="21" t="s">
        <v>44</v>
      </c>
      <c r="D6" s="21" t="s">
        <v>45</v>
      </c>
      <c r="E6" s="21" t="s">
        <v>46</v>
      </c>
      <c r="F6" s="21" t="s">
        <v>47</v>
      </c>
      <c r="G6" s="21" t="s">
        <v>48</v>
      </c>
      <c r="H6" s="21" t="s">
        <v>49</v>
      </c>
    </row>
    <row r="7" ht="18.75" customHeight="1" spans="1:8">
      <c r="A7" s="22" t="s">
        <v>52</v>
      </c>
      <c r="B7" s="22" t="s">
        <v>313</v>
      </c>
      <c r="C7" s="22" t="s">
        <v>314</v>
      </c>
      <c r="D7" s="22" t="s">
        <v>315</v>
      </c>
      <c r="E7" s="23" t="s">
        <v>277</v>
      </c>
      <c r="F7" s="23">
        <v>12</v>
      </c>
      <c r="G7" s="16">
        <v>0.6</v>
      </c>
      <c r="H7" s="16">
        <v>7.2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K11"/>
  <sheetViews>
    <sheetView showZeros="0" workbookViewId="0">
      <selection activeCell="C25" sqref="C25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316</v>
      </c>
    </row>
    <row r="2" ht="45" customHeight="1" spans="1:11">
      <c r="A2" s="3" t="s">
        <v>317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"单位名称："&amp;"澄江市乡村振兴发展中心"</f>
        <v>单位名称：澄江市乡村振兴发展中心</v>
      </c>
      <c r="B3" s="4"/>
      <c r="C3" s="4"/>
      <c r="D3" s="4"/>
      <c r="E3" s="4"/>
      <c r="F3" s="4"/>
      <c r="G3" s="4"/>
      <c r="H3" s="5"/>
      <c r="I3" s="5"/>
      <c r="J3" s="5"/>
      <c r="K3" s="5" t="s">
        <v>26</v>
      </c>
    </row>
    <row r="4" ht="18.75" customHeight="1" spans="1:11">
      <c r="A4" s="12" t="s">
        <v>204</v>
      </c>
      <c r="B4" s="12" t="s">
        <v>136</v>
      </c>
      <c r="C4" s="12" t="s">
        <v>134</v>
      </c>
      <c r="D4" s="12" t="s">
        <v>137</v>
      </c>
      <c r="E4" s="12" t="s">
        <v>138</v>
      </c>
      <c r="F4" s="12" t="s">
        <v>318</v>
      </c>
      <c r="G4" s="12" t="s">
        <v>319</v>
      </c>
      <c r="H4" s="12" t="s">
        <v>29</v>
      </c>
      <c r="I4" s="12" t="s">
        <v>320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32</v>
      </c>
      <c r="J5" s="12" t="s">
        <v>33</v>
      </c>
      <c r="K5" s="12" t="s">
        <v>34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42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29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321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9"/>
  <sheetViews>
    <sheetView showZeros="0" tabSelected="1" workbookViewId="0">
      <selection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322</v>
      </c>
    </row>
    <row r="2" ht="45" customHeight="1" spans="1:7">
      <c r="A2" s="3" t="s">
        <v>323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"单位名称："&amp;"澄江市乡村振兴发展中心"</f>
        <v>单位名称：澄江市乡村振兴发展中心</v>
      </c>
      <c r="B3" s="4"/>
      <c r="C3" s="4"/>
      <c r="D3" s="4"/>
      <c r="E3" s="5"/>
      <c r="F3" s="5"/>
      <c r="G3" s="5" t="s">
        <v>26</v>
      </c>
    </row>
    <row r="4" ht="18.75" customHeight="1" spans="1:7">
      <c r="A4" s="6" t="s">
        <v>134</v>
      </c>
      <c r="B4" s="6" t="s">
        <v>204</v>
      </c>
      <c r="C4" s="6" t="s">
        <v>136</v>
      </c>
      <c r="D4" s="6" t="s">
        <v>324</v>
      </c>
      <c r="E4" s="6" t="s">
        <v>32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42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52</v>
      </c>
      <c r="B8" s="8" t="s">
        <v>208</v>
      </c>
      <c r="C8" s="9" t="s">
        <v>207</v>
      </c>
      <c r="D8" s="8" t="s">
        <v>325</v>
      </c>
      <c r="E8" s="10"/>
      <c r="F8" s="10"/>
      <c r="G8" s="10"/>
    </row>
    <row r="9" ht="20.25" customHeight="1" spans="1:7">
      <c r="A9" s="11" t="s">
        <v>29</v>
      </c>
      <c r="B9" s="11"/>
      <c r="C9" s="11"/>
      <c r="D9" s="11"/>
      <c r="E9" s="10"/>
      <c r="F9" s="10"/>
      <c r="G9" s="10"/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T9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24</v>
      </c>
    </row>
    <row r="2" ht="37.5" customHeight="1" spans="1:20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.75" customHeight="1" spans="1:20">
      <c r="A3" s="4" t="str">
        <f>"单位名称："&amp;"澄江市乡村振兴发展中心"</f>
        <v>单位名称：澄江市乡村振兴发展中心</v>
      </c>
      <c r="B3" s="4"/>
      <c r="C3" s="4"/>
      <c r="D3" s="4"/>
      <c r="E3" s="52"/>
      <c r="F3" s="52"/>
      <c r="G3" s="52"/>
      <c r="H3" s="5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26</v>
      </c>
    </row>
    <row r="4" ht="18.75" customHeight="1" spans="1:20">
      <c r="A4" s="12" t="s">
        <v>27</v>
      </c>
      <c r="B4" s="67" t="s">
        <v>28</v>
      </c>
      <c r="C4" s="67" t="s">
        <v>29</v>
      </c>
      <c r="D4" s="67" t="s">
        <v>30</v>
      </c>
      <c r="E4" s="67"/>
      <c r="F4" s="67"/>
      <c r="G4" s="67"/>
      <c r="H4" s="67"/>
      <c r="I4" s="67"/>
      <c r="J4" s="70"/>
      <c r="K4" s="70"/>
      <c r="L4" s="70"/>
      <c r="M4" s="70"/>
      <c r="N4" s="70"/>
      <c r="O4" s="67" t="s">
        <v>20</v>
      </c>
      <c r="P4" s="67"/>
      <c r="Q4" s="67"/>
      <c r="R4" s="67"/>
      <c r="S4" s="67"/>
      <c r="T4" s="67"/>
    </row>
    <row r="5" ht="18.75" customHeight="1" spans="1:20">
      <c r="A5" s="12"/>
      <c r="B5" s="67"/>
      <c r="C5" s="67"/>
      <c r="D5" s="68" t="s">
        <v>31</v>
      </c>
      <c r="E5" s="68" t="s">
        <v>32</v>
      </c>
      <c r="F5" s="68" t="s">
        <v>33</v>
      </c>
      <c r="G5" s="68" t="s">
        <v>34</v>
      </c>
      <c r="H5" s="68" t="s">
        <v>35</v>
      </c>
      <c r="I5" s="71" t="s">
        <v>36</v>
      </c>
      <c r="J5" s="72"/>
      <c r="K5" s="72"/>
      <c r="L5" s="72"/>
      <c r="M5" s="72"/>
      <c r="N5" s="72"/>
      <c r="O5" s="71" t="s">
        <v>31</v>
      </c>
      <c r="P5" s="71" t="s">
        <v>32</v>
      </c>
      <c r="Q5" s="71" t="s">
        <v>33</v>
      </c>
      <c r="R5" s="71" t="s">
        <v>34</v>
      </c>
      <c r="S5" s="71" t="s">
        <v>35</v>
      </c>
      <c r="T5" s="71" t="s">
        <v>36</v>
      </c>
    </row>
    <row r="6" ht="18.75" customHeight="1" spans="1:20">
      <c r="A6" s="12"/>
      <c r="B6" s="67"/>
      <c r="C6" s="67"/>
      <c r="D6" s="68"/>
      <c r="E6" s="68"/>
      <c r="F6" s="68"/>
      <c r="G6" s="68"/>
      <c r="H6" s="68"/>
      <c r="I6" s="71" t="s">
        <v>31</v>
      </c>
      <c r="J6" s="71" t="s">
        <v>37</v>
      </c>
      <c r="K6" s="71" t="s">
        <v>38</v>
      </c>
      <c r="L6" s="71" t="s">
        <v>39</v>
      </c>
      <c r="M6" s="71" t="s">
        <v>40</v>
      </c>
      <c r="N6" s="71" t="s">
        <v>41</v>
      </c>
      <c r="O6" s="71"/>
      <c r="P6" s="71"/>
      <c r="Q6" s="71"/>
      <c r="R6" s="71"/>
      <c r="S6" s="71"/>
      <c r="T6" s="71"/>
    </row>
    <row r="7" ht="18.75" customHeight="1" spans="1:20">
      <c r="A7" s="69" t="s">
        <v>42</v>
      </c>
      <c r="B7" s="13" t="s">
        <v>43</v>
      </c>
      <c r="C7" s="13" t="s">
        <v>44</v>
      </c>
      <c r="D7" s="13" t="s">
        <v>45</v>
      </c>
      <c r="E7" s="69" t="s">
        <v>46</v>
      </c>
      <c r="F7" s="13" t="s">
        <v>47</v>
      </c>
      <c r="G7" s="13" t="s">
        <v>48</v>
      </c>
      <c r="H7" s="69" t="s">
        <v>49</v>
      </c>
      <c r="I7" s="13" t="s">
        <v>50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</row>
    <row r="8" ht="20.25" customHeight="1" spans="1:20">
      <c r="A8" s="15" t="s">
        <v>51</v>
      </c>
      <c r="B8" s="15" t="s">
        <v>52</v>
      </c>
      <c r="C8" s="16">
        <v>2381.820299</v>
      </c>
      <c r="D8" s="16">
        <v>2381.820299</v>
      </c>
      <c r="E8" s="16">
        <v>511.820299</v>
      </c>
      <c r="F8" s="16">
        <v>1870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0.25" customHeight="1" spans="1:20">
      <c r="A9" s="46" t="s">
        <v>29</v>
      </c>
      <c r="B9" s="46"/>
      <c r="C9" s="16">
        <v>2381.820299</v>
      </c>
      <c r="D9" s="16">
        <v>2381.820299</v>
      </c>
      <c r="E9" s="16">
        <v>511.820299</v>
      </c>
      <c r="F9" s="16">
        <v>1870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 count="20">
    <mergeCell ref="A2:T2"/>
    <mergeCell ref="A3:D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O26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53</v>
      </c>
    </row>
    <row r="2" ht="37.5" customHeight="1" spans="1:15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51"/>
      <c r="L2" s="51"/>
      <c r="M2" s="51"/>
      <c r="N2" s="51"/>
      <c r="O2" s="51"/>
    </row>
    <row r="3" ht="18.75" customHeight="1" spans="1:15">
      <c r="A3" s="40" t="str">
        <f>"单位名称："&amp;"澄江市乡村振兴发展中心"</f>
        <v>单位名称：澄江市乡村振兴发展中心</v>
      </c>
      <c r="B3" s="40"/>
      <c r="C3" s="40"/>
      <c r="D3" s="40"/>
      <c r="E3" s="40"/>
      <c r="F3" s="40"/>
      <c r="G3" s="40"/>
      <c r="H3" s="40"/>
      <c r="I3" s="40"/>
      <c r="J3" s="2"/>
      <c r="K3" s="2"/>
      <c r="L3" s="2"/>
      <c r="M3" s="2"/>
      <c r="N3" s="2"/>
      <c r="O3" s="2" t="s">
        <v>26</v>
      </c>
    </row>
    <row r="4" ht="18.75" customHeight="1" spans="1:15">
      <c r="A4" s="12" t="s">
        <v>55</v>
      </c>
      <c r="B4" s="12" t="s">
        <v>56</v>
      </c>
      <c r="C4" s="43" t="s">
        <v>29</v>
      </c>
      <c r="D4" s="43" t="s">
        <v>32</v>
      </c>
      <c r="E4" s="43"/>
      <c r="F4" s="43"/>
      <c r="G4" s="12" t="s">
        <v>33</v>
      </c>
      <c r="H4" s="43" t="s">
        <v>34</v>
      </c>
      <c r="I4" s="12" t="s">
        <v>57</v>
      </c>
      <c r="J4" s="43" t="s">
        <v>36</v>
      </c>
      <c r="K4" s="43"/>
      <c r="L4" s="43"/>
      <c r="M4" s="43"/>
      <c r="N4" s="43"/>
      <c r="O4" s="43"/>
    </row>
    <row r="5" ht="18.75" customHeight="1" spans="1:15">
      <c r="A5" s="12"/>
      <c r="B5" s="12"/>
      <c r="C5" s="43"/>
      <c r="D5" s="43" t="s">
        <v>31</v>
      </c>
      <c r="E5" s="43" t="s">
        <v>58</v>
      </c>
      <c r="F5" s="43" t="s">
        <v>59</v>
      </c>
      <c r="G5" s="12"/>
      <c r="H5" s="43"/>
      <c r="I5" s="12"/>
      <c r="J5" s="43" t="s">
        <v>31</v>
      </c>
      <c r="K5" s="43" t="s">
        <v>60</v>
      </c>
      <c r="L5" s="13" t="s">
        <v>61</v>
      </c>
      <c r="M5" s="13" t="s">
        <v>62</v>
      </c>
      <c r="N5" s="13" t="s">
        <v>63</v>
      </c>
      <c r="O5" s="13" t="s">
        <v>64</v>
      </c>
    </row>
    <row r="6" ht="18.75" customHeight="1" spans="1:15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47</v>
      </c>
      <c r="G6" s="13" t="s">
        <v>48</v>
      </c>
      <c r="H6" s="13" t="s">
        <v>49</v>
      </c>
      <c r="I6" s="13" t="s">
        <v>50</v>
      </c>
      <c r="J6" s="13" t="s">
        <v>65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66</v>
      </c>
      <c r="B7" s="15" t="s">
        <v>67</v>
      </c>
      <c r="C7" s="16">
        <v>51.406656</v>
      </c>
      <c r="D7" s="16">
        <v>51.406656</v>
      </c>
      <c r="E7" s="16">
        <v>51.406656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44" t="s">
        <v>68</v>
      </c>
      <c r="B8" s="44" t="s">
        <v>69</v>
      </c>
      <c r="C8" s="16">
        <v>51.406656</v>
      </c>
      <c r="D8" s="16">
        <v>51.406656</v>
      </c>
      <c r="E8" s="16">
        <v>51.406656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45" t="s">
        <v>70</v>
      </c>
      <c r="B9" s="45" t="s">
        <v>71</v>
      </c>
      <c r="C9" s="16">
        <v>51.406656</v>
      </c>
      <c r="D9" s="16">
        <v>51.406656</v>
      </c>
      <c r="E9" s="16">
        <v>51.406656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15" t="s">
        <v>72</v>
      </c>
      <c r="B10" s="15" t="s">
        <v>73</v>
      </c>
      <c r="C10" s="16">
        <v>50.390833</v>
      </c>
      <c r="D10" s="16">
        <v>50.390833</v>
      </c>
      <c r="E10" s="16">
        <v>50.390833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44" t="s">
        <v>74</v>
      </c>
      <c r="B11" s="44" t="s">
        <v>75</v>
      </c>
      <c r="C11" s="16">
        <v>50.390833</v>
      </c>
      <c r="D11" s="16">
        <v>50.390833</v>
      </c>
      <c r="E11" s="16">
        <v>50.390833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45" t="s">
        <v>76</v>
      </c>
      <c r="B12" s="45" t="s">
        <v>77</v>
      </c>
      <c r="C12" s="16">
        <v>1.89706</v>
      </c>
      <c r="D12" s="16">
        <v>1.89706</v>
      </c>
      <c r="E12" s="16">
        <v>1.89706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45" t="s">
        <v>78</v>
      </c>
      <c r="B13" s="45" t="s">
        <v>79</v>
      </c>
      <c r="C13" s="16">
        <v>26.903519</v>
      </c>
      <c r="D13" s="16">
        <v>26.903519</v>
      </c>
      <c r="E13" s="16">
        <v>26.903519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45" t="s">
        <v>80</v>
      </c>
      <c r="B14" s="45" t="s">
        <v>81</v>
      </c>
      <c r="C14" s="16">
        <v>19.928333</v>
      </c>
      <c r="D14" s="16">
        <v>19.928333</v>
      </c>
      <c r="E14" s="16">
        <v>19.928333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45" t="s">
        <v>82</v>
      </c>
      <c r="B15" s="45" t="s">
        <v>83</v>
      </c>
      <c r="C15" s="16">
        <v>1.661921</v>
      </c>
      <c r="D15" s="16">
        <v>1.661921</v>
      </c>
      <c r="E15" s="16">
        <v>1.661921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15" t="s">
        <v>84</v>
      </c>
      <c r="B16" s="15" t="s">
        <v>85</v>
      </c>
      <c r="C16" s="16">
        <v>1870</v>
      </c>
      <c r="D16" s="16"/>
      <c r="E16" s="16"/>
      <c r="F16" s="16"/>
      <c r="G16" s="16">
        <v>1870</v>
      </c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44" t="s">
        <v>86</v>
      </c>
      <c r="B17" s="44" t="s">
        <v>87</v>
      </c>
      <c r="C17" s="16">
        <v>1870</v>
      </c>
      <c r="D17" s="16"/>
      <c r="E17" s="16"/>
      <c r="F17" s="16"/>
      <c r="G17" s="16">
        <v>1870</v>
      </c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45" t="s">
        <v>88</v>
      </c>
      <c r="B18" s="45" t="s">
        <v>89</v>
      </c>
      <c r="C18" s="16">
        <v>1870</v>
      </c>
      <c r="D18" s="16"/>
      <c r="E18" s="16"/>
      <c r="F18" s="16"/>
      <c r="G18" s="16">
        <v>1870</v>
      </c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15" t="s">
        <v>90</v>
      </c>
      <c r="B19" s="15" t="s">
        <v>91</v>
      </c>
      <c r="C19" s="16">
        <v>366.26601</v>
      </c>
      <c r="D19" s="16">
        <v>366.26601</v>
      </c>
      <c r="E19" s="16">
        <v>366.26601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44" t="s">
        <v>92</v>
      </c>
      <c r="B20" s="44" t="s">
        <v>93</v>
      </c>
      <c r="C20" s="16">
        <v>366.26601</v>
      </c>
      <c r="D20" s="16">
        <v>366.26601</v>
      </c>
      <c r="E20" s="16">
        <v>366.26601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45" t="s">
        <v>94</v>
      </c>
      <c r="B21" s="45" t="s">
        <v>95</v>
      </c>
      <c r="C21" s="16">
        <v>366.26601</v>
      </c>
      <c r="D21" s="16">
        <v>366.26601</v>
      </c>
      <c r="E21" s="16">
        <v>366.26601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15" t="s">
        <v>96</v>
      </c>
      <c r="B22" s="15" t="s">
        <v>97</v>
      </c>
      <c r="C22" s="16">
        <v>43.7568</v>
      </c>
      <c r="D22" s="16">
        <v>43.7568</v>
      </c>
      <c r="E22" s="16">
        <v>43.7568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44" t="s">
        <v>98</v>
      </c>
      <c r="B23" s="44" t="s">
        <v>99</v>
      </c>
      <c r="C23" s="16">
        <v>43.7568</v>
      </c>
      <c r="D23" s="16">
        <v>43.7568</v>
      </c>
      <c r="E23" s="16">
        <v>43.7568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45" t="s">
        <v>100</v>
      </c>
      <c r="B24" s="45" t="s">
        <v>101</v>
      </c>
      <c r="C24" s="16">
        <v>40.482</v>
      </c>
      <c r="D24" s="16">
        <v>40.482</v>
      </c>
      <c r="E24" s="16">
        <v>40.482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ht="20.25" customHeight="1" spans="1:15">
      <c r="A25" s="45" t="s">
        <v>102</v>
      </c>
      <c r="B25" s="45" t="s">
        <v>103</v>
      </c>
      <c r="C25" s="16">
        <v>3.2748</v>
      </c>
      <c r="D25" s="16">
        <v>3.2748</v>
      </c>
      <c r="E25" s="16">
        <v>3.2748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ht="20.25" customHeight="1" spans="1:15">
      <c r="A26" s="46" t="s">
        <v>104</v>
      </c>
      <c r="B26" s="46"/>
      <c r="C26" s="16">
        <v>2381.820299</v>
      </c>
      <c r="D26" s="16">
        <v>511.820299</v>
      </c>
      <c r="E26" s="16">
        <v>511.820299</v>
      </c>
      <c r="F26" s="16"/>
      <c r="G26" s="16">
        <v>1870</v>
      </c>
      <c r="H26" s="16"/>
      <c r="I26" s="16"/>
      <c r="J26" s="16"/>
      <c r="K26" s="16"/>
      <c r="L26" s="16"/>
      <c r="M26" s="16"/>
      <c r="N26" s="16"/>
      <c r="O26" s="16"/>
    </row>
  </sheetData>
  <mergeCells count="11">
    <mergeCell ref="A2:O2"/>
    <mergeCell ref="A3:I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105</v>
      </c>
    </row>
    <row r="2" ht="45" customHeight="1" spans="1:4">
      <c r="A2" s="3" t="s">
        <v>106</v>
      </c>
      <c r="B2" s="3"/>
      <c r="C2" s="3"/>
      <c r="D2" s="3"/>
    </row>
    <row r="3" ht="18.75" customHeight="1" spans="1:4">
      <c r="A3" s="4" t="str">
        <f>"单位名称："&amp;"澄江市乡村振兴发展中心"</f>
        <v>单位名称：澄江市乡村振兴发展中心</v>
      </c>
      <c r="B3" s="4"/>
      <c r="C3" s="62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107</v>
      </c>
      <c r="C5" s="7" t="s">
        <v>108</v>
      </c>
      <c r="D5" s="7" t="s">
        <v>107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109</v>
      </c>
      <c r="B7" s="16">
        <v>2381.820299</v>
      </c>
      <c r="C7" s="14" t="s">
        <v>110</v>
      </c>
      <c r="D7" s="16">
        <v>2381.820299</v>
      </c>
    </row>
    <row r="8" ht="22.5" customHeight="1" spans="1:4">
      <c r="A8" s="14" t="s">
        <v>111</v>
      </c>
      <c r="B8" s="16">
        <v>511.820299</v>
      </c>
      <c r="C8" s="14" t="str">
        <f>"（"&amp;"一"&amp;"）"&amp;"社会保障和就业支出"</f>
        <v>（一）社会保障和就业支出</v>
      </c>
      <c r="D8" s="16">
        <v>51.406656</v>
      </c>
    </row>
    <row r="9" ht="22.5" customHeight="1" spans="1:4">
      <c r="A9" s="14" t="s">
        <v>112</v>
      </c>
      <c r="B9" s="16">
        <v>1870</v>
      </c>
      <c r="C9" s="14" t="str">
        <f>"（"&amp;"二"&amp;"）"&amp;"卫生健康支出"</f>
        <v>（二）卫生健康支出</v>
      </c>
      <c r="D9" s="16">
        <v>50.390833</v>
      </c>
    </row>
    <row r="10" ht="22.5" customHeight="1" spans="1:4">
      <c r="A10" s="14" t="s">
        <v>113</v>
      </c>
      <c r="B10" s="16"/>
      <c r="C10" s="14" t="str">
        <f>"（"&amp;"三"&amp;"）"&amp;"城乡社区支出"</f>
        <v>（三）城乡社区支出</v>
      </c>
      <c r="D10" s="16">
        <v>1870</v>
      </c>
    </row>
    <row r="11" ht="22.5" customHeight="1" spans="1:4">
      <c r="A11" s="14" t="s">
        <v>114</v>
      </c>
      <c r="B11" s="16"/>
      <c r="C11" s="14" t="str">
        <f>"（"&amp;"四"&amp;"）"&amp;"农林水支出"</f>
        <v>（四）农林水支出</v>
      </c>
      <c r="D11" s="16">
        <v>366.26601</v>
      </c>
    </row>
    <row r="12" ht="22.5" customHeight="1" spans="1:4">
      <c r="A12" s="14" t="s">
        <v>111</v>
      </c>
      <c r="B12" s="16"/>
      <c r="C12" s="14" t="str">
        <f>"（"&amp;"五"&amp;"）"&amp;"住房保障支出"</f>
        <v>（五）住房保障支出</v>
      </c>
      <c r="D12" s="16">
        <v>43.7568</v>
      </c>
    </row>
    <row r="13" ht="22.5" customHeight="1" spans="1:4">
      <c r="A13" s="14" t="s">
        <v>112</v>
      </c>
      <c r="B13" s="16"/>
      <c r="C13" s="14"/>
      <c r="D13" s="16"/>
    </row>
    <row r="14" ht="22.5" customHeight="1" spans="1:4">
      <c r="A14" s="14" t="s">
        <v>113</v>
      </c>
      <c r="B14" s="16"/>
      <c r="C14" s="14"/>
      <c r="D14" s="16"/>
    </row>
    <row r="15" ht="22.5" customHeight="1" spans="1:4">
      <c r="A15" s="63"/>
      <c r="B15" s="16"/>
      <c r="C15" s="14" t="s">
        <v>115</v>
      </c>
      <c r="D15" s="16"/>
    </row>
    <row r="16" ht="22.5" customHeight="1" spans="1:4">
      <c r="A16" s="64" t="s">
        <v>116</v>
      </c>
      <c r="B16" s="65">
        <v>2381.820299</v>
      </c>
      <c r="C16" s="66" t="s">
        <v>117</v>
      </c>
      <c r="D16" s="65">
        <v>2381.820299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23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39" t="s">
        <v>118</v>
      </c>
    </row>
    <row r="2" ht="37.5" customHeight="1" spans="1:7">
      <c r="A2" s="3" t="s">
        <v>119</v>
      </c>
      <c r="B2" s="3"/>
      <c r="C2" s="3"/>
      <c r="D2" s="3"/>
      <c r="E2" s="3"/>
      <c r="F2" s="3"/>
      <c r="G2" s="3"/>
    </row>
    <row r="3" ht="18.75" customHeight="1" spans="1:7">
      <c r="A3" s="40" t="str">
        <f>"单位名称："&amp;"澄江市乡村振兴发展中心"</f>
        <v>单位名称：澄江市乡村振兴发展中心</v>
      </c>
      <c r="B3" s="40"/>
      <c r="C3" s="40"/>
      <c r="D3" s="41"/>
      <c r="E3" s="41"/>
      <c r="F3" s="41"/>
      <c r="G3" s="42" t="s">
        <v>26</v>
      </c>
    </row>
    <row r="4" ht="18.75" customHeight="1" spans="1:7">
      <c r="A4" s="12" t="s">
        <v>120</v>
      </c>
      <c r="B4" s="12" t="s">
        <v>56</v>
      </c>
      <c r="C4" s="43" t="s">
        <v>29</v>
      </c>
      <c r="D4" s="43" t="s">
        <v>58</v>
      </c>
      <c r="E4" s="43"/>
      <c r="F4" s="43"/>
      <c r="G4" s="12" t="s">
        <v>59</v>
      </c>
    </row>
    <row r="5" ht="18.75" customHeight="1" spans="1:7">
      <c r="A5" s="12" t="s">
        <v>55</v>
      </c>
      <c r="B5" s="12" t="s">
        <v>56</v>
      </c>
      <c r="C5" s="43"/>
      <c r="D5" s="43" t="s">
        <v>31</v>
      </c>
      <c r="E5" s="43" t="s">
        <v>121</v>
      </c>
      <c r="F5" s="43" t="s">
        <v>122</v>
      </c>
      <c r="G5" s="12"/>
    </row>
    <row r="6" ht="18.75" customHeight="1" spans="1:7">
      <c r="A6" s="13" t="s">
        <v>42</v>
      </c>
      <c r="B6" s="13" t="s">
        <v>43</v>
      </c>
      <c r="C6" s="13" t="s">
        <v>44</v>
      </c>
      <c r="D6" s="13" t="s">
        <v>45</v>
      </c>
      <c r="E6" s="13" t="s">
        <v>46</v>
      </c>
      <c r="F6" s="13" t="s">
        <v>47</v>
      </c>
      <c r="G6" s="13" t="s">
        <v>48</v>
      </c>
    </row>
    <row r="7" ht="20.25" customHeight="1" spans="1:7">
      <c r="A7" s="15" t="s">
        <v>66</v>
      </c>
      <c r="B7" s="15" t="s">
        <v>67</v>
      </c>
      <c r="C7" s="16">
        <v>51.406656</v>
      </c>
      <c r="D7" s="16">
        <v>51.406656</v>
      </c>
      <c r="E7" s="16">
        <v>51.406656</v>
      </c>
      <c r="F7" s="16"/>
      <c r="G7" s="16"/>
    </row>
    <row r="8" ht="20.25" customHeight="1" spans="1:7">
      <c r="A8" s="44" t="s">
        <v>68</v>
      </c>
      <c r="B8" s="44" t="s">
        <v>69</v>
      </c>
      <c r="C8" s="16">
        <v>51.406656</v>
      </c>
      <c r="D8" s="16">
        <v>51.406656</v>
      </c>
      <c r="E8" s="16">
        <v>51.406656</v>
      </c>
      <c r="F8" s="16"/>
      <c r="G8" s="16"/>
    </row>
    <row r="9" ht="20.25" customHeight="1" spans="1:7">
      <c r="A9" s="45" t="s">
        <v>70</v>
      </c>
      <c r="B9" s="45" t="s">
        <v>71</v>
      </c>
      <c r="C9" s="16">
        <v>51.406656</v>
      </c>
      <c r="D9" s="16">
        <v>51.406656</v>
      </c>
      <c r="E9" s="16">
        <v>51.406656</v>
      </c>
      <c r="F9" s="16"/>
      <c r="G9" s="16"/>
    </row>
    <row r="10" ht="20.25" customHeight="1" spans="1:7">
      <c r="A10" s="15" t="s">
        <v>72</v>
      </c>
      <c r="B10" s="15" t="s">
        <v>73</v>
      </c>
      <c r="C10" s="16">
        <v>50.390833</v>
      </c>
      <c r="D10" s="16">
        <v>50.390833</v>
      </c>
      <c r="E10" s="16">
        <v>50.390833</v>
      </c>
      <c r="F10" s="16"/>
      <c r="G10" s="16"/>
    </row>
    <row r="11" ht="20.25" customHeight="1" spans="1:7">
      <c r="A11" s="44" t="s">
        <v>74</v>
      </c>
      <c r="B11" s="44" t="s">
        <v>75</v>
      </c>
      <c r="C11" s="16">
        <v>50.390833</v>
      </c>
      <c r="D11" s="16">
        <v>50.390833</v>
      </c>
      <c r="E11" s="16">
        <v>50.390833</v>
      </c>
      <c r="F11" s="16"/>
      <c r="G11" s="16"/>
    </row>
    <row r="12" ht="20.25" customHeight="1" spans="1:7">
      <c r="A12" s="45" t="s">
        <v>76</v>
      </c>
      <c r="B12" s="45" t="s">
        <v>77</v>
      </c>
      <c r="C12" s="16">
        <v>1.89706</v>
      </c>
      <c r="D12" s="16">
        <v>1.89706</v>
      </c>
      <c r="E12" s="16">
        <v>1.89706</v>
      </c>
      <c r="F12" s="16"/>
      <c r="G12" s="16"/>
    </row>
    <row r="13" ht="20.25" customHeight="1" spans="1:7">
      <c r="A13" s="45" t="s">
        <v>78</v>
      </c>
      <c r="B13" s="45" t="s">
        <v>79</v>
      </c>
      <c r="C13" s="16">
        <v>26.903519</v>
      </c>
      <c r="D13" s="16">
        <v>26.903519</v>
      </c>
      <c r="E13" s="16">
        <v>26.903519</v>
      </c>
      <c r="F13" s="16"/>
      <c r="G13" s="16"/>
    </row>
    <row r="14" ht="20.25" customHeight="1" spans="1:7">
      <c r="A14" s="45" t="s">
        <v>80</v>
      </c>
      <c r="B14" s="45" t="s">
        <v>81</v>
      </c>
      <c r="C14" s="16">
        <v>19.928333</v>
      </c>
      <c r="D14" s="16">
        <v>19.928333</v>
      </c>
      <c r="E14" s="16">
        <v>19.928333</v>
      </c>
      <c r="F14" s="16"/>
      <c r="G14" s="16"/>
    </row>
    <row r="15" ht="20.25" customHeight="1" spans="1:7">
      <c r="A15" s="45" t="s">
        <v>82</v>
      </c>
      <c r="B15" s="45" t="s">
        <v>83</v>
      </c>
      <c r="C15" s="16">
        <v>1.661921</v>
      </c>
      <c r="D15" s="16">
        <v>1.661921</v>
      </c>
      <c r="E15" s="16">
        <v>1.661921</v>
      </c>
      <c r="F15" s="16"/>
      <c r="G15" s="16"/>
    </row>
    <row r="16" ht="20.25" customHeight="1" spans="1:7">
      <c r="A16" s="15" t="s">
        <v>90</v>
      </c>
      <c r="B16" s="15" t="s">
        <v>91</v>
      </c>
      <c r="C16" s="16">
        <v>366.26601</v>
      </c>
      <c r="D16" s="16">
        <v>366.26601</v>
      </c>
      <c r="E16" s="16">
        <v>338.87233</v>
      </c>
      <c r="F16" s="16">
        <v>27.39368</v>
      </c>
      <c r="G16" s="16"/>
    </row>
    <row r="17" ht="20.25" customHeight="1" spans="1:7">
      <c r="A17" s="44" t="s">
        <v>92</v>
      </c>
      <c r="B17" s="44" t="s">
        <v>93</v>
      </c>
      <c r="C17" s="16">
        <v>366.26601</v>
      </c>
      <c r="D17" s="16">
        <v>366.26601</v>
      </c>
      <c r="E17" s="16">
        <v>338.87233</v>
      </c>
      <c r="F17" s="16">
        <v>27.39368</v>
      </c>
      <c r="G17" s="16"/>
    </row>
    <row r="18" ht="20.25" customHeight="1" spans="1:7">
      <c r="A18" s="45" t="s">
        <v>94</v>
      </c>
      <c r="B18" s="45" t="s">
        <v>95</v>
      </c>
      <c r="C18" s="16">
        <v>366.26601</v>
      </c>
      <c r="D18" s="16">
        <v>366.26601</v>
      </c>
      <c r="E18" s="16">
        <v>338.87233</v>
      </c>
      <c r="F18" s="16">
        <v>27.39368</v>
      </c>
      <c r="G18" s="16"/>
    </row>
    <row r="19" ht="20.25" customHeight="1" spans="1:7">
      <c r="A19" s="15" t="s">
        <v>96</v>
      </c>
      <c r="B19" s="15" t="s">
        <v>97</v>
      </c>
      <c r="C19" s="16">
        <v>43.7568</v>
      </c>
      <c r="D19" s="16">
        <v>43.7568</v>
      </c>
      <c r="E19" s="16">
        <v>43.7568</v>
      </c>
      <c r="F19" s="16"/>
      <c r="G19" s="16"/>
    </row>
    <row r="20" ht="20.25" customHeight="1" spans="1:7">
      <c r="A20" s="44" t="s">
        <v>98</v>
      </c>
      <c r="B20" s="44" t="s">
        <v>99</v>
      </c>
      <c r="C20" s="16">
        <v>43.7568</v>
      </c>
      <c r="D20" s="16">
        <v>43.7568</v>
      </c>
      <c r="E20" s="16">
        <v>43.7568</v>
      </c>
      <c r="F20" s="16"/>
      <c r="G20" s="16"/>
    </row>
    <row r="21" ht="20.25" customHeight="1" spans="1:7">
      <c r="A21" s="45" t="s">
        <v>100</v>
      </c>
      <c r="B21" s="45" t="s">
        <v>101</v>
      </c>
      <c r="C21" s="16">
        <v>40.482</v>
      </c>
      <c r="D21" s="16">
        <v>40.482</v>
      </c>
      <c r="E21" s="16">
        <v>40.482</v>
      </c>
      <c r="F21" s="16"/>
      <c r="G21" s="16"/>
    </row>
    <row r="22" ht="20.25" customHeight="1" spans="1:7">
      <c r="A22" s="45" t="s">
        <v>102</v>
      </c>
      <c r="B22" s="45" t="s">
        <v>103</v>
      </c>
      <c r="C22" s="16">
        <v>3.2748</v>
      </c>
      <c r="D22" s="16">
        <v>3.2748</v>
      </c>
      <c r="E22" s="16">
        <v>3.2748</v>
      </c>
      <c r="F22" s="16"/>
      <c r="G22" s="16"/>
    </row>
    <row r="23" ht="20.25" customHeight="1" spans="1:7">
      <c r="A23" s="46" t="s">
        <v>104</v>
      </c>
      <c r="B23" s="46"/>
      <c r="C23" s="47">
        <v>511.820299</v>
      </c>
      <c r="D23" s="47">
        <v>511.820299</v>
      </c>
      <c r="E23" s="47">
        <v>484.426619</v>
      </c>
      <c r="F23" s="47">
        <v>27.39368</v>
      </c>
      <c r="G23" s="47"/>
    </row>
  </sheetData>
  <mergeCells count="7">
    <mergeCell ref="A2:G2"/>
    <mergeCell ref="A3:C3"/>
    <mergeCell ref="A4:B4"/>
    <mergeCell ref="D4:F4"/>
    <mergeCell ref="A23:B23"/>
    <mergeCell ref="C4:C5"/>
    <mergeCell ref="G4:G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8"/>
  <sheetViews>
    <sheetView showZeros="0" workbookViewId="0">
      <selection activeCell="B21" sqref="B21"/>
    </sheetView>
  </sheetViews>
  <sheetFormatPr defaultColWidth="8.85" defaultRowHeight="15" customHeight="1" outlineLevelRow="7" outlineLevelCol="5"/>
  <cols>
    <col min="1" max="6" width="28.575" customWidth="1"/>
  </cols>
  <sheetData>
    <row r="1" ht="18.75" customHeight="1" spans="1:6">
      <c r="A1" s="55"/>
      <c r="B1" s="55"/>
      <c r="C1" s="56"/>
      <c r="D1" s="1"/>
      <c r="E1" s="1"/>
      <c r="F1" s="57" t="s">
        <v>123</v>
      </c>
    </row>
    <row r="2" ht="41.25" customHeight="1" spans="1:6">
      <c r="A2" s="58" t="s">
        <v>124</v>
      </c>
      <c r="B2" s="58"/>
      <c r="C2" s="58"/>
      <c r="D2" s="58"/>
      <c r="E2" s="58"/>
      <c r="F2" s="58"/>
    </row>
    <row r="3" ht="18.75" customHeight="1" spans="1:6">
      <c r="A3" s="4" t="str">
        <f>"单位名称："&amp;"澄江市乡村振兴发展中心"</f>
        <v>单位名称：澄江市乡村振兴发展中心</v>
      </c>
      <c r="B3" s="4"/>
      <c r="C3" s="4"/>
      <c r="D3" s="59"/>
      <c r="E3" s="1"/>
      <c r="F3" s="57" t="s">
        <v>26</v>
      </c>
    </row>
    <row r="4" ht="18.75" customHeight="1" spans="1:6">
      <c r="A4" s="12" t="s">
        <v>125</v>
      </c>
      <c r="B4" s="43" t="s">
        <v>126</v>
      </c>
      <c r="C4" s="43" t="s">
        <v>127</v>
      </c>
      <c r="D4" s="43"/>
      <c r="E4" s="43"/>
      <c r="F4" s="43" t="s">
        <v>128</v>
      </c>
    </row>
    <row r="5" ht="18.75" customHeight="1" spans="1:6">
      <c r="A5" s="12"/>
      <c r="B5" s="43"/>
      <c r="C5" s="43" t="s">
        <v>31</v>
      </c>
      <c r="D5" s="43" t="s">
        <v>129</v>
      </c>
      <c r="E5" s="43" t="s">
        <v>130</v>
      </c>
      <c r="F5" s="43"/>
    </row>
    <row r="6" ht="18.75" customHeight="1" spans="1:6">
      <c r="A6" s="60" t="s">
        <v>43</v>
      </c>
      <c r="B6" s="61" t="s">
        <v>44</v>
      </c>
      <c r="C6" s="60" t="s">
        <v>45</v>
      </c>
      <c r="D6" s="60" t="s">
        <v>46</v>
      </c>
      <c r="E6" s="60" t="s">
        <v>47</v>
      </c>
      <c r="F6" s="60">
        <v>7</v>
      </c>
    </row>
    <row r="7" ht="20.25" customHeight="1" spans="1:6">
      <c r="A7" s="16"/>
      <c r="B7" s="16"/>
      <c r="C7" s="16"/>
      <c r="D7" s="16"/>
      <c r="E7" s="16"/>
      <c r="F7" s="16"/>
    </row>
    <row r="8" customHeight="1" spans="1:1">
      <c r="A8" t="s">
        <v>131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X37"/>
  <sheetViews>
    <sheetView showZeros="0" topLeftCell="A11" workbookViewId="0">
      <selection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132</v>
      </c>
    </row>
    <row r="2" ht="45" customHeight="1" spans="1:24">
      <c r="A2" s="3" t="s">
        <v>133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ht="18.75" customHeight="1" spans="1:24">
      <c r="A3" s="4" t="str">
        <f>"单位名称："&amp;"澄江市乡村振兴发展中心"</f>
        <v>单位名称：澄江市乡村振兴发展中心</v>
      </c>
      <c r="B3" s="4"/>
      <c r="C3" s="4"/>
      <c r="D3" s="4"/>
      <c r="E3" s="4"/>
      <c r="F3" s="4"/>
      <c r="G3" s="4"/>
      <c r="H3" s="52"/>
      <c r="I3" s="52"/>
      <c r="J3" s="52"/>
      <c r="K3" s="52"/>
      <c r="L3" s="52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 t="s">
        <v>26</v>
      </c>
    </row>
    <row r="4" ht="18.75" customHeight="1" spans="1:24">
      <c r="A4" s="53" t="s">
        <v>134</v>
      </c>
      <c r="B4" s="53" t="s">
        <v>135</v>
      </c>
      <c r="C4" s="53" t="s">
        <v>136</v>
      </c>
      <c r="D4" s="53" t="s">
        <v>137</v>
      </c>
      <c r="E4" s="53" t="s">
        <v>138</v>
      </c>
      <c r="F4" s="53" t="s">
        <v>139</v>
      </c>
      <c r="G4" s="53" t="s">
        <v>140</v>
      </c>
      <c r="H4" s="54" t="s">
        <v>29</v>
      </c>
      <c r="I4" s="54" t="s">
        <v>141</v>
      </c>
      <c r="J4" s="53"/>
      <c r="K4" s="53"/>
      <c r="L4" s="53"/>
      <c r="M4" s="53"/>
      <c r="N4" s="53"/>
      <c r="O4" s="53" t="s">
        <v>142</v>
      </c>
      <c r="P4" s="53"/>
      <c r="Q4" s="53"/>
      <c r="R4" s="53" t="s">
        <v>35</v>
      </c>
      <c r="S4" s="53" t="s">
        <v>36</v>
      </c>
      <c r="T4" s="53"/>
      <c r="U4" s="53"/>
      <c r="V4" s="53"/>
      <c r="W4" s="53"/>
      <c r="X4" s="53"/>
    </row>
    <row r="5" ht="18.75" customHeight="1" spans="1:24">
      <c r="A5" s="53"/>
      <c r="B5" s="53"/>
      <c r="C5" s="53"/>
      <c r="D5" s="53"/>
      <c r="E5" s="53"/>
      <c r="F5" s="53"/>
      <c r="G5" s="53"/>
      <c r="H5" s="54" t="s">
        <v>143</v>
      </c>
      <c r="I5" s="54" t="s">
        <v>144</v>
      </c>
      <c r="J5" s="54"/>
      <c r="K5" s="53" t="s">
        <v>33</v>
      </c>
      <c r="L5" s="53" t="s">
        <v>34</v>
      </c>
      <c r="M5" s="53"/>
      <c r="N5" s="53"/>
      <c r="O5" s="53" t="s">
        <v>142</v>
      </c>
      <c r="P5" s="53" t="s">
        <v>33</v>
      </c>
      <c r="Q5" s="53" t="s">
        <v>34</v>
      </c>
      <c r="R5" s="53" t="s">
        <v>35</v>
      </c>
      <c r="S5" s="53" t="s">
        <v>36</v>
      </c>
      <c r="T5" s="53" t="s">
        <v>37</v>
      </c>
      <c r="U5" s="53" t="s">
        <v>38</v>
      </c>
      <c r="V5" s="53" t="s">
        <v>39</v>
      </c>
      <c r="W5" s="53" t="s">
        <v>40</v>
      </c>
      <c r="X5" s="53" t="s">
        <v>41</v>
      </c>
    </row>
    <row r="6" ht="18.75" customHeight="1" spans="1:24">
      <c r="A6" s="53"/>
      <c r="B6" s="53"/>
      <c r="C6" s="53"/>
      <c r="D6" s="53"/>
      <c r="E6" s="53"/>
      <c r="F6" s="53"/>
      <c r="G6" s="53"/>
      <c r="H6" s="54"/>
      <c r="I6" s="54" t="s">
        <v>145</v>
      </c>
      <c r="J6" s="53" t="s">
        <v>146</v>
      </c>
      <c r="K6" s="53" t="s">
        <v>147</v>
      </c>
      <c r="L6" s="53" t="s">
        <v>148</v>
      </c>
      <c r="M6" s="53" t="s">
        <v>149</v>
      </c>
      <c r="N6" s="53" t="s">
        <v>150</v>
      </c>
      <c r="O6" s="53" t="s">
        <v>32</v>
      </c>
      <c r="P6" s="53" t="s">
        <v>33</v>
      </c>
      <c r="Q6" s="53" t="s">
        <v>34</v>
      </c>
      <c r="R6" s="53"/>
      <c r="S6" s="53" t="s">
        <v>31</v>
      </c>
      <c r="T6" s="53" t="s">
        <v>37</v>
      </c>
      <c r="U6" s="53" t="s">
        <v>38</v>
      </c>
      <c r="V6" s="53" t="s">
        <v>39</v>
      </c>
      <c r="W6" s="53" t="s">
        <v>40</v>
      </c>
      <c r="X6" s="53" t="s">
        <v>41</v>
      </c>
    </row>
    <row r="7" ht="22.65" customHeight="1" spans="1:24">
      <c r="A7" s="53"/>
      <c r="B7" s="53"/>
      <c r="C7" s="53"/>
      <c r="D7" s="53"/>
      <c r="E7" s="53"/>
      <c r="F7" s="53"/>
      <c r="G7" s="53"/>
      <c r="H7" s="54"/>
      <c r="I7" s="54" t="s">
        <v>31</v>
      </c>
      <c r="J7" s="53" t="s">
        <v>146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</row>
    <row r="8" ht="18.75" customHeight="1" spans="1:24">
      <c r="A8" s="54" t="s">
        <v>42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ht="18.75" customHeight="1" spans="1:24">
      <c r="A9" s="8" t="s">
        <v>52</v>
      </c>
      <c r="B9" s="8" t="s">
        <v>151</v>
      </c>
      <c r="C9" s="9" t="s">
        <v>152</v>
      </c>
      <c r="D9" s="8" t="s">
        <v>94</v>
      </c>
      <c r="E9" s="8" t="s">
        <v>95</v>
      </c>
      <c r="F9" s="8" t="s">
        <v>153</v>
      </c>
      <c r="G9" s="8" t="s">
        <v>154</v>
      </c>
      <c r="H9" s="16">
        <v>8.1204</v>
      </c>
      <c r="I9" s="16">
        <v>8.1204</v>
      </c>
      <c r="J9" s="16"/>
      <c r="K9" s="16"/>
      <c r="L9" s="16"/>
      <c r="M9" s="16">
        <v>8.1204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ht="18.75" customHeight="1" spans="1:24">
      <c r="A10" s="8" t="s">
        <v>52</v>
      </c>
      <c r="B10" s="8" t="s">
        <v>151</v>
      </c>
      <c r="C10" s="9" t="s">
        <v>152</v>
      </c>
      <c r="D10" s="8" t="s">
        <v>94</v>
      </c>
      <c r="E10" s="8" t="s">
        <v>95</v>
      </c>
      <c r="F10" s="8" t="s">
        <v>155</v>
      </c>
      <c r="G10" s="8" t="s">
        <v>156</v>
      </c>
      <c r="H10" s="16">
        <v>11.1948</v>
      </c>
      <c r="I10" s="16">
        <v>11.1948</v>
      </c>
      <c r="J10" s="16"/>
      <c r="K10" s="16"/>
      <c r="L10" s="16"/>
      <c r="M10" s="16">
        <v>11.1948</v>
      </c>
      <c r="N10" s="16"/>
      <c r="O10" s="16"/>
      <c r="P10" s="16"/>
      <c r="Q10" s="22"/>
      <c r="R10" s="16"/>
      <c r="S10" s="16"/>
      <c r="T10" s="16"/>
      <c r="U10" s="16"/>
      <c r="V10" s="16"/>
      <c r="W10" s="16"/>
      <c r="X10" s="16"/>
    </row>
    <row r="11" ht="18.75" customHeight="1" spans="1:24">
      <c r="A11" s="8" t="s">
        <v>52</v>
      </c>
      <c r="B11" s="8" t="s">
        <v>151</v>
      </c>
      <c r="C11" s="9" t="s">
        <v>152</v>
      </c>
      <c r="D11" s="8" t="s">
        <v>94</v>
      </c>
      <c r="E11" s="8" t="s">
        <v>95</v>
      </c>
      <c r="F11" s="8" t="s">
        <v>157</v>
      </c>
      <c r="G11" s="8" t="s">
        <v>158</v>
      </c>
      <c r="H11" s="16">
        <v>0.6767</v>
      </c>
      <c r="I11" s="16">
        <v>0.6767</v>
      </c>
      <c r="J11" s="16"/>
      <c r="K11" s="16"/>
      <c r="L11" s="16"/>
      <c r="M11" s="16">
        <v>0.6767</v>
      </c>
      <c r="N11" s="16"/>
      <c r="O11" s="16"/>
      <c r="P11" s="16"/>
      <c r="Q11" s="22"/>
      <c r="R11" s="16"/>
      <c r="S11" s="16"/>
      <c r="T11" s="16"/>
      <c r="U11" s="16"/>
      <c r="V11" s="16"/>
      <c r="W11" s="16"/>
      <c r="X11" s="16"/>
    </row>
    <row r="12" ht="18.75" customHeight="1" spans="1:24">
      <c r="A12" s="8" t="s">
        <v>52</v>
      </c>
      <c r="B12" s="8" t="s">
        <v>159</v>
      </c>
      <c r="C12" s="9" t="s">
        <v>160</v>
      </c>
      <c r="D12" s="8" t="s">
        <v>94</v>
      </c>
      <c r="E12" s="8" t="s">
        <v>95</v>
      </c>
      <c r="F12" s="8" t="s">
        <v>153</v>
      </c>
      <c r="G12" s="8" t="s">
        <v>154</v>
      </c>
      <c r="H12" s="16">
        <v>120.414</v>
      </c>
      <c r="I12" s="16">
        <v>120.414</v>
      </c>
      <c r="J12" s="16"/>
      <c r="K12" s="16"/>
      <c r="L12" s="16"/>
      <c r="M12" s="16">
        <v>120.414</v>
      </c>
      <c r="N12" s="16"/>
      <c r="O12" s="16"/>
      <c r="P12" s="16"/>
      <c r="Q12" s="22"/>
      <c r="R12" s="16"/>
      <c r="S12" s="16"/>
      <c r="T12" s="16"/>
      <c r="U12" s="16"/>
      <c r="V12" s="16"/>
      <c r="W12" s="16"/>
      <c r="X12" s="16"/>
    </row>
    <row r="13" ht="18.75" customHeight="1" spans="1:24">
      <c r="A13" s="8" t="s">
        <v>52</v>
      </c>
      <c r="B13" s="8" t="s">
        <v>159</v>
      </c>
      <c r="C13" s="9" t="s">
        <v>160</v>
      </c>
      <c r="D13" s="8" t="s">
        <v>94</v>
      </c>
      <c r="E13" s="8" t="s">
        <v>95</v>
      </c>
      <c r="F13" s="8" t="s">
        <v>155</v>
      </c>
      <c r="G13" s="8" t="s">
        <v>156</v>
      </c>
      <c r="H13" s="16">
        <v>8.574</v>
      </c>
      <c r="I13" s="16">
        <v>8.574</v>
      </c>
      <c r="J13" s="16"/>
      <c r="K13" s="16"/>
      <c r="L13" s="16"/>
      <c r="M13" s="16">
        <v>8.574</v>
      </c>
      <c r="N13" s="16"/>
      <c r="O13" s="16"/>
      <c r="P13" s="16"/>
      <c r="Q13" s="22"/>
      <c r="R13" s="16"/>
      <c r="S13" s="16"/>
      <c r="T13" s="16"/>
      <c r="U13" s="16"/>
      <c r="V13" s="16"/>
      <c r="W13" s="16"/>
      <c r="X13" s="16"/>
    </row>
    <row r="14" ht="18.75" customHeight="1" spans="1:24">
      <c r="A14" s="8" t="s">
        <v>52</v>
      </c>
      <c r="B14" s="8" t="s">
        <v>159</v>
      </c>
      <c r="C14" s="9" t="s">
        <v>160</v>
      </c>
      <c r="D14" s="8" t="s">
        <v>94</v>
      </c>
      <c r="E14" s="8" t="s">
        <v>95</v>
      </c>
      <c r="F14" s="8" t="s">
        <v>161</v>
      </c>
      <c r="G14" s="8" t="s">
        <v>162</v>
      </c>
      <c r="H14" s="16">
        <v>98.7</v>
      </c>
      <c r="I14" s="16">
        <v>98.7</v>
      </c>
      <c r="J14" s="16"/>
      <c r="K14" s="16"/>
      <c r="L14" s="16"/>
      <c r="M14" s="16">
        <v>98.7</v>
      </c>
      <c r="N14" s="16"/>
      <c r="O14" s="16"/>
      <c r="P14" s="16"/>
      <c r="Q14" s="22"/>
      <c r="R14" s="16"/>
      <c r="S14" s="16"/>
      <c r="T14" s="16"/>
      <c r="U14" s="16"/>
      <c r="V14" s="16"/>
      <c r="W14" s="16"/>
      <c r="X14" s="16"/>
    </row>
    <row r="15" ht="18.75" customHeight="1" spans="1:24">
      <c r="A15" s="8" t="s">
        <v>52</v>
      </c>
      <c r="B15" s="8" t="s">
        <v>159</v>
      </c>
      <c r="C15" s="9" t="s">
        <v>160</v>
      </c>
      <c r="D15" s="8" t="s">
        <v>94</v>
      </c>
      <c r="E15" s="8" t="s">
        <v>95</v>
      </c>
      <c r="F15" s="8" t="s">
        <v>161</v>
      </c>
      <c r="G15" s="8" t="s">
        <v>162</v>
      </c>
      <c r="H15" s="16">
        <v>42.708</v>
      </c>
      <c r="I15" s="16">
        <v>42.708</v>
      </c>
      <c r="J15" s="16"/>
      <c r="K15" s="16"/>
      <c r="L15" s="16"/>
      <c r="M15" s="16">
        <v>42.708</v>
      </c>
      <c r="N15" s="16"/>
      <c r="O15" s="16"/>
      <c r="P15" s="16"/>
      <c r="Q15" s="22"/>
      <c r="R15" s="16"/>
      <c r="S15" s="16"/>
      <c r="T15" s="16"/>
      <c r="U15" s="16"/>
      <c r="V15" s="16"/>
      <c r="W15" s="16"/>
      <c r="X15" s="16"/>
    </row>
    <row r="16" ht="18.75" customHeight="1" spans="1:24">
      <c r="A16" s="8" t="s">
        <v>52</v>
      </c>
      <c r="B16" s="8" t="s">
        <v>159</v>
      </c>
      <c r="C16" s="9" t="s">
        <v>160</v>
      </c>
      <c r="D16" s="8" t="s">
        <v>102</v>
      </c>
      <c r="E16" s="8" t="s">
        <v>103</v>
      </c>
      <c r="F16" s="8" t="s">
        <v>155</v>
      </c>
      <c r="G16" s="8" t="s">
        <v>156</v>
      </c>
      <c r="H16" s="16">
        <v>3.2748</v>
      </c>
      <c r="I16" s="16">
        <v>3.2748</v>
      </c>
      <c r="J16" s="16"/>
      <c r="K16" s="16"/>
      <c r="L16" s="16"/>
      <c r="M16" s="16">
        <v>3.2748</v>
      </c>
      <c r="N16" s="16"/>
      <c r="O16" s="16"/>
      <c r="P16" s="16"/>
      <c r="Q16" s="22"/>
      <c r="R16" s="16"/>
      <c r="S16" s="16"/>
      <c r="T16" s="16"/>
      <c r="U16" s="16"/>
      <c r="V16" s="16"/>
      <c r="W16" s="16"/>
      <c r="X16" s="16"/>
    </row>
    <row r="17" ht="18.75" customHeight="1" spans="1:24">
      <c r="A17" s="8" t="s">
        <v>52</v>
      </c>
      <c r="B17" s="8" t="s">
        <v>163</v>
      </c>
      <c r="C17" s="9" t="s">
        <v>164</v>
      </c>
      <c r="D17" s="8" t="s">
        <v>70</v>
      </c>
      <c r="E17" s="8" t="s">
        <v>71</v>
      </c>
      <c r="F17" s="8" t="s">
        <v>165</v>
      </c>
      <c r="G17" s="8" t="s">
        <v>166</v>
      </c>
      <c r="H17" s="16">
        <v>51.406656</v>
      </c>
      <c r="I17" s="16">
        <v>51.406656</v>
      </c>
      <c r="J17" s="16"/>
      <c r="K17" s="16"/>
      <c r="L17" s="16"/>
      <c r="M17" s="16">
        <v>51.406656</v>
      </c>
      <c r="N17" s="16"/>
      <c r="O17" s="16"/>
      <c r="P17" s="16"/>
      <c r="Q17" s="22"/>
      <c r="R17" s="16"/>
      <c r="S17" s="16"/>
      <c r="T17" s="16"/>
      <c r="U17" s="16"/>
      <c r="V17" s="16"/>
      <c r="W17" s="16"/>
      <c r="X17" s="16"/>
    </row>
    <row r="18" ht="18.75" customHeight="1" spans="1:24">
      <c r="A18" s="8" t="s">
        <v>52</v>
      </c>
      <c r="B18" s="8" t="s">
        <v>163</v>
      </c>
      <c r="C18" s="9" t="s">
        <v>164</v>
      </c>
      <c r="D18" s="8" t="s">
        <v>76</v>
      </c>
      <c r="E18" s="8" t="s">
        <v>77</v>
      </c>
      <c r="F18" s="8" t="s">
        <v>167</v>
      </c>
      <c r="G18" s="8" t="s">
        <v>168</v>
      </c>
      <c r="H18" s="16">
        <v>1.89706</v>
      </c>
      <c r="I18" s="16">
        <v>1.89706</v>
      </c>
      <c r="J18" s="16"/>
      <c r="K18" s="16"/>
      <c r="L18" s="16"/>
      <c r="M18" s="16">
        <v>1.89706</v>
      </c>
      <c r="N18" s="16"/>
      <c r="O18" s="16"/>
      <c r="P18" s="16"/>
      <c r="Q18" s="22"/>
      <c r="R18" s="16"/>
      <c r="S18" s="16"/>
      <c r="T18" s="16"/>
      <c r="U18" s="16"/>
      <c r="V18" s="16"/>
      <c r="W18" s="16"/>
      <c r="X18" s="16"/>
    </row>
    <row r="19" ht="18.75" customHeight="1" spans="1:24">
      <c r="A19" s="8" t="s">
        <v>52</v>
      </c>
      <c r="B19" s="8" t="s">
        <v>163</v>
      </c>
      <c r="C19" s="9" t="s">
        <v>164</v>
      </c>
      <c r="D19" s="8" t="s">
        <v>78</v>
      </c>
      <c r="E19" s="8" t="s">
        <v>79</v>
      </c>
      <c r="F19" s="8" t="s">
        <v>167</v>
      </c>
      <c r="G19" s="8" t="s">
        <v>168</v>
      </c>
      <c r="H19" s="16">
        <v>26.903519</v>
      </c>
      <c r="I19" s="16">
        <v>26.903519</v>
      </c>
      <c r="J19" s="16"/>
      <c r="K19" s="16"/>
      <c r="L19" s="16"/>
      <c r="M19" s="16">
        <v>26.903519</v>
      </c>
      <c r="N19" s="16"/>
      <c r="O19" s="16"/>
      <c r="P19" s="16"/>
      <c r="Q19" s="22"/>
      <c r="R19" s="16"/>
      <c r="S19" s="16"/>
      <c r="T19" s="16"/>
      <c r="U19" s="16"/>
      <c r="V19" s="16"/>
      <c r="W19" s="16"/>
      <c r="X19" s="16"/>
    </row>
    <row r="20" ht="18.75" customHeight="1" spans="1:24">
      <c r="A20" s="8" t="s">
        <v>52</v>
      </c>
      <c r="B20" s="8" t="s">
        <v>163</v>
      </c>
      <c r="C20" s="9" t="s">
        <v>164</v>
      </c>
      <c r="D20" s="8" t="s">
        <v>80</v>
      </c>
      <c r="E20" s="8" t="s">
        <v>81</v>
      </c>
      <c r="F20" s="8" t="s">
        <v>169</v>
      </c>
      <c r="G20" s="8" t="s">
        <v>170</v>
      </c>
      <c r="H20" s="16">
        <v>19.928333</v>
      </c>
      <c r="I20" s="16">
        <v>19.928333</v>
      </c>
      <c r="J20" s="16"/>
      <c r="K20" s="16"/>
      <c r="L20" s="16"/>
      <c r="M20" s="16">
        <v>19.928333</v>
      </c>
      <c r="N20" s="16"/>
      <c r="O20" s="16"/>
      <c r="P20" s="16"/>
      <c r="Q20" s="22"/>
      <c r="R20" s="16"/>
      <c r="S20" s="16"/>
      <c r="T20" s="16"/>
      <c r="U20" s="16"/>
      <c r="V20" s="16"/>
      <c r="W20" s="16"/>
      <c r="X20" s="16"/>
    </row>
    <row r="21" ht="18.75" customHeight="1" spans="1:24">
      <c r="A21" s="8" t="s">
        <v>52</v>
      </c>
      <c r="B21" s="8" t="s">
        <v>163</v>
      </c>
      <c r="C21" s="9" t="s">
        <v>164</v>
      </c>
      <c r="D21" s="8" t="s">
        <v>82</v>
      </c>
      <c r="E21" s="8" t="s">
        <v>83</v>
      </c>
      <c r="F21" s="8" t="s">
        <v>171</v>
      </c>
      <c r="G21" s="8" t="s">
        <v>172</v>
      </c>
      <c r="H21" s="16">
        <v>0.076</v>
      </c>
      <c r="I21" s="16">
        <v>0.076</v>
      </c>
      <c r="J21" s="16"/>
      <c r="K21" s="16"/>
      <c r="L21" s="16"/>
      <c r="M21" s="16">
        <v>0.076</v>
      </c>
      <c r="N21" s="16"/>
      <c r="O21" s="16"/>
      <c r="P21" s="16"/>
      <c r="Q21" s="22"/>
      <c r="R21" s="16"/>
      <c r="S21" s="16"/>
      <c r="T21" s="16"/>
      <c r="U21" s="16"/>
      <c r="V21" s="16"/>
      <c r="W21" s="16"/>
      <c r="X21" s="16"/>
    </row>
    <row r="22" ht="18.75" customHeight="1" spans="1:24">
      <c r="A22" s="8" t="s">
        <v>52</v>
      </c>
      <c r="B22" s="8" t="s">
        <v>163</v>
      </c>
      <c r="C22" s="9" t="s">
        <v>164</v>
      </c>
      <c r="D22" s="8" t="s">
        <v>82</v>
      </c>
      <c r="E22" s="8" t="s">
        <v>83</v>
      </c>
      <c r="F22" s="8" t="s">
        <v>171</v>
      </c>
      <c r="G22" s="8" t="s">
        <v>172</v>
      </c>
      <c r="H22" s="16">
        <v>0.95</v>
      </c>
      <c r="I22" s="16">
        <v>0.95</v>
      </c>
      <c r="J22" s="16"/>
      <c r="K22" s="16"/>
      <c r="L22" s="16"/>
      <c r="M22" s="16">
        <v>0.95</v>
      </c>
      <c r="N22" s="16"/>
      <c r="O22" s="16"/>
      <c r="P22" s="16"/>
      <c r="Q22" s="22"/>
      <c r="R22" s="16"/>
      <c r="S22" s="16"/>
      <c r="T22" s="16"/>
      <c r="U22" s="16"/>
      <c r="V22" s="16"/>
      <c r="W22" s="16"/>
      <c r="X22" s="16"/>
    </row>
    <row r="23" ht="18.75" customHeight="1" spans="1:24">
      <c r="A23" s="8" t="s">
        <v>52</v>
      </c>
      <c r="B23" s="8" t="s">
        <v>163</v>
      </c>
      <c r="C23" s="9" t="s">
        <v>164</v>
      </c>
      <c r="D23" s="8" t="s">
        <v>82</v>
      </c>
      <c r="E23" s="8" t="s">
        <v>83</v>
      </c>
      <c r="F23" s="8" t="s">
        <v>171</v>
      </c>
      <c r="G23" s="8" t="s">
        <v>172</v>
      </c>
      <c r="H23" s="16">
        <v>0.635921</v>
      </c>
      <c r="I23" s="16">
        <v>0.635921</v>
      </c>
      <c r="J23" s="16"/>
      <c r="K23" s="16"/>
      <c r="L23" s="16"/>
      <c r="M23" s="16">
        <v>0.635921</v>
      </c>
      <c r="N23" s="16"/>
      <c r="O23" s="16"/>
      <c r="P23" s="16"/>
      <c r="Q23" s="22"/>
      <c r="R23" s="16"/>
      <c r="S23" s="16"/>
      <c r="T23" s="16"/>
      <c r="U23" s="16"/>
      <c r="V23" s="16"/>
      <c r="W23" s="16"/>
      <c r="X23" s="16"/>
    </row>
    <row r="24" ht="18.75" customHeight="1" spans="1:24">
      <c r="A24" s="8" t="s">
        <v>52</v>
      </c>
      <c r="B24" s="8" t="s">
        <v>163</v>
      </c>
      <c r="C24" s="9" t="s">
        <v>164</v>
      </c>
      <c r="D24" s="8" t="s">
        <v>94</v>
      </c>
      <c r="E24" s="8" t="s">
        <v>95</v>
      </c>
      <c r="F24" s="8" t="s">
        <v>171</v>
      </c>
      <c r="G24" s="8" t="s">
        <v>172</v>
      </c>
      <c r="H24" s="16">
        <v>2.85323</v>
      </c>
      <c r="I24" s="16">
        <v>2.85323</v>
      </c>
      <c r="J24" s="16"/>
      <c r="K24" s="16"/>
      <c r="L24" s="16"/>
      <c r="M24" s="16">
        <v>2.85323</v>
      </c>
      <c r="N24" s="16"/>
      <c r="O24" s="16"/>
      <c r="P24" s="16"/>
      <c r="Q24" s="22"/>
      <c r="R24" s="16"/>
      <c r="S24" s="16"/>
      <c r="T24" s="16"/>
      <c r="U24" s="16"/>
      <c r="V24" s="16"/>
      <c r="W24" s="16"/>
      <c r="X24" s="16"/>
    </row>
    <row r="25" ht="18.75" customHeight="1" spans="1:24">
      <c r="A25" s="8" t="s">
        <v>52</v>
      </c>
      <c r="B25" s="8" t="s">
        <v>173</v>
      </c>
      <c r="C25" s="9" t="s">
        <v>101</v>
      </c>
      <c r="D25" s="8" t="s">
        <v>100</v>
      </c>
      <c r="E25" s="8" t="s">
        <v>101</v>
      </c>
      <c r="F25" s="8" t="s">
        <v>174</v>
      </c>
      <c r="G25" s="8" t="s">
        <v>101</v>
      </c>
      <c r="H25" s="16">
        <v>40.482</v>
      </c>
      <c r="I25" s="16">
        <v>40.482</v>
      </c>
      <c r="J25" s="16"/>
      <c r="K25" s="16"/>
      <c r="L25" s="16"/>
      <c r="M25" s="16">
        <v>40.482</v>
      </c>
      <c r="N25" s="16"/>
      <c r="O25" s="16"/>
      <c r="P25" s="16"/>
      <c r="Q25" s="22"/>
      <c r="R25" s="16"/>
      <c r="S25" s="16"/>
      <c r="T25" s="16"/>
      <c r="U25" s="16"/>
      <c r="V25" s="16"/>
      <c r="W25" s="16"/>
      <c r="X25" s="16"/>
    </row>
    <row r="26" ht="18.75" customHeight="1" spans="1:24">
      <c r="A26" s="8" t="s">
        <v>52</v>
      </c>
      <c r="B26" s="8" t="s">
        <v>175</v>
      </c>
      <c r="C26" s="9" t="s">
        <v>176</v>
      </c>
      <c r="D26" s="8" t="s">
        <v>94</v>
      </c>
      <c r="E26" s="8" t="s">
        <v>95</v>
      </c>
      <c r="F26" s="8" t="s">
        <v>177</v>
      </c>
      <c r="G26" s="8" t="s">
        <v>176</v>
      </c>
      <c r="H26" s="16">
        <v>7.15368</v>
      </c>
      <c r="I26" s="16">
        <v>7.15368</v>
      </c>
      <c r="J26" s="16"/>
      <c r="K26" s="16"/>
      <c r="L26" s="16"/>
      <c r="M26" s="16">
        <v>7.15368</v>
      </c>
      <c r="N26" s="16"/>
      <c r="O26" s="16"/>
      <c r="P26" s="16"/>
      <c r="Q26" s="22"/>
      <c r="R26" s="16"/>
      <c r="S26" s="16"/>
      <c r="T26" s="16"/>
      <c r="U26" s="16"/>
      <c r="V26" s="16"/>
      <c r="W26" s="16"/>
      <c r="X26" s="16"/>
    </row>
    <row r="27" ht="18.75" customHeight="1" spans="1:24">
      <c r="A27" s="8" t="s">
        <v>52</v>
      </c>
      <c r="B27" s="8" t="s">
        <v>178</v>
      </c>
      <c r="C27" s="9" t="s">
        <v>179</v>
      </c>
      <c r="D27" s="8" t="s">
        <v>94</v>
      </c>
      <c r="E27" s="8" t="s">
        <v>95</v>
      </c>
      <c r="F27" s="8" t="s">
        <v>180</v>
      </c>
      <c r="G27" s="8" t="s">
        <v>181</v>
      </c>
      <c r="H27" s="16">
        <v>7.68</v>
      </c>
      <c r="I27" s="16">
        <v>7.68</v>
      </c>
      <c r="J27" s="16"/>
      <c r="K27" s="16"/>
      <c r="L27" s="16"/>
      <c r="M27" s="16">
        <v>7.68</v>
      </c>
      <c r="N27" s="16"/>
      <c r="O27" s="16"/>
      <c r="P27" s="16"/>
      <c r="Q27" s="22"/>
      <c r="R27" s="16"/>
      <c r="S27" s="16"/>
      <c r="T27" s="16"/>
      <c r="U27" s="16"/>
      <c r="V27" s="16"/>
      <c r="W27" s="16"/>
      <c r="X27" s="16"/>
    </row>
    <row r="28" ht="18.75" customHeight="1" spans="1:24">
      <c r="A28" s="8" t="s">
        <v>52</v>
      </c>
      <c r="B28" s="8" t="s">
        <v>178</v>
      </c>
      <c r="C28" s="9" t="s">
        <v>179</v>
      </c>
      <c r="D28" s="8" t="s">
        <v>94</v>
      </c>
      <c r="E28" s="8" t="s">
        <v>95</v>
      </c>
      <c r="F28" s="8" t="s">
        <v>182</v>
      </c>
      <c r="G28" s="8" t="s">
        <v>183</v>
      </c>
      <c r="H28" s="16">
        <v>0.45</v>
      </c>
      <c r="I28" s="16">
        <v>0.45</v>
      </c>
      <c r="J28" s="16"/>
      <c r="K28" s="16"/>
      <c r="L28" s="16"/>
      <c r="M28" s="16">
        <v>0.45</v>
      </c>
      <c r="N28" s="16"/>
      <c r="O28" s="16"/>
      <c r="P28" s="16"/>
      <c r="Q28" s="22"/>
      <c r="R28" s="16"/>
      <c r="S28" s="16"/>
      <c r="T28" s="16"/>
      <c r="U28" s="16"/>
      <c r="V28" s="16"/>
      <c r="W28" s="16"/>
      <c r="X28" s="16"/>
    </row>
    <row r="29" ht="18.75" customHeight="1" spans="1:24">
      <c r="A29" s="8" t="s">
        <v>52</v>
      </c>
      <c r="B29" s="8" t="s">
        <v>178</v>
      </c>
      <c r="C29" s="9" t="s">
        <v>179</v>
      </c>
      <c r="D29" s="8" t="s">
        <v>94</v>
      </c>
      <c r="E29" s="8" t="s">
        <v>95</v>
      </c>
      <c r="F29" s="8" t="s">
        <v>184</v>
      </c>
      <c r="G29" s="8" t="s">
        <v>185</v>
      </c>
      <c r="H29" s="16">
        <v>0.45</v>
      </c>
      <c r="I29" s="16">
        <v>0.45</v>
      </c>
      <c r="J29" s="16"/>
      <c r="K29" s="16"/>
      <c r="L29" s="16"/>
      <c r="M29" s="16">
        <v>0.45</v>
      </c>
      <c r="N29" s="16"/>
      <c r="O29" s="16"/>
      <c r="P29" s="16"/>
      <c r="Q29" s="22"/>
      <c r="R29" s="16"/>
      <c r="S29" s="16"/>
      <c r="T29" s="16"/>
      <c r="U29" s="16"/>
      <c r="V29" s="16"/>
      <c r="W29" s="16"/>
      <c r="X29" s="16"/>
    </row>
    <row r="30" ht="18.75" customHeight="1" spans="1:24">
      <c r="A30" s="8" t="s">
        <v>52</v>
      </c>
      <c r="B30" s="8" t="s">
        <v>178</v>
      </c>
      <c r="C30" s="9" t="s">
        <v>179</v>
      </c>
      <c r="D30" s="8" t="s">
        <v>94</v>
      </c>
      <c r="E30" s="8" t="s">
        <v>95</v>
      </c>
      <c r="F30" s="8" t="s">
        <v>186</v>
      </c>
      <c r="G30" s="8" t="s">
        <v>187</v>
      </c>
      <c r="H30" s="16">
        <v>2</v>
      </c>
      <c r="I30" s="16">
        <v>2</v>
      </c>
      <c r="J30" s="16"/>
      <c r="K30" s="16"/>
      <c r="L30" s="16"/>
      <c r="M30" s="16">
        <v>2</v>
      </c>
      <c r="N30" s="16"/>
      <c r="O30" s="16"/>
      <c r="P30" s="16"/>
      <c r="Q30" s="22"/>
      <c r="R30" s="16"/>
      <c r="S30" s="16"/>
      <c r="T30" s="16"/>
      <c r="U30" s="16"/>
      <c r="V30" s="16"/>
      <c r="W30" s="16"/>
      <c r="X30" s="16"/>
    </row>
    <row r="31" ht="18.75" customHeight="1" spans="1:24">
      <c r="A31" s="8" t="s">
        <v>52</v>
      </c>
      <c r="B31" s="8" t="s">
        <v>178</v>
      </c>
      <c r="C31" s="9" t="s">
        <v>179</v>
      </c>
      <c r="D31" s="8" t="s">
        <v>94</v>
      </c>
      <c r="E31" s="8" t="s">
        <v>95</v>
      </c>
      <c r="F31" s="8" t="s">
        <v>188</v>
      </c>
      <c r="G31" s="8" t="s">
        <v>189</v>
      </c>
      <c r="H31" s="16">
        <v>3</v>
      </c>
      <c r="I31" s="16">
        <v>3</v>
      </c>
      <c r="J31" s="16"/>
      <c r="K31" s="16"/>
      <c r="L31" s="16"/>
      <c r="M31" s="16">
        <v>3</v>
      </c>
      <c r="N31" s="16"/>
      <c r="O31" s="16"/>
      <c r="P31" s="16"/>
      <c r="Q31" s="22"/>
      <c r="R31" s="16"/>
      <c r="S31" s="16"/>
      <c r="T31" s="16"/>
      <c r="U31" s="16"/>
      <c r="V31" s="16"/>
      <c r="W31" s="16"/>
      <c r="X31" s="16"/>
    </row>
    <row r="32" ht="18.75" customHeight="1" spans="1:24">
      <c r="A32" s="8" t="s">
        <v>52</v>
      </c>
      <c r="B32" s="8" t="s">
        <v>178</v>
      </c>
      <c r="C32" s="9" t="s">
        <v>179</v>
      </c>
      <c r="D32" s="8" t="s">
        <v>94</v>
      </c>
      <c r="E32" s="8" t="s">
        <v>95</v>
      </c>
      <c r="F32" s="8" t="s">
        <v>190</v>
      </c>
      <c r="G32" s="8" t="s">
        <v>191</v>
      </c>
      <c r="H32" s="16">
        <v>2.7</v>
      </c>
      <c r="I32" s="16">
        <v>2.7</v>
      </c>
      <c r="J32" s="16"/>
      <c r="K32" s="16"/>
      <c r="L32" s="16"/>
      <c r="M32" s="16">
        <v>2.7</v>
      </c>
      <c r="N32" s="16"/>
      <c r="O32" s="16"/>
      <c r="P32" s="16"/>
      <c r="Q32" s="22"/>
      <c r="R32" s="16"/>
      <c r="S32" s="16"/>
      <c r="T32" s="16"/>
      <c r="U32" s="16"/>
      <c r="V32" s="16"/>
      <c r="W32" s="16"/>
      <c r="X32" s="16"/>
    </row>
    <row r="33" ht="18.75" customHeight="1" spans="1:24">
      <c r="A33" s="8" t="s">
        <v>52</v>
      </c>
      <c r="B33" s="8" t="s">
        <v>178</v>
      </c>
      <c r="C33" s="9" t="s">
        <v>179</v>
      </c>
      <c r="D33" s="8" t="s">
        <v>94</v>
      </c>
      <c r="E33" s="8" t="s">
        <v>95</v>
      </c>
      <c r="F33" s="8" t="s">
        <v>192</v>
      </c>
      <c r="G33" s="8" t="s">
        <v>193</v>
      </c>
      <c r="H33" s="16">
        <v>2.4</v>
      </c>
      <c r="I33" s="16">
        <v>2.4</v>
      </c>
      <c r="J33" s="16"/>
      <c r="K33" s="16"/>
      <c r="L33" s="16"/>
      <c r="M33" s="16">
        <v>2.4</v>
      </c>
      <c r="N33" s="16"/>
      <c r="O33" s="16"/>
      <c r="P33" s="16"/>
      <c r="Q33" s="22"/>
      <c r="R33" s="16"/>
      <c r="S33" s="16"/>
      <c r="T33" s="16"/>
      <c r="U33" s="16"/>
      <c r="V33" s="16"/>
      <c r="W33" s="16"/>
      <c r="X33" s="16"/>
    </row>
    <row r="34" ht="18.75" customHeight="1" spans="1:24">
      <c r="A34" s="8" t="s">
        <v>52</v>
      </c>
      <c r="B34" s="8" t="s">
        <v>194</v>
      </c>
      <c r="C34" s="9" t="s">
        <v>195</v>
      </c>
      <c r="D34" s="8" t="s">
        <v>94</v>
      </c>
      <c r="E34" s="8" t="s">
        <v>95</v>
      </c>
      <c r="F34" s="8" t="s">
        <v>196</v>
      </c>
      <c r="G34" s="8" t="s">
        <v>197</v>
      </c>
      <c r="H34" s="16">
        <v>1.56</v>
      </c>
      <c r="I34" s="16">
        <v>1.56</v>
      </c>
      <c r="J34" s="16"/>
      <c r="K34" s="16"/>
      <c r="L34" s="16"/>
      <c r="M34" s="16">
        <v>1.56</v>
      </c>
      <c r="N34" s="16"/>
      <c r="O34" s="16"/>
      <c r="P34" s="16"/>
      <c r="Q34" s="22"/>
      <c r="R34" s="16"/>
      <c r="S34" s="16"/>
      <c r="T34" s="16"/>
      <c r="U34" s="16"/>
      <c r="V34" s="16"/>
      <c r="W34" s="16"/>
      <c r="X34" s="16"/>
    </row>
    <row r="35" ht="18.75" customHeight="1" spans="1:24">
      <c r="A35" s="8" t="s">
        <v>52</v>
      </c>
      <c r="B35" s="8" t="s">
        <v>198</v>
      </c>
      <c r="C35" s="9" t="s">
        <v>199</v>
      </c>
      <c r="D35" s="8" t="s">
        <v>94</v>
      </c>
      <c r="E35" s="8" t="s">
        <v>95</v>
      </c>
      <c r="F35" s="8" t="s">
        <v>161</v>
      </c>
      <c r="G35" s="8" t="s">
        <v>162</v>
      </c>
      <c r="H35" s="16">
        <v>42.3</v>
      </c>
      <c r="I35" s="16">
        <v>42.3</v>
      </c>
      <c r="J35" s="16"/>
      <c r="K35" s="16"/>
      <c r="L35" s="16"/>
      <c r="M35" s="16">
        <v>42.3</v>
      </c>
      <c r="N35" s="16"/>
      <c r="O35" s="16"/>
      <c r="P35" s="16"/>
      <c r="Q35" s="22"/>
      <c r="R35" s="16"/>
      <c r="S35" s="16"/>
      <c r="T35" s="16"/>
      <c r="U35" s="16"/>
      <c r="V35" s="16"/>
      <c r="W35" s="16"/>
      <c r="X35" s="16"/>
    </row>
    <row r="36" ht="18.75" customHeight="1" spans="1:24">
      <c r="A36" s="8" t="s">
        <v>52</v>
      </c>
      <c r="B36" s="8" t="s">
        <v>200</v>
      </c>
      <c r="C36" s="9" t="s">
        <v>201</v>
      </c>
      <c r="D36" s="8" t="s">
        <v>94</v>
      </c>
      <c r="E36" s="8" t="s">
        <v>95</v>
      </c>
      <c r="F36" s="8" t="s">
        <v>157</v>
      </c>
      <c r="G36" s="8" t="s">
        <v>158</v>
      </c>
      <c r="H36" s="16">
        <v>3.3312</v>
      </c>
      <c r="I36" s="16">
        <v>3.3312</v>
      </c>
      <c r="J36" s="16"/>
      <c r="K36" s="16"/>
      <c r="L36" s="16"/>
      <c r="M36" s="16">
        <v>3.3312</v>
      </c>
      <c r="N36" s="16"/>
      <c r="O36" s="16"/>
      <c r="P36" s="16"/>
      <c r="Q36" s="22"/>
      <c r="R36" s="16"/>
      <c r="S36" s="16"/>
      <c r="T36" s="16"/>
      <c r="U36" s="16"/>
      <c r="V36" s="16"/>
      <c r="W36" s="16"/>
      <c r="X36" s="16"/>
    </row>
    <row r="37" ht="18.75" customHeight="1" spans="1:24">
      <c r="A37" s="11" t="s">
        <v>29</v>
      </c>
      <c r="B37" s="11"/>
      <c r="C37" s="11"/>
      <c r="D37" s="11"/>
      <c r="E37" s="11"/>
      <c r="F37" s="11"/>
      <c r="G37" s="11"/>
      <c r="H37" s="16">
        <v>511.820299</v>
      </c>
      <c r="I37" s="16">
        <v>511.820299</v>
      </c>
      <c r="J37" s="16"/>
      <c r="K37" s="16"/>
      <c r="L37" s="16"/>
      <c r="M37" s="16">
        <v>511.820299</v>
      </c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37:G37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W17"/>
  <sheetViews>
    <sheetView showZeros="0" topLeftCell="B1" workbookViewId="0">
      <selection activeCell="T26" sqref="T26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202</v>
      </c>
    </row>
    <row r="2" ht="45" customHeight="1" spans="1:23">
      <c r="A2" s="3" t="s">
        <v>203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1:23">
      <c r="A3" s="4" t="str">
        <f>"单位名称："&amp;"澄江市乡村振兴发展中心"</f>
        <v>单位名称：澄江市乡村振兴发展中心</v>
      </c>
      <c r="B3" s="4"/>
      <c r="C3" s="4"/>
      <c r="D3" s="4"/>
      <c r="E3" s="4"/>
      <c r="F3" s="4"/>
      <c r="G3" s="4"/>
      <c r="H3" s="4"/>
      <c r="I3" s="52"/>
      <c r="J3" s="52"/>
      <c r="K3" s="52"/>
      <c r="L3" s="52"/>
      <c r="M3" s="52"/>
      <c r="N3" s="5"/>
      <c r="O3" s="5"/>
      <c r="P3" s="5"/>
      <c r="Q3" s="5"/>
      <c r="R3" s="5"/>
      <c r="S3" s="5"/>
      <c r="T3" s="5"/>
      <c r="U3" s="5"/>
      <c r="V3" s="5"/>
      <c r="W3" s="5" t="s">
        <v>26</v>
      </c>
    </row>
    <row r="4" ht="18.75" customHeight="1" spans="1:23">
      <c r="A4" s="12" t="s">
        <v>204</v>
      </c>
      <c r="B4" s="12" t="s">
        <v>135</v>
      </c>
      <c r="C4" s="12" t="s">
        <v>136</v>
      </c>
      <c r="D4" s="12" t="s">
        <v>134</v>
      </c>
      <c r="E4" s="12" t="s">
        <v>137</v>
      </c>
      <c r="F4" s="12" t="s">
        <v>138</v>
      </c>
      <c r="G4" s="12" t="s">
        <v>139</v>
      </c>
      <c r="H4" s="12" t="s">
        <v>140</v>
      </c>
      <c r="I4" s="43" t="s">
        <v>29</v>
      </c>
      <c r="J4" s="43" t="s">
        <v>205</v>
      </c>
      <c r="K4" s="12"/>
      <c r="L4" s="12"/>
      <c r="M4" s="12"/>
      <c r="N4" s="12" t="s">
        <v>142</v>
      </c>
      <c r="O4" s="12"/>
      <c r="P4" s="12"/>
      <c r="Q4" s="12" t="s">
        <v>35</v>
      </c>
      <c r="R4" s="12" t="s">
        <v>36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3" t="s">
        <v>143</v>
      </c>
      <c r="J5" s="43" t="s">
        <v>144</v>
      </c>
      <c r="K5" s="12"/>
      <c r="L5" s="12" t="s">
        <v>33</v>
      </c>
      <c r="M5" s="12" t="s">
        <v>34</v>
      </c>
      <c r="N5" s="12" t="s">
        <v>32</v>
      </c>
      <c r="O5" s="12" t="s">
        <v>33</v>
      </c>
      <c r="P5" s="12" t="s">
        <v>34</v>
      </c>
      <c r="Q5" s="12" t="s">
        <v>35</v>
      </c>
      <c r="R5" s="12" t="s">
        <v>31</v>
      </c>
      <c r="S5" s="12" t="s">
        <v>37</v>
      </c>
      <c r="T5" s="12" t="s">
        <v>38</v>
      </c>
      <c r="U5" s="12" t="s">
        <v>39</v>
      </c>
      <c r="V5" s="12" t="s">
        <v>40</v>
      </c>
      <c r="W5" s="12" t="s">
        <v>41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3"/>
      <c r="J6" s="43" t="s">
        <v>32</v>
      </c>
      <c r="K6" s="12"/>
      <c r="L6" s="12" t="s">
        <v>33</v>
      </c>
      <c r="M6" s="12" t="s">
        <v>34</v>
      </c>
      <c r="N6" s="12" t="s">
        <v>32</v>
      </c>
      <c r="O6" s="12" t="s">
        <v>33</v>
      </c>
      <c r="P6" s="12" t="s">
        <v>34</v>
      </c>
      <c r="Q6" s="12"/>
      <c r="R6" s="12" t="s">
        <v>31</v>
      </c>
      <c r="S6" s="12" t="s">
        <v>37</v>
      </c>
      <c r="T6" s="12" t="s">
        <v>38</v>
      </c>
      <c r="U6" s="12" t="s">
        <v>39</v>
      </c>
      <c r="V6" s="12" t="s">
        <v>40</v>
      </c>
      <c r="W6" s="12" t="s">
        <v>41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3"/>
      <c r="J7" s="43" t="s">
        <v>31</v>
      </c>
      <c r="K7" s="12" t="s">
        <v>206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42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207</v>
      </c>
      <c r="D9" s="8"/>
      <c r="E9" s="8"/>
      <c r="F9" s="8"/>
      <c r="G9" s="8"/>
      <c r="H9" s="8"/>
      <c r="I9" s="10">
        <v>1870</v>
      </c>
      <c r="J9" s="10"/>
      <c r="K9" s="10"/>
      <c r="L9" s="10">
        <v>1870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208</v>
      </c>
      <c r="B10" s="8" t="s">
        <v>209</v>
      </c>
      <c r="C10" s="9" t="s">
        <v>207</v>
      </c>
      <c r="D10" s="8" t="s">
        <v>52</v>
      </c>
      <c r="E10" s="8" t="s">
        <v>88</v>
      </c>
      <c r="F10" s="8" t="s">
        <v>89</v>
      </c>
      <c r="G10" s="8" t="s">
        <v>210</v>
      </c>
      <c r="H10" s="8" t="s">
        <v>211</v>
      </c>
      <c r="I10" s="10">
        <v>855.08</v>
      </c>
      <c r="J10" s="10"/>
      <c r="K10" s="10"/>
      <c r="L10" s="10">
        <v>855.08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8" t="s">
        <v>208</v>
      </c>
      <c r="B11" s="8" t="s">
        <v>209</v>
      </c>
      <c r="C11" s="9" t="s">
        <v>207</v>
      </c>
      <c r="D11" s="8" t="s">
        <v>52</v>
      </c>
      <c r="E11" s="8" t="s">
        <v>88</v>
      </c>
      <c r="F11" s="8" t="s">
        <v>89</v>
      </c>
      <c r="G11" s="8" t="s">
        <v>210</v>
      </c>
      <c r="H11" s="8" t="s">
        <v>211</v>
      </c>
      <c r="I11" s="10">
        <v>187.49</v>
      </c>
      <c r="J11" s="10"/>
      <c r="K11" s="10"/>
      <c r="L11" s="10">
        <v>187.49</v>
      </c>
      <c r="M11" s="10"/>
      <c r="N11" s="10"/>
      <c r="O11" s="10"/>
      <c r="P11" s="22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208</v>
      </c>
      <c r="B12" s="8" t="s">
        <v>209</v>
      </c>
      <c r="C12" s="9" t="s">
        <v>207</v>
      </c>
      <c r="D12" s="8" t="s">
        <v>52</v>
      </c>
      <c r="E12" s="8" t="s">
        <v>88</v>
      </c>
      <c r="F12" s="8" t="s">
        <v>89</v>
      </c>
      <c r="G12" s="8" t="s">
        <v>210</v>
      </c>
      <c r="H12" s="8" t="s">
        <v>211</v>
      </c>
      <c r="I12" s="10">
        <v>500</v>
      </c>
      <c r="J12" s="10"/>
      <c r="K12" s="10"/>
      <c r="L12" s="10">
        <v>500</v>
      </c>
      <c r="M12" s="10"/>
      <c r="N12" s="10"/>
      <c r="O12" s="10"/>
      <c r="P12" s="22"/>
      <c r="Q12" s="10"/>
      <c r="R12" s="10"/>
      <c r="S12" s="10"/>
      <c r="T12" s="10"/>
      <c r="U12" s="10"/>
      <c r="V12" s="10"/>
      <c r="W12" s="10"/>
    </row>
    <row r="13" ht="18.75" customHeight="1" spans="1:23">
      <c r="A13" s="8" t="s">
        <v>208</v>
      </c>
      <c r="B13" s="8" t="s">
        <v>209</v>
      </c>
      <c r="C13" s="9" t="s">
        <v>207</v>
      </c>
      <c r="D13" s="8" t="s">
        <v>52</v>
      </c>
      <c r="E13" s="8" t="s">
        <v>88</v>
      </c>
      <c r="F13" s="8" t="s">
        <v>89</v>
      </c>
      <c r="G13" s="8" t="s">
        <v>210</v>
      </c>
      <c r="H13" s="8" t="s">
        <v>211</v>
      </c>
      <c r="I13" s="10">
        <v>54.6</v>
      </c>
      <c r="J13" s="10"/>
      <c r="K13" s="10"/>
      <c r="L13" s="10">
        <v>54.6</v>
      </c>
      <c r="M13" s="10"/>
      <c r="N13" s="10"/>
      <c r="O13" s="10"/>
      <c r="P13" s="22"/>
      <c r="Q13" s="10"/>
      <c r="R13" s="10"/>
      <c r="S13" s="10"/>
      <c r="T13" s="10"/>
      <c r="U13" s="10"/>
      <c r="V13" s="10"/>
      <c r="W13" s="10"/>
    </row>
    <row r="14" ht="18.75" customHeight="1" spans="1:23">
      <c r="A14" s="8" t="s">
        <v>208</v>
      </c>
      <c r="B14" s="8" t="s">
        <v>209</v>
      </c>
      <c r="C14" s="9" t="s">
        <v>207</v>
      </c>
      <c r="D14" s="8" t="s">
        <v>52</v>
      </c>
      <c r="E14" s="8" t="s">
        <v>88</v>
      </c>
      <c r="F14" s="8" t="s">
        <v>89</v>
      </c>
      <c r="G14" s="8" t="s">
        <v>210</v>
      </c>
      <c r="H14" s="8" t="s">
        <v>211</v>
      </c>
      <c r="I14" s="10">
        <v>113.18</v>
      </c>
      <c r="J14" s="10"/>
      <c r="K14" s="10"/>
      <c r="L14" s="10">
        <v>113.18</v>
      </c>
      <c r="M14" s="10"/>
      <c r="N14" s="10"/>
      <c r="O14" s="10"/>
      <c r="P14" s="22"/>
      <c r="Q14" s="10"/>
      <c r="R14" s="10"/>
      <c r="S14" s="10"/>
      <c r="T14" s="10"/>
      <c r="U14" s="10"/>
      <c r="V14" s="10"/>
      <c r="W14" s="10"/>
    </row>
    <row r="15" ht="18.75" customHeight="1" spans="1:23">
      <c r="A15" s="8" t="s">
        <v>208</v>
      </c>
      <c r="B15" s="8" t="s">
        <v>209</v>
      </c>
      <c r="C15" s="9" t="s">
        <v>207</v>
      </c>
      <c r="D15" s="8" t="s">
        <v>52</v>
      </c>
      <c r="E15" s="8" t="s">
        <v>88</v>
      </c>
      <c r="F15" s="8" t="s">
        <v>89</v>
      </c>
      <c r="G15" s="8" t="s">
        <v>210</v>
      </c>
      <c r="H15" s="8" t="s">
        <v>211</v>
      </c>
      <c r="I15" s="10">
        <v>38.93</v>
      </c>
      <c r="J15" s="10"/>
      <c r="K15" s="10"/>
      <c r="L15" s="10">
        <v>38.93</v>
      </c>
      <c r="M15" s="10"/>
      <c r="N15" s="10"/>
      <c r="O15" s="10"/>
      <c r="P15" s="22"/>
      <c r="Q15" s="10"/>
      <c r="R15" s="10"/>
      <c r="S15" s="10"/>
      <c r="T15" s="10"/>
      <c r="U15" s="10"/>
      <c r="V15" s="10"/>
      <c r="W15" s="10"/>
    </row>
    <row r="16" ht="18.75" customHeight="1" spans="1:23">
      <c r="A16" s="8" t="s">
        <v>208</v>
      </c>
      <c r="B16" s="8" t="s">
        <v>209</v>
      </c>
      <c r="C16" s="9" t="s">
        <v>207</v>
      </c>
      <c r="D16" s="8" t="s">
        <v>52</v>
      </c>
      <c r="E16" s="8" t="s">
        <v>88</v>
      </c>
      <c r="F16" s="8" t="s">
        <v>89</v>
      </c>
      <c r="G16" s="8" t="s">
        <v>210</v>
      </c>
      <c r="H16" s="8" t="s">
        <v>211</v>
      </c>
      <c r="I16" s="10">
        <v>120.72</v>
      </c>
      <c r="J16" s="10"/>
      <c r="K16" s="10"/>
      <c r="L16" s="10">
        <v>120.72</v>
      </c>
      <c r="M16" s="10"/>
      <c r="N16" s="10"/>
      <c r="O16" s="10"/>
      <c r="P16" s="22"/>
      <c r="Q16" s="10"/>
      <c r="R16" s="10"/>
      <c r="S16" s="10"/>
      <c r="T16" s="10"/>
      <c r="U16" s="10"/>
      <c r="V16" s="10"/>
      <c r="W16" s="10"/>
    </row>
    <row r="17" ht="18.75" customHeight="1" spans="1:23">
      <c r="A17" s="11" t="s">
        <v>29</v>
      </c>
      <c r="B17" s="11"/>
      <c r="C17" s="11"/>
      <c r="D17" s="11"/>
      <c r="E17" s="11"/>
      <c r="F17" s="11"/>
      <c r="G17" s="11"/>
      <c r="H17" s="11"/>
      <c r="I17" s="10">
        <v>1870</v>
      </c>
      <c r="J17" s="10"/>
      <c r="K17" s="10"/>
      <c r="L17" s="10">
        <v>1870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15"/>
  <sheetViews>
    <sheetView showZeros="0" workbookViewId="0">
      <selection activeCell="A1" sqref="A1:J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212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8" t="s">
        <v>213</v>
      </c>
      <c r="B2" s="28"/>
      <c r="C2" s="28"/>
      <c r="D2" s="28"/>
      <c r="E2" s="28"/>
      <c r="F2" s="28"/>
      <c r="G2" s="28"/>
      <c r="H2" s="28"/>
      <c r="I2" s="28"/>
      <c r="J2" s="28"/>
    </row>
    <row r="3" ht="20.25" customHeight="1" spans="1:10">
      <c r="A3" s="18" t="str">
        <f>"单位名称："&amp;"澄江市乡村振兴发展中心"</f>
        <v>单位名称：澄江市乡村振兴发展中心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29" t="s">
        <v>214</v>
      </c>
      <c r="B4" s="29" t="s">
        <v>215</v>
      </c>
      <c r="C4" s="29" t="s">
        <v>216</v>
      </c>
      <c r="D4" s="29" t="s">
        <v>217</v>
      </c>
      <c r="E4" s="29" t="s">
        <v>218</v>
      </c>
      <c r="F4" s="29" t="s">
        <v>219</v>
      </c>
      <c r="G4" s="29" t="s">
        <v>220</v>
      </c>
      <c r="H4" s="29" t="s">
        <v>221</v>
      </c>
      <c r="I4" s="29" t="s">
        <v>222</v>
      </c>
      <c r="J4" s="29" t="s">
        <v>223</v>
      </c>
    </row>
    <row r="5" ht="46.5" customHeight="1" spans="1:10">
      <c r="A5" s="29"/>
      <c r="B5" s="29"/>
      <c r="C5" s="29"/>
      <c r="D5" s="29"/>
      <c r="E5" s="29"/>
      <c r="F5" s="29"/>
      <c r="G5" s="29"/>
      <c r="H5" s="29"/>
      <c r="I5" s="29"/>
      <c r="J5" s="29"/>
    </row>
    <row r="6" ht="20.25" customHeight="1" spans="1:10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</row>
    <row r="7" ht="20.25" customHeight="1" spans="1:10">
      <c r="A7" s="22" t="s">
        <v>52</v>
      </c>
      <c r="B7" s="22"/>
      <c r="C7" s="22"/>
      <c r="E7" s="31"/>
      <c r="F7" s="31"/>
      <c r="G7" s="31"/>
      <c r="H7" s="31"/>
      <c r="I7" s="31"/>
      <c r="J7" s="31"/>
    </row>
    <row r="8" ht="20.25" customHeight="1" spans="1:10">
      <c r="A8" s="48" t="s">
        <v>207</v>
      </c>
      <c r="B8" s="22" t="s">
        <v>224</v>
      </c>
      <c r="C8" s="23"/>
      <c r="D8" s="23"/>
      <c r="E8" s="31"/>
      <c r="F8" s="31"/>
      <c r="G8" s="31"/>
      <c r="H8" s="31"/>
      <c r="I8" s="31"/>
      <c r="J8" s="31"/>
    </row>
    <row r="9" ht="20.25" customHeight="1" spans="1:10">
      <c r="A9" s="22"/>
      <c r="B9" s="22"/>
      <c r="C9" s="22" t="s">
        <v>225</v>
      </c>
      <c r="D9" s="49" t="s">
        <v>226</v>
      </c>
      <c r="E9" s="50" t="s">
        <v>227</v>
      </c>
      <c r="F9" s="36" t="s">
        <v>228</v>
      </c>
      <c r="G9" s="23" t="s">
        <v>229</v>
      </c>
      <c r="H9" s="36" t="s">
        <v>230</v>
      </c>
      <c r="I9" s="36" t="s">
        <v>231</v>
      </c>
      <c r="J9" s="50" t="s">
        <v>232</v>
      </c>
    </row>
    <row r="10" ht="20.25" customHeight="1" spans="1:10">
      <c r="A10" s="22"/>
      <c r="B10" s="22"/>
      <c r="C10" s="22" t="s">
        <v>225</v>
      </c>
      <c r="D10" s="49" t="s">
        <v>233</v>
      </c>
      <c r="E10" s="50" t="s">
        <v>234</v>
      </c>
      <c r="F10" s="36" t="s">
        <v>228</v>
      </c>
      <c r="G10" s="23" t="s">
        <v>235</v>
      </c>
      <c r="H10" s="36" t="s">
        <v>236</v>
      </c>
      <c r="I10" s="36" t="s">
        <v>231</v>
      </c>
      <c r="J10" s="50" t="s">
        <v>237</v>
      </c>
    </row>
    <row r="11" ht="20.25" customHeight="1" spans="1:10">
      <c r="A11" s="22"/>
      <c r="B11" s="22"/>
      <c r="C11" s="22" t="s">
        <v>225</v>
      </c>
      <c r="D11" s="49" t="s">
        <v>238</v>
      </c>
      <c r="E11" s="50" t="s">
        <v>239</v>
      </c>
      <c r="F11" s="36" t="s">
        <v>240</v>
      </c>
      <c r="G11" s="23" t="s">
        <v>241</v>
      </c>
      <c r="H11" s="36" t="s">
        <v>236</v>
      </c>
      <c r="I11" s="36" t="s">
        <v>231</v>
      </c>
      <c r="J11" s="50" t="s">
        <v>242</v>
      </c>
    </row>
    <row r="12" ht="20.25" customHeight="1" spans="1:10">
      <c r="A12" s="22"/>
      <c r="B12" s="22"/>
      <c r="C12" s="22" t="s">
        <v>243</v>
      </c>
      <c r="D12" s="49" t="s">
        <v>244</v>
      </c>
      <c r="E12" s="50" t="s">
        <v>245</v>
      </c>
      <c r="F12" s="36" t="s">
        <v>228</v>
      </c>
      <c r="G12" s="23" t="s">
        <v>246</v>
      </c>
      <c r="H12" s="36" t="s">
        <v>247</v>
      </c>
      <c r="I12" s="36" t="s">
        <v>231</v>
      </c>
      <c r="J12" s="50" t="s">
        <v>248</v>
      </c>
    </row>
    <row r="13" ht="20.25" customHeight="1" spans="1:10">
      <c r="A13" s="22"/>
      <c r="B13" s="22"/>
      <c r="C13" s="22" t="s">
        <v>243</v>
      </c>
      <c r="D13" s="49" t="s">
        <v>249</v>
      </c>
      <c r="E13" s="50" t="s">
        <v>250</v>
      </c>
      <c r="F13" s="36" t="s">
        <v>228</v>
      </c>
      <c r="G13" s="23" t="s">
        <v>251</v>
      </c>
      <c r="H13" s="36" t="s">
        <v>236</v>
      </c>
      <c r="I13" s="36" t="s">
        <v>231</v>
      </c>
      <c r="J13" s="50" t="s">
        <v>252</v>
      </c>
    </row>
    <row r="14" ht="20.25" customHeight="1" spans="1:10">
      <c r="A14" s="22"/>
      <c r="B14" s="22"/>
      <c r="C14" s="22" t="s">
        <v>243</v>
      </c>
      <c r="D14" s="49" t="s">
        <v>249</v>
      </c>
      <c r="E14" s="50" t="s">
        <v>253</v>
      </c>
      <c r="F14" s="36" t="s">
        <v>228</v>
      </c>
      <c r="G14" s="23" t="s">
        <v>65</v>
      </c>
      <c r="H14" s="36" t="s">
        <v>254</v>
      </c>
      <c r="I14" s="36" t="s">
        <v>231</v>
      </c>
      <c r="J14" s="50" t="s">
        <v>255</v>
      </c>
    </row>
    <row r="15" ht="20.25" customHeight="1" spans="1:10">
      <c r="A15" s="22"/>
      <c r="B15" s="22"/>
      <c r="C15" s="22" t="s">
        <v>256</v>
      </c>
      <c r="D15" s="49" t="s">
        <v>257</v>
      </c>
      <c r="E15" s="50" t="s">
        <v>258</v>
      </c>
      <c r="F15" s="36" t="s">
        <v>228</v>
      </c>
      <c r="G15" s="23" t="s">
        <v>259</v>
      </c>
      <c r="H15" s="36" t="s">
        <v>236</v>
      </c>
      <c r="I15" s="36" t="s">
        <v>231</v>
      </c>
      <c r="J15" s="50" t="s">
        <v>260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2025-01-16T08:29:55Z</dcterms:created>
  <dcterms:modified xsi:type="dcterms:W3CDTF">2025-01-16T08:36:38Z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