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 firstSheet="12" activeTab="16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<sst xmlns="http://schemas.openxmlformats.org/spreadsheetml/2006/main" count="646" uniqueCount="272">
  <si>
    <t>01-1表</t>
  </si>
  <si>
    <t>2025年财务收支预算总表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</si>
  <si>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</si>
  <si>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</si>
  <si>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</si>
  <si>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</si>
  <si>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</si>
  <si>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</si>
  <si>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</si>
  <si>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</si>
  <si>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</si>
  <si>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</si>
  <si>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</si>
  <si>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</si>
  <si>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</si>
  <si>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</si>
  <si>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</si>
  <si>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</si>
  <si>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</si>
  <si>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</si>
  <si>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</si>
  <si>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</si>
  <si>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</si>
  <si>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</si>
  <si>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</si>
  <si>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</si>
  <si>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</si>
  <si>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</si>
  <si>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</si>
  <si>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</si>
  <si>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</si>
  <si>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</si>
  <si>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</si>
  <si>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</si>
  <si>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</si>
  <si>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</si>
  <si>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</si>
  <si>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</si>
  <si>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</si>
  <si>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</si>
  <si>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</si>
  <si>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</si>
  <si>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</si>
  <si>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</si>
  <si>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</si>
  <si>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</si>
  <si>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</si>
  <si>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</si>
  <si>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</si>
  <si>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</si>
  <si>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</si>
  <si>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125021</t>
  </si>
  <si>
    <t>澄江市农业机械管理站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</si>
  <si>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</si>
  <si>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</si>
  <si>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</si>
  <si>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</si>
  <si>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</si>
  <si>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</si>
  <si>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</si>
  <si>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</si>
  <si>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</si>
  <si>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</si>
  <si>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</si>
  <si>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</si>
  <si>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</si>
  <si>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</si>
  <si>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</si>
  <si>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</si>
  <si>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</si>
  <si>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</si>
  <si>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</si>
  <si>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</si>
  <si>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</si>
  <si>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</si>
  <si>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</si>
  <si>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</si>
  <si>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</si>
  <si>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</si>
  <si>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</si>
  <si>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</si>
  <si>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</si>
  <si>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</si>
  <si>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</si>
  <si>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</si>
  <si>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</si>
  <si>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</si>
  <si>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</si>
  <si>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</si>
  <si>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</si>
  <si>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</si>
  <si>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</si>
  <si>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</si>
  <si>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</si>
  <si>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</si>
  <si>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</si>
  <si>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</si>
  <si>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</si>
  <si>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</si>
  <si>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</si>
  <si>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</si>
  <si>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</si>
  <si>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</si>
  <si>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</si>
  <si>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</si>
  <si>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</si>
  <si>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</si>
  <si>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</si>
  <si>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</si>
  <si>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</si>
  <si>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</si>
  <si>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</si>
  <si>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</si>
  <si>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</si>
  <si>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</si>
  <si>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</si>
  <si>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</si>
  <si>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</si>
  <si>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</si>
  <si>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</si>
  <si>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</si>
  <si>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</si>
  <si>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</si>
  <si>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</si>
  <si>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</si>
  <si>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注：本单位无一般公共预算“三公”经费支出预算，故该表为空。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</si>
  <si>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</si>
  <si>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</si>
  <si>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</si>
  <si>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</si>
  <si>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</si>
  <si>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</si>
  <si>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</si>
  <si>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</si>
  <si>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</si>
  <si>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</si>
  <si>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</si>
  <si>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</si>
  <si>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</si>
  <si>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</si>
  <si>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</si>
  <si>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</si>
  <si>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</si>
  <si>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</si>
  <si>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</si>
  <si>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530422221100000306028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</si>
  <si>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</si>
  <si>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</si>
  <si>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</si>
  <si>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</si>
  <si>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</si>
  <si>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</si>
  <si>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</si>
  <si>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530422221100000306029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</si>
  <si>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</si>
  <si>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</si>
  <si>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</si>
  <si>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</si>
  <si>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</si>
  <si>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</si>
  <si>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</si>
  <si>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</si>
  <si>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</si>
  <si>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530422221100000306030</t>
  </si>
  <si>
    <t>30113</t>
  </si>
  <si>
    <t>530422221100000306031</t>
  </si>
  <si>
    <t>对个人和家庭的补助</t>
  </si>
  <si>
    <t>30302</t>
  </si>
  <si>
    <t>退休费</t>
  </si>
  <si>
    <t>530422221100000306032</t>
  </si>
  <si>
    <t>工会经费</t>
  </si>
  <si>
    <t>30228</t>
  </si>
  <si>
    <t>530422221100000306035</t>
  </si>
  <si>
    <t>一般公用经费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</si>
  <si>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</si>
  <si>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</si>
  <si>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</si>
  <si>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</si>
  <si>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</si>
  <si>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</si>
  <si>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</si>
  <si>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</si>
  <si>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30229</t>
  </si>
  <si>
    <t>福利费</t>
  </si>
  <si>
    <t>530422231100001478053</t>
  </si>
  <si>
    <t>奖励性绩效工资</t>
  </si>
  <si>
    <t>05-1表</t>
  </si>
  <si>
    <t>2025年部门项目支出预算表</t>
  </si>
  <si>
    <t>项目分类</t>
  </si>
  <si>
    <t>本年拨款</t>
  </si>
  <si>
    <t>其中：本次下达</t>
  </si>
  <si>
    <t>注：本单位无项目支出预算，故该表为空。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</si>
  <si>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</si>
  <si>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</si>
  <si>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</si>
  <si>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</si>
  <si>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</si>
  <si>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</si>
  <si>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</si>
  <si>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</si>
  <si>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</si>
  <si>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</si>
  <si>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</si>
  <si>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</si>
  <si>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注：本单位无项目支出，故该表为空。</t>
  </si>
  <si>
    <t>06表</t>
  </si>
  <si>
    <t>2025年政府性基金预算支出预算表</t>
  </si>
  <si>
    <t>单位名称</t>
  </si>
  <si>
    <t>本年政府性基金预算支出</t>
  </si>
  <si>
    <t>注：本单位无政府性基金预算支出，故该表为空。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</si>
  <si>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</si>
  <si>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</si>
  <si>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</si>
  <si>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</si>
  <si>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</si>
  <si>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</si>
  <si>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</si>
  <si>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</si>
  <si>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</si>
  <si>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</si>
  <si>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</si>
  <si>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安可电脑</t>
  </si>
  <si>
    <t>台</t>
  </si>
  <si>
    <t>注：本单位无部门政府采购预算，故该表为空。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</si>
  <si>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</si>
  <si>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</si>
  <si>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</si>
  <si>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</si>
  <si>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</si>
  <si>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</si>
  <si>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</si>
  <si>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</si>
  <si>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注：本单位无政府购买服务预算，故该表为空。</t>
  </si>
  <si>
    <t>09-1表</t>
  </si>
  <si>
    <t>2025年对下转移支付预算表</t>
  </si>
  <si>
    <t>单位名称（项目）</t>
  </si>
  <si>
    <t>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</si>
  <si>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</si>
  <si>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</si>
  <si>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</si>
  <si>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</si>
  <si>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</si>
  <si>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</si>
  <si>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</si>
  <si>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</si>
  <si>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</si>
  <si>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</si>
  <si>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注：本单位无市对下转移支付预算，故该表为空。</t>
  </si>
  <si>
    <t>09-2表</t>
  </si>
  <si>
    <t>2025年对下转移支付绩效目标表</t>
  </si>
  <si>
    <t>注：本单位无市对下转移支付，故该表为空。</t>
  </si>
  <si>
    <t>10表</t>
  </si>
  <si>
    <t>2025年新增资产配置表</t>
  </si>
  <si>
    <t>资产类别</t>
  </si>
  <si>
    <t>资产分类代码.名称</t>
  </si>
  <si>
    <t>资产名称</t>
  </si>
  <si>
    <t>财政部门批复数（万元）</t>
  </si>
  <si>
    <t>单价</t>
  </si>
  <si>
    <t>金额</t>
  </si>
  <si>
    <t>A02 设备</t>
  </si>
  <si>
    <t>A02010105 台式计算机</t>
  </si>
  <si>
    <t>台式电脑</t>
  </si>
  <si>
    <t>11表</t>
  </si>
  <si>
    <t>2025年上级补助项目支出预算表</t>
  </si>
  <si>
    <t>经济科目部门</t>
  </si>
  <si>
    <t>经济科目名称</t>
  </si>
  <si>
    <t>上级补助</t>
  </si>
  <si>
    <t>注：本单位无上级补助项目支出预算，故该表为空。</t>
  </si>
  <si>
    <t>12表</t>
  </si>
  <si>
    <t>2025年部门项目中期规划预算表</t>
  </si>
  <si>
    <t>项目级次</t>
  </si>
  <si>
    <t>注：本单位无部门项目中期规划预算，故该表为空。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</si>
</sst>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5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  <xf numFmtId="0" fontId="2" fillId="0" borderId="0">
      <alignment vertical="top"/>
      <protection locked="0"/>
    </xf>
  </cellStyleXfs>
  <cellXfs count="72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0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0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tr">
        <f>"单位名称："&amp;"澄江市农业机械管理站"</f>
        <v>单位名称：澄江市农业机械管理站</v>
      </c>
      <c r="B3" s="4"/>
      <c r="C3" s="61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8</v>
      </c>
      <c r="B7" s="16">
        <v>192.451455</v>
      </c>
      <c r="C7" s="14" t="str">
        <f>"一"&amp;"、"&amp;"社会保障和就业支出"</f>
        <v>一、社会保障和就业支出</v>
      </c>
      <c r="D7" s="16">
        <v>25.504</v>
      </c>
    </row>
    <row r="8" ht="22.5" customHeight="1" spans="1:4">
      <c r="A8" s="14" t="s">
        <v>9</v>
      </c>
      <c r="B8" s="16"/>
      <c r="C8" s="14" t="str">
        <f>"二"&amp;"、"&amp;"卫生健康支出"</f>
        <v>二、卫生健康支出</v>
      </c>
      <c r="D8" s="16">
        <v>19.698275</v>
      </c>
    </row>
    <row r="9" ht="22.5" customHeight="1" spans="1:4">
      <c r="A9" s="14" t="s">
        <v>10</v>
      </c>
      <c r="B9" s="16"/>
      <c r="C9" s="14" t="str">
        <f>"三"&amp;"、"&amp;"农林水支出"</f>
        <v>三、农林水支出</v>
      </c>
      <c r="D9" s="16">
        <v>132.03558</v>
      </c>
    </row>
    <row r="10" ht="22.5" customHeight="1" spans="1:4">
      <c r="A10" s="14" t="s">
        <v>11</v>
      </c>
      <c r="B10" s="16"/>
      <c r="C10" s="14" t="str">
        <f>"四"&amp;"、"&amp;"住房保障支出"</f>
        <v>四、住房保障支出</v>
      </c>
      <c r="D10" s="16">
        <v>15.2136</v>
      </c>
    </row>
    <row r="11" ht="22.5" customHeight="1" spans="1:4">
      <c r="A11" s="14" t="s">
        <v>12</v>
      </c>
      <c r="B11" s="16"/>
      <c r="C11" s="14"/>
      <c r="D11" s="16"/>
    </row>
    <row r="12" ht="22.5" customHeight="1" spans="1:4">
      <c r="A12" s="14" t="s">
        <v>13</v>
      </c>
      <c r="B12" s="16"/>
      <c r="C12" s="14"/>
      <c r="D12" s="16"/>
    </row>
    <row r="13" ht="22.5" customHeight="1" spans="1:4">
      <c r="A13" s="14" t="s">
        <v>14</v>
      </c>
      <c r="B13" s="16"/>
      <c r="C13" s="14"/>
      <c r="D13" s="16"/>
    </row>
    <row r="14" ht="22.5" customHeight="1" spans="1:4">
      <c r="A14" s="14" t="s">
        <v>15</v>
      </c>
      <c r="B14" s="16"/>
      <c r="C14" s="14"/>
      <c r="D14" s="16"/>
    </row>
    <row r="15" ht="22.5" customHeight="1" spans="1:4">
      <c r="A15" s="62" t="s">
        <v>16</v>
      </c>
      <c r="B15" s="16"/>
      <c r="C15" s="65"/>
      <c r="D15" s="16"/>
    </row>
    <row r="16" ht="22.5" customHeight="1" spans="1:4">
      <c r="A16" s="62" t="s">
        <v>17</v>
      </c>
      <c r="B16" s="16"/>
      <c r="C16" s="65"/>
      <c r="D16" s="16"/>
    </row>
    <row r="17" ht="22.5" customHeight="1" spans="1:4">
      <c r="A17" s="62"/>
      <c r="B17" s="16"/>
      <c r="C17" s="65"/>
      <c r="D17" s="16"/>
    </row>
    <row r="18" ht="22.5" customHeight="1" spans="1:4">
      <c r="A18" s="63" t="s">
        <v>18</v>
      </c>
      <c r="B18" s="64">
        <v>192.451455</v>
      </c>
      <c r="C18" s="65" t="s">
        <v>19</v>
      </c>
      <c r="D18" s="64">
        <v>192.451455</v>
      </c>
    </row>
    <row r="19" ht="22.5" customHeight="1" spans="1:4">
      <c r="A19" s="62" t="s">
        <v>20</v>
      </c>
      <c r="B19" s="16"/>
      <c r="C19" s="14" t="s">
        <v>21</v>
      </c>
      <c r="D19" s="45"/>
    </row>
    <row r="20" ht="22.5" customHeight="1" spans="1:4">
      <c r="A20" s="63" t="s">
        <v>22</v>
      </c>
      <c r="B20" s="64">
        <v>192.451455</v>
      </c>
      <c r="C20" s="65" t="s">
        <v>23</v>
      </c>
      <c r="D20" s="64">
        <v>192.451455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C14" sqref="C14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39" t="s">
        <v>205</v>
      </c>
    </row>
    <row r="2" ht="37.5" customHeight="1" spans="1:6">
      <c r="A2" s="3" t="s">
        <v>206</v>
      </c>
      <c r="B2" s="3"/>
      <c r="C2" s="3"/>
      <c r="D2" s="3"/>
      <c r="E2" s="3"/>
      <c r="F2" s="3"/>
    </row>
    <row r="3" ht="18.75" customHeight="1" spans="1:6">
      <c r="A3" s="40" t="str">
        <f>"单位名称："&amp;"澄江市农业机械管理站"</f>
        <v>单位名称：澄江市农业机械管理站</v>
      </c>
      <c r="B3" s="40"/>
      <c r="C3" s="40"/>
      <c r="D3" s="41"/>
      <c r="E3" s="41"/>
      <c r="F3" s="42" t="s">
        <v>26</v>
      </c>
    </row>
    <row r="4" ht="18.75" customHeight="1" spans="1:6">
      <c r="A4" s="12" t="s">
        <v>207</v>
      </c>
      <c r="B4" s="12" t="s">
        <v>55</v>
      </c>
      <c r="C4" s="12" t="s">
        <v>56</v>
      </c>
      <c r="D4" s="43" t="s">
        <v>208</v>
      </c>
      <c r="E4" s="43"/>
      <c r="F4" s="43"/>
    </row>
    <row r="5" ht="18.75" customHeight="1" spans="1:6">
      <c r="A5" s="12" t="s">
        <v>55</v>
      </c>
      <c r="B5" s="12" t="s">
        <v>55</v>
      </c>
      <c r="C5" s="12" t="s">
        <v>56</v>
      </c>
      <c r="D5" s="43" t="s">
        <v>31</v>
      </c>
      <c r="E5" s="43" t="s">
        <v>58</v>
      </c>
      <c r="F5" s="43" t="s">
        <v>59</v>
      </c>
    </row>
    <row r="6" ht="18.75" customHeight="1" spans="1:6">
      <c r="A6" s="13" t="s">
        <v>42</v>
      </c>
      <c r="B6" s="13"/>
      <c r="C6" s="13" t="s">
        <v>43</v>
      </c>
      <c r="D6" s="13" t="s">
        <v>45</v>
      </c>
      <c r="E6" s="13" t="s">
        <v>46</v>
      </c>
      <c r="F6" s="13" t="s">
        <v>47</v>
      </c>
    </row>
    <row r="7" ht="20.25" customHeight="1" spans="1:6">
      <c r="A7" s="15"/>
      <c r="B7" s="15"/>
      <c r="C7" s="15"/>
      <c r="D7" s="16"/>
      <c r="E7" s="16"/>
      <c r="F7" s="16"/>
    </row>
    <row r="8" ht="20.25" customHeight="1" spans="1:6">
      <c r="A8" s="44" t="s">
        <v>98</v>
      </c>
      <c r="B8" s="44"/>
      <c r="C8" s="44"/>
      <c r="D8" s="45"/>
      <c r="E8" s="45"/>
      <c r="F8" s="45"/>
    </row>
    <row r="9" customHeight="1" spans="1:1">
      <c r="A9" t="s">
        <v>209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selection activeCell="C14" sqref="C14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9" t="s">
        <v>210</v>
      </c>
    </row>
    <row r="2" ht="45" customHeight="1" spans="1:17">
      <c r="A2" s="28" t="s">
        <v>211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37"/>
      <c r="O2" s="37"/>
      <c r="P2" s="37"/>
      <c r="Q2" s="37"/>
    </row>
    <row r="3" ht="20.25" customHeight="1" spans="1:17">
      <c r="A3" s="18" t="str">
        <f>"单位名称："&amp;"澄江市农业机械管理站"</f>
        <v>单位名称：澄江市农业机械管理站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 t="s">
        <v>26</v>
      </c>
    </row>
    <row r="4" ht="20.25" customHeight="1" spans="1:17">
      <c r="A4" s="21" t="s">
        <v>212</v>
      </c>
      <c r="B4" s="21" t="s">
        <v>213</v>
      </c>
      <c r="C4" s="21" t="s">
        <v>214</v>
      </c>
      <c r="D4" s="21" t="s">
        <v>215</v>
      </c>
      <c r="E4" s="21" t="s">
        <v>216</v>
      </c>
      <c r="F4" s="21" t="s">
        <v>217</v>
      </c>
      <c r="G4" s="21" t="s">
        <v>135</v>
      </c>
      <c r="H4" s="21"/>
      <c r="I4" s="21"/>
      <c r="J4" s="21"/>
      <c r="K4" s="21"/>
      <c r="L4" s="21"/>
      <c r="M4" s="21"/>
      <c r="N4" s="21"/>
      <c r="O4" s="21"/>
      <c r="P4" s="21"/>
      <c r="Q4" s="21"/>
    </row>
    <row r="5" ht="20.25" customHeight="1" spans="1:17">
      <c r="A5" s="21" t="s">
        <v>218</v>
      </c>
      <c r="B5" s="21" t="s">
        <v>213</v>
      </c>
      <c r="C5" s="21" t="s">
        <v>214</v>
      </c>
      <c r="D5" s="21" t="s">
        <v>215</v>
      </c>
      <c r="E5" s="21" t="s">
        <v>216</v>
      </c>
      <c r="F5" s="21" t="s">
        <v>217</v>
      </c>
      <c r="G5" s="21" t="s">
        <v>29</v>
      </c>
      <c r="H5" s="21" t="s">
        <v>32</v>
      </c>
      <c r="I5" s="21" t="s">
        <v>219</v>
      </c>
      <c r="J5" s="21" t="s">
        <v>220</v>
      </c>
      <c r="K5" s="21" t="s">
        <v>35</v>
      </c>
      <c r="L5" s="21" t="s">
        <v>36</v>
      </c>
      <c r="M5" s="21" t="s">
        <v>36</v>
      </c>
      <c r="N5" s="21"/>
      <c r="O5" s="21"/>
      <c r="P5" s="21"/>
      <c r="Q5" s="21"/>
    </row>
    <row r="6" ht="32.4" customHeight="1" spans="1:17">
      <c r="A6" s="21"/>
      <c r="B6" s="21"/>
      <c r="C6" s="21"/>
      <c r="D6" s="21"/>
      <c r="E6" s="21"/>
      <c r="F6" s="21"/>
      <c r="G6" s="21"/>
      <c r="H6" s="21" t="s">
        <v>31</v>
      </c>
      <c r="I6" s="21"/>
      <c r="J6" s="21"/>
      <c r="K6" s="21"/>
      <c r="L6" s="21" t="s">
        <v>31</v>
      </c>
      <c r="M6" s="21" t="s">
        <v>37</v>
      </c>
      <c r="N6" s="21" t="s">
        <v>38</v>
      </c>
      <c r="O6" s="38" t="s">
        <v>39</v>
      </c>
      <c r="P6" s="38" t="s">
        <v>40</v>
      </c>
      <c r="Q6" s="38" t="s">
        <v>41</v>
      </c>
    </row>
    <row r="7" ht="20.25" customHeight="1" spans="1:17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30">
        <v>15</v>
      </c>
      <c r="P7" s="30">
        <v>16</v>
      </c>
      <c r="Q7" s="30">
        <v>17</v>
      </c>
    </row>
    <row r="8" ht="20.25" customHeight="1" spans="1:17">
      <c r="A8" s="35" t="s">
        <v>173</v>
      </c>
      <c r="B8" s="22"/>
      <c r="C8" s="22"/>
      <c r="D8" s="31"/>
      <c r="E8" s="31"/>
      <c r="F8" s="31"/>
      <c r="G8" s="31">
        <v>1.2</v>
      </c>
      <c r="H8" s="31">
        <v>1.2</v>
      </c>
      <c r="I8" s="31"/>
      <c r="J8" s="32"/>
      <c r="K8" s="32"/>
      <c r="L8" s="31"/>
      <c r="M8" s="31"/>
      <c r="N8" s="31"/>
      <c r="O8" s="31"/>
      <c r="P8" s="31"/>
      <c r="Q8" s="31"/>
    </row>
    <row r="9" ht="20.25" customHeight="1" spans="1:17">
      <c r="A9" s="22"/>
      <c r="B9" s="22" t="s">
        <v>221</v>
      </c>
      <c r="C9" s="22" t="str">
        <f>"A02010105"&amp;"  "&amp;"台式计算机"</f>
        <v>A02010105  台式计算机</v>
      </c>
      <c r="D9" s="36" t="s">
        <v>222</v>
      </c>
      <c r="E9" s="23">
        <v>6</v>
      </c>
      <c r="F9" s="31"/>
      <c r="G9" s="31">
        <v>1.2</v>
      </c>
      <c r="H9" s="32">
        <v>1.2</v>
      </c>
      <c r="I9" s="32"/>
      <c r="J9" s="32"/>
      <c r="K9" s="32"/>
      <c r="L9" s="31"/>
      <c r="M9" s="31"/>
      <c r="N9" s="31"/>
      <c r="O9" s="31"/>
      <c r="P9" s="31"/>
      <c r="Q9" s="31"/>
    </row>
    <row r="10" ht="20.25" customHeight="1" spans="1:17">
      <c r="A10" s="23" t="s">
        <v>29</v>
      </c>
      <c r="B10" s="23"/>
      <c r="C10" s="23"/>
      <c r="D10" s="36"/>
      <c r="E10" s="36"/>
      <c r="F10" s="31"/>
      <c r="G10" s="31">
        <v>1.2</v>
      </c>
      <c r="H10" s="31">
        <v>1.2</v>
      </c>
      <c r="I10" s="31"/>
      <c r="J10" s="31"/>
      <c r="K10" s="31"/>
      <c r="L10" s="31"/>
      <c r="M10" s="31"/>
      <c r="N10" s="31"/>
      <c r="O10" s="31"/>
      <c r="P10" s="31"/>
      <c r="Q10" s="31"/>
    </row>
    <row r="11" customHeight="1" spans="1:1">
      <c r="A11" t="s">
        <v>223</v>
      </c>
    </row>
  </sheetData>
  <mergeCells count="17">
    <mergeCell ref="A1:M1"/>
    <mergeCell ref="A2:Q2"/>
    <mergeCell ref="A3:M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selection activeCell="C18" sqref="C18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 t="s">
        <v>224</v>
      </c>
    </row>
    <row r="2" ht="45" customHeight="1" spans="1:17">
      <c r="A2" s="28" t="s">
        <v>225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ht="20.25" customHeight="1" spans="1:17">
      <c r="A3" s="18" t="str">
        <f>"单位名称："&amp;"澄江市农业机械管理站"</f>
        <v>单位名称：澄江市农业机械管理站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  <c r="M3" s="19"/>
      <c r="N3" s="19"/>
      <c r="O3" s="19"/>
      <c r="P3" s="19"/>
      <c r="Q3" s="19" t="s">
        <v>26</v>
      </c>
    </row>
    <row r="4" ht="27.15" customHeight="1" spans="1:17">
      <c r="A4" s="29" t="s">
        <v>212</v>
      </c>
      <c r="B4" s="29" t="s">
        <v>226</v>
      </c>
      <c r="C4" s="29" t="s">
        <v>227</v>
      </c>
      <c r="D4" s="29" t="s">
        <v>228</v>
      </c>
      <c r="E4" s="29" t="s">
        <v>229</v>
      </c>
      <c r="F4" s="29" t="s">
        <v>230</v>
      </c>
      <c r="G4" s="29" t="s">
        <v>135</v>
      </c>
      <c r="H4" s="29"/>
      <c r="I4" s="29"/>
      <c r="J4" s="29"/>
      <c r="K4" s="29"/>
      <c r="L4" s="29"/>
      <c r="M4" s="29"/>
      <c r="N4" s="29"/>
      <c r="O4" s="29"/>
      <c r="P4" s="29"/>
      <c r="Q4" s="29"/>
    </row>
    <row r="5" ht="23.4" customHeight="1" spans="1:17">
      <c r="A5" s="29" t="s">
        <v>218</v>
      </c>
      <c r="B5" s="29"/>
      <c r="C5" s="29" t="s">
        <v>227</v>
      </c>
      <c r="D5" s="29" t="s">
        <v>228</v>
      </c>
      <c r="E5" s="29" t="s">
        <v>229</v>
      </c>
      <c r="F5" s="29" t="s">
        <v>231</v>
      </c>
      <c r="G5" s="29" t="s">
        <v>29</v>
      </c>
      <c r="H5" s="29" t="s">
        <v>32</v>
      </c>
      <c r="I5" s="29" t="s">
        <v>219</v>
      </c>
      <c r="J5" s="29" t="s">
        <v>220</v>
      </c>
      <c r="K5" s="29" t="s">
        <v>35</v>
      </c>
      <c r="L5" s="29" t="s">
        <v>36</v>
      </c>
      <c r="M5" s="29"/>
      <c r="N5" s="29"/>
      <c r="O5" s="29"/>
      <c r="P5" s="29"/>
      <c r="Q5" s="29"/>
    </row>
    <row r="6" ht="28.65" customHeight="1" spans="1:17">
      <c r="A6" s="29"/>
      <c r="B6" s="29"/>
      <c r="C6" s="29"/>
      <c r="D6" s="29"/>
      <c r="E6" s="29"/>
      <c r="F6" s="29"/>
      <c r="G6" s="29"/>
      <c r="H6" s="29" t="s">
        <v>31</v>
      </c>
      <c r="I6" s="29"/>
      <c r="J6" s="29"/>
      <c r="K6" s="29"/>
      <c r="L6" s="29" t="s">
        <v>31</v>
      </c>
      <c r="M6" s="29" t="s">
        <v>37</v>
      </c>
      <c r="N6" s="29" t="s">
        <v>38</v>
      </c>
      <c r="O6" s="33" t="s">
        <v>39</v>
      </c>
      <c r="P6" s="33" t="s">
        <v>40</v>
      </c>
      <c r="Q6" s="33" t="s">
        <v>41</v>
      </c>
    </row>
    <row r="7" ht="20.25" customHeight="1" spans="1:17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30">
        <v>15</v>
      </c>
      <c r="P7" s="30">
        <v>16</v>
      </c>
      <c r="Q7" s="30">
        <v>17</v>
      </c>
    </row>
    <row r="8" ht="20.25" customHeight="1" spans="1:17">
      <c r="A8" s="22"/>
      <c r="B8" s="22"/>
      <c r="C8" s="22"/>
      <c r="D8" s="23"/>
      <c r="E8" s="23"/>
      <c r="F8" s="31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</row>
    <row r="9" ht="20.25" customHeight="1" spans="1:17">
      <c r="A9" s="22"/>
      <c r="B9" s="22"/>
      <c r="C9" s="22"/>
      <c r="D9" s="22"/>
      <c r="E9" s="22"/>
      <c r="F9" s="2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  <row r="10" ht="20.25" customHeight="1" spans="1:17">
      <c r="A10" s="23" t="s">
        <v>29</v>
      </c>
      <c r="B10" s="23"/>
      <c r="C10" s="23"/>
      <c r="D10" s="23"/>
      <c r="E10" s="23"/>
      <c r="F10" s="23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customHeight="1" spans="1:1">
      <c r="A11" t="s">
        <v>232</v>
      </c>
    </row>
  </sheetData>
  <mergeCells count="17">
    <mergeCell ref="A1:L1"/>
    <mergeCell ref="A2:Q2"/>
    <mergeCell ref="A3:K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9"/>
  <sheetViews>
    <sheetView showZeros="0" workbookViewId="0">
      <selection activeCell="D18" sqref="D18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ht="24.15" customHeight="1" spans="1:1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 t="s">
        <v>233</v>
      </c>
    </row>
    <row r="2" ht="45.15" customHeight="1" spans="1:14">
      <c r="A2" s="24" t="s">
        <v>234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ht="18.75" customHeight="1" spans="1:14">
      <c r="A3" s="18" t="str">
        <f>"单位名称："&amp;"澄江市农业机械管理站"</f>
        <v>单位名称：澄江市农业机械管理站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 t="s">
        <v>26</v>
      </c>
    </row>
    <row r="4" ht="22.5" customHeight="1" spans="1:14">
      <c r="A4" s="27" t="s">
        <v>235</v>
      </c>
      <c r="B4" s="27" t="s">
        <v>135</v>
      </c>
      <c r="C4" s="27"/>
      <c r="D4" s="27"/>
      <c r="E4" s="27" t="s">
        <v>236</v>
      </c>
      <c r="F4" s="27"/>
      <c r="G4" s="27"/>
      <c r="H4" s="27"/>
      <c r="I4" s="27"/>
      <c r="J4" s="27"/>
      <c r="K4" s="27"/>
      <c r="L4" s="27"/>
      <c r="M4" s="27"/>
      <c r="N4" s="27"/>
    </row>
    <row r="5" ht="22.5" customHeight="1" spans="1:14">
      <c r="A5" s="27"/>
      <c r="B5" s="27" t="s">
        <v>29</v>
      </c>
      <c r="C5" s="27" t="s">
        <v>32</v>
      </c>
      <c r="D5" s="27" t="s">
        <v>219</v>
      </c>
      <c r="E5" s="27" t="s">
        <v>237</v>
      </c>
      <c r="F5" s="27" t="s">
        <v>238</v>
      </c>
      <c r="G5" s="27" t="s">
        <v>239</v>
      </c>
      <c r="H5" s="27" t="s">
        <v>240</v>
      </c>
      <c r="I5" s="27" t="s">
        <v>241</v>
      </c>
      <c r="J5" s="27" t="s">
        <v>242</v>
      </c>
      <c r="K5" s="27" t="s">
        <v>243</v>
      </c>
      <c r="L5" s="27" t="s">
        <v>244</v>
      </c>
      <c r="M5" s="27" t="s">
        <v>245</v>
      </c>
      <c r="N5" s="27" t="s">
        <v>246</v>
      </c>
    </row>
    <row r="6" ht="18.75" customHeight="1" spans="1:14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ht="18.75" customHeight="1" spans="1:14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ht="18.75" customHeight="1" spans="1:14">
      <c r="A8" s="23" t="s">
        <v>29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customHeight="1" spans="1:1">
      <c r="A9" t="s">
        <v>247</v>
      </c>
    </row>
  </sheetData>
  <mergeCells count="5">
    <mergeCell ref="A2:N2"/>
    <mergeCell ref="A3:C3"/>
    <mergeCell ref="B4:D4"/>
    <mergeCell ref="E4:N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C15" sqref="C15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8"/>
      <c r="B1" s="18"/>
      <c r="C1" s="18"/>
      <c r="D1" s="18"/>
      <c r="E1" s="18"/>
      <c r="F1" s="18"/>
      <c r="G1" s="18"/>
      <c r="H1" s="18"/>
      <c r="I1" s="18"/>
      <c r="J1" s="19" t="s">
        <v>248</v>
      </c>
    </row>
    <row r="2" ht="52.05" customHeight="1" spans="1:10">
      <c r="A2" s="24" t="s">
        <v>249</v>
      </c>
      <c r="B2" s="25"/>
      <c r="C2" s="25"/>
      <c r="D2" s="25"/>
      <c r="E2" s="25"/>
      <c r="F2" s="25"/>
      <c r="G2" s="25"/>
      <c r="H2" s="25"/>
      <c r="I2" s="25"/>
      <c r="J2" s="25"/>
    </row>
    <row r="3" ht="21.3" customHeight="1" spans="1:10">
      <c r="A3" s="18" t="str">
        <f>"单位名称："&amp;"澄江市农业机械管理站"</f>
        <v>单位名称：澄江市农业机械管理站</v>
      </c>
      <c r="B3" s="18"/>
      <c r="C3" s="18"/>
      <c r="D3" s="26"/>
      <c r="E3" s="26"/>
      <c r="F3" s="26"/>
      <c r="G3" s="26"/>
      <c r="H3" s="26"/>
      <c r="I3" s="26"/>
      <c r="J3" s="26"/>
    </row>
    <row r="4" ht="27.15" customHeight="1" spans="1:10">
      <c r="A4" s="21" t="s">
        <v>194</v>
      </c>
      <c r="B4" s="21" t="s">
        <v>195</v>
      </c>
      <c r="C4" s="21" t="s">
        <v>196</v>
      </c>
      <c r="D4" s="21" t="s">
        <v>197</v>
      </c>
      <c r="E4" s="21" t="s">
        <v>198</v>
      </c>
      <c r="F4" s="21" t="s">
        <v>199</v>
      </c>
      <c r="G4" s="21" t="s">
        <v>200</v>
      </c>
      <c r="H4" s="21" t="s">
        <v>201</v>
      </c>
      <c r="I4" s="21" t="s">
        <v>202</v>
      </c>
      <c r="J4" s="21" t="s">
        <v>203</v>
      </c>
    </row>
    <row r="5" ht="18.75" customHeight="1" spans="1:10">
      <c r="A5" s="21" t="s">
        <v>42</v>
      </c>
      <c r="B5" s="21" t="s">
        <v>43</v>
      </c>
      <c r="C5" s="21" t="s">
        <v>44</v>
      </c>
      <c r="D5" s="21" t="s">
        <v>45</v>
      </c>
      <c r="E5" s="21" t="s">
        <v>46</v>
      </c>
      <c r="F5" s="21" t="s">
        <v>47</v>
      </c>
      <c r="G5" s="21" t="s">
        <v>48</v>
      </c>
      <c r="H5" s="21" t="s">
        <v>49</v>
      </c>
      <c r="I5" s="21" t="s">
        <v>50</v>
      </c>
      <c r="J5" s="21" t="s">
        <v>65</v>
      </c>
    </row>
    <row r="6" ht="18.75" customHeight="1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ht="18.75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customHeight="1" spans="1:1">
      <c r="A8" t="s">
        <v>250</v>
      </c>
    </row>
  </sheetData>
  <mergeCells count="2">
    <mergeCell ref="A2:J2"/>
    <mergeCell ref="A3:C3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7"/>
  <sheetViews>
    <sheetView showZeros="0" workbookViewId="0">
      <selection activeCell="A8" sqref="$A8:$XFD8"/>
    </sheetView>
  </sheetViews>
  <sheetFormatPr defaultColWidth="8.85" defaultRowHeight="15" customHeight="1" outlineLevelRow="6" outlineLevelCol="7"/>
  <cols>
    <col min="1" max="8" width="28.575" customWidth="1"/>
  </cols>
  <sheetData>
    <row r="1" ht="18.75" customHeight="1" spans="1:8">
      <c r="A1" s="18"/>
      <c r="B1" s="18"/>
      <c r="C1" s="18"/>
      <c r="D1" s="18"/>
      <c r="E1" s="18"/>
      <c r="F1" s="18"/>
      <c r="G1" s="18"/>
      <c r="H1" s="19" t="s">
        <v>251</v>
      </c>
    </row>
    <row r="2" ht="41.4" customHeight="1" spans="1:8">
      <c r="A2" s="20" t="s">
        <v>252</v>
      </c>
      <c r="B2" s="20"/>
      <c r="C2" s="20"/>
      <c r="D2" s="20"/>
      <c r="E2" s="20"/>
      <c r="F2" s="20"/>
      <c r="G2" s="20"/>
      <c r="H2" s="20"/>
    </row>
    <row r="3" ht="18.75" customHeight="1" spans="1:8">
      <c r="A3" s="18" t="str">
        <f>"单位名称："&amp;"澄江市农业机械管理站"</f>
        <v>单位名称：澄江市农业机械管理站</v>
      </c>
      <c r="B3" s="18"/>
      <c r="C3" s="18"/>
      <c r="D3" s="18"/>
      <c r="E3" s="18"/>
      <c r="F3" s="18"/>
      <c r="G3" s="18"/>
      <c r="H3" s="18"/>
    </row>
    <row r="4" ht="18.75" customHeight="1" spans="1:8">
      <c r="A4" s="21" t="s">
        <v>207</v>
      </c>
      <c r="B4" s="21" t="s">
        <v>253</v>
      </c>
      <c r="C4" s="21" t="s">
        <v>254</v>
      </c>
      <c r="D4" s="21" t="s">
        <v>255</v>
      </c>
      <c r="E4" s="21" t="s">
        <v>215</v>
      </c>
      <c r="F4" s="21" t="s">
        <v>256</v>
      </c>
      <c r="G4" s="21"/>
      <c r="H4" s="21"/>
    </row>
    <row r="5" ht="18.75" customHeight="1" spans="1:8">
      <c r="A5" s="21"/>
      <c r="B5" s="21"/>
      <c r="C5" s="21"/>
      <c r="D5" s="21"/>
      <c r="E5" s="21"/>
      <c r="F5" s="21" t="s">
        <v>216</v>
      </c>
      <c r="G5" s="21" t="s">
        <v>257</v>
      </c>
      <c r="H5" s="21" t="s">
        <v>258</v>
      </c>
    </row>
    <row r="6" ht="18.75" customHeight="1" spans="1:8">
      <c r="A6" s="21" t="s">
        <v>42</v>
      </c>
      <c r="B6" s="21" t="s">
        <v>43</v>
      </c>
      <c r="C6" s="21" t="s">
        <v>44</v>
      </c>
      <c r="D6" s="21" t="s">
        <v>45</v>
      </c>
      <c r="E6" s="21" t="s">
        <v>46</v>
      </c>
      <c r="F6" s="21" t="s">
        <v>47</v>
      </c>
      <c r="G6" s="21" t="s">
        <v>48</v>
      </c>
      <c r="H6" s="21" t="s">
        <v>49</v>
      </c>
    </row>
    <row r="7" ht="18.75" customHeight="1" spans="1:8">
      <c r="A7" s="22" t="s">
        <v>52</v>
      </c>
      <c r="B7" s="22" t="s">
        <v>259</v>
      </c>
      <c r="C7" s="22" t="s">
        <v>260</v>
      </c>
      <c r="D7" s="22" t="s">
        <v>261</v>
      </c>
      <c r="E7" s="23" t="s">
        <v>222</v>
      </c>
      <c r="F7" s="23">
        <v>9</v>
      </c>
      <c r="G7" s="16">
        <v>0.6</v>
      </c>
      <c r="H7" s="16">
        <v>5.4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C19" sqref="C19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262</v>
      </c>
    </row>
    <row r="2" ht="45" customHeight="1" spans="1:11">
      <c r="A2" s="3" t="s">
        <v>263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"单位名称："&amp;"澄江市农业机械管理站"</f>
        <v>单位名称：澄江市农业机械管理站</v>
      </c>
      <c r="B3" s="4"/>
      <c r="C3" s="4"/>
      <c r="D3" s="4"/>
      <c r="E3" s="4"/>
      <c r="F3" s="4"/>
      <c r="G3" s="4"/>
      <c r="H3" s="5"/>
      <c r="I3" s="5"/>
      <c r="J3" s="5"/>
      <c r="K3" s="5" t="s">
        <v>26</v>
      </c>
    </row>
    <row r="4" ht="18.75" customHeight="1" spans="1:11">
      <c r="A4" s="12" t="s">
        <v>188</v>
      </c>
      <c r="B4" s="12" t="s">
        <v>130</v>
      </c>
      <c r="C4" s="12" t="s">
        <v>128</v>
      </c>
      <c r="D4" s="12" t="s">
        <v>131</v>
      </c>
      <c r="E4" s="12" t="s">
        <v>132</v>
      </c>
      <c r="F4" s="12" t="s">
        <v>264</v>
      </c>
      <c r="G4" s="12" t="s">
        <v>265</v>
      </c>
      <c r="H4" s="12" t="s">
        <v>29</v>
      </c>
      <c r="I4" s="12" t="s">
        <v>266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32</v>
      </c>
      <c r="J5" s="12" t="s">
        <v>33</v>
      </c>
      <c r="K5" s="12" t="s">
        <v>34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42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29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customHeight="1" spans="1:1">
      <c r="A11" t="s">
        <v>267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tabSelected="1" workbookViewId="0">
      <selection activeCell="C18" sqref="C18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268</v>
      </c>
    </row>
    <row r="2" ht="45" customHeight="1" spans="1:7">
      <c r="A2" s="3" t="s">
        <v>269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"单位名称："&amp;"澄江市农业机械管理站"</f>
        <v>单位名称：澄江市农业机械管理站</v>
      </c>
      <c r="B3" s="4"/>
      <c r="C3" s="4"/>
      <c r="D3" s="4"/>
      <c r="E3" s="5"/>
      <c r="F3" s="5"/>
      <c r="G3" s="5" t="s">
        <v>26</v>
      </c>
    </row>
    <row r="4" ht="18.75" customHeight="1" spans="1:7">
      <c r="A4" s="6" t="s">
        <v>128</v>
      </c>
      <c r="B4" s="6" t="s">
        <v>188</v>
      </c>
      <c r="C4" s="6" t="s">
        <v>130</v>
      </c>
      <c r="D4" s="6" t="s">
        <v>270</v>
      </c>
      <c r="E4" s="6" t="s">
        <v>32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42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/>
      <c r="B8" s="8"/>
      <c r="C8" s="9"/>
      <c r="D8" s="8"/>
      <c r="E8" s="10"/>
      <c r="F8" s="10"/>
      <c r="G8" s="10"/>
    </row>
    <row r="9" ht="20.25" customHeight="1" spans="1:7">
      <c r="A9" s="11" t="s">
        <v>29</v>
      </c>
      <c r="B9" s="11"/>
      <c r="C9" s="11"/>
      <c r="D9" s="11"/>
      <c r="E9" s="10"/>
      <c r="F9" s="10"/>
      <c r="G9" s="10"/>
    </row>
    <row r="10" customHeight="1" spans="1:1">
      <c r="A10" t="s">
        <v>271</v>
      </c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ht="18.75" customHeight="1" spans="1:20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24</v>
      </c>
    </row>
    <row r="2" ht="37.5" customHeight="1" spans="1:20">
      <c r="A2" s="3" t="s">
        <v>25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8.75" customHeight="1" spans="1:20">
      <c r="A3" s="4" t="str">
        <f>"单位名称："&amp;"澄江市农业机械管理站"</f>
        <v>单位名称：澄江市农业机械管理站</v>
      </c>
      <c r="B3" s="4"/>
      <c r="C3" s="4"/>
      <c r="D3" s="4"/>
      <c r="E3" s="49"/>
      <c r="F3" s="49"/>
      <c r="G3" s="49"/>
      <c r="H3" s="49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 t="s">
        <v>26</v>
      </c>
    </row>
    <row r="4" ht="18.75" customHeight="1" spans="1:20">
      <c r="A4" s="12" t="s">
        <v>27</v>
      </c>
      <c r="B4" s="66" t="s">
        <v>28</v>
      </c>
      <c r="C4" s="66" t="s">
        <v>29</v>
      </c>
      <c r="D4" s="66" t="s">
        <v>30</v>
      </c>
      <c r="E4" s="66"/>
      <c r="F4" s="66"/>
      <c r="G4" s="66"/>
      <c r="H4" s="66"/>
      <c r="I4" s="66"/>
      <c r="J4" s="69"/>
      <c r="K4" s="69"/>
      <c r="L4" s="69"/>
      <c r="M4" s="69"/>
      <c r="N4" s="69"/>
      <c r="O4" s="66" t="s">
        <v>20</v>
      </c>
      <c r="P4" s="66"/>
      <c r="Q4" s="66"/>
      <c r="R4" s="66"/>
      <c r="S4" s="66"/>
      <c r="T4" s="66"/>
    </row>
    <row r="5" ht="18.75" customHeight="1" spans="1:20">
      <c r="A5" s="12"/>
      <c r="B5" s="66"/>
      <c r="C5" s="66"/>
      <c r="D5" s="67" t="s">
        <v>31</v>
      </c>
      <c r="E5" s="67" t="s">
        <v>32</v>
      </c>
      <c r="F5" s="67" t="s">
        <v>33</v>
      </c>
      <c r="G5" s="67" t="s">
        <v>34</v>
      </c>
      <c r="H5" s="67" t="s">
        <v>35</v>
      </c>
      <c r="I5" s="70" t="s">
        <v>36</v>
      </c>
      <c r="J5" s="71"/>
      <c r="K5" s="71"/>
      <c r="L5" s="71"/>
      <c r="M5" s="71"/>
      <c r="N5" s="71"/>
      <c r="O5" s="70" t="s">
        <v>31</v>
      </c>
      <c r="P5" s="70" t="s">
        <v>32</v>
      </c>
      <c r="Q5" s="70" t="s">
        <v>33</v>
      </c>
      <c r="R5" s="70" t="s">
        <v>34</v>
      </c>
      <c r="S5" s="70" t="s">
        <v>35</v>
      </c>
      <c r="T5" s="70" t="s">
        <v>36</v>
      </c>
    </row>
    <row r="6" ht="18.75" customHeight="1" spans="1:20">
      <c r="A6" s="12"/>
      <c r="B6" s="66"/>
      <c r="C6" s="66"/>
      <c r="D6" s="67"/>
      <c r="E6" s="67"/>
      <c r="F6" s="67"/>
      <c r="G6" s="67"/>
      <c r="H6" s="67"/>
      <c r="I6" s="70" t="s">
        <v>31</v>
      </c>
      <c r="J6" s="70" t="s">
        <v>37</v>
      </c>
      <c r="K6" s="70" t="s">
        <v>38</v>
      </c>
      <c r="L6" s="70" t="s">
        <v>39</v>
      </c>
      <c r="M6" s="70" t="s">
        <v>40</v>
      </c>
      <c r="N6" s="70" t="s">
        <v>41</v>
      </c>
      <c r="O6" s="70"/>
      <c r="P6" s="70"/>
      <c r="Q6" s="70"/>
      <c r="R6" s="70"/>
      <c r="S6" s="70"/>
      <c r="T6" s="70"/>
    </row>
    <row r="7" ht="18.75" customHeight="1" spans="1:20">
      <c r="A7" s="68" t="s">
        <v>42</v>
      </c>
      <c r="B7" s="13" t="s">
        <v>43</v>
      </c>
      <c r="C7" s="13" t="s">
        <v>44</v>
      </c>
      <c r="D7" s="13" t="s">
        <v>45</v>
      </c>
      <c r="E7" s="68" t="s">
        <v>46</v>
      </c>
      <c r="F7" s="13" t="s">
        <v>47</v>
      </c>
      <c r="G7" s="13" t="s">
        <v>48</v>
      </c>
      <c r="H7" s="68" t="s">
        <v>49</v>
      </c>
      <c r="I7" s="13" t="s">
        <v>50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</row>
    <row r="8" ht="20.25" customHeight="1" spans="1:20">
      <c r="A8" s="15" t="s">
        <v>51</v>
      </c>
      <c r="B8" s="15" t="s">
        <v>52</v>
      </c>
      <c r="C8" s="16">
        <v>192.451455</v>
      </c>
      <c r="D8" s="16">
        <v>192.451455</v>
      </c>
      <c r="E8" s="16">
        <v>192.451455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0.25" customHeight="1" spans="1:20">
      <c r="A9" s="44" t="s">
        <v>29</v>
      </c>
      <c r="B9" s="44"/>
      <c r="C9" s="16">
        <v>192.451455</v>
      </c>
      <c r="D9" s="16">
        <v>192.451455</v>
      </c>
      <c r="E9" s="16">
        <v>192.451455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</sheetData>
  <mergeCells count="20">
    <mergeCell ref="A2:T2"/>
    <mergeCell ref="A3:D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Zeros="0" workbookViewId="0">
      <selection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53</v>
      </c>
    </row>
    <row r="2" ht="37.5" customHeight="1" spans="1:15">
      <c r="A2" s="3" t="s">
        <v>54</v>
      </c>
      <c r="B2" s="3"/>
      <c r="C2" s="3"/>
      <c r="D2" s="3"/>
      <c r="E2" s="3"/>
      <c r="F2" s="3"/>
      <c r="G2" s="3"/>
      <c r="H2" s="3"/>
      <c r="I2" s="3"/>
      <c r="J2" s="3"/>
      <c r="K2" s="48"/>
      <c r="L2" s="48"/>
      <c r="M2" s="48"/>
      <c r="N2" s="48"/>
      <c r="O2" s="48"/>
    </row>
    <row r="3" ht="18.75" customHeight="1" spans="1:15">
      <c r="A3" s="40" t="str">
        <f>"单位名称："&amp;"澄江市农业机械管理站"</f>
        <v>单位名称：澄江市农业机械管理站</v>
      </c>
      <c r="B3" s="40"/>
      <c r="C3" s="40"/>
      <c r="D3" s="40"/>
      <c r="E3" s="40"/>
      <c r="F3" s="40"/>
      <c r="G3" s="40"/>
      <c r="H3" s="40"/>
      <c r="I3" s="40"/>
      <c r="J3" s="2"/>
      <c r="K3" s="2"/>
      <c r="L3" s="2"/>
      <c r="M3" s="2"/>
      <c r="N3" s="2"/>
      <c r="O3" s="2" t="s">
        <v>26</v>
      </c>
    </row>
    <row r="4" ht="18.75" customHeight="1" spans="1:15">
      <c r="A4" s="12" t="s">
        <v>55</v>
      </c>
      <c r="B4" s="12" t="s">
        <v>56</v>
      </c>
      <c r="C4" s="43" t="s">
        <v>29</v>
      </c>
      <c r="D4" s="43" t="s">
        <v>32</v>
      </c>
      <c r="E4" s="43"/>
      <c r="F4" s="43"/>
      <c r="G4" s="12" t="s">
        <v>33</v>
      </c>
      <c r="H4" s="43" t="s">
        <v>34</v>
      </c>
      <c r="I4" s="12" t="s">
        <v>57</v>
      </c>
      <c r="J4" s="43" t="s">
        <v>36</v>
      </c>
      <c r="K4" s="43"/>
      <c r="L4" s="43"/>
      <c r="M4" s="43"/>
      <c r="N4" s="43"/>
      <c r="O4" s="43"/>
    </row>
    <row r="5" ht="18.75" customHeight="1" spans="1:15">
      <c r="A5" s="12"/>
      <c r="B5" s="12"/>
      <c r="C5" s="43"/>
      <c r="D5" s="43" t="s">
        <v>31</v>
      </c>
      <c r="E5" s="43" t="s">
        <v>58</v>
      </c>
      <c r="F5" s="43" t="s">
        <v>59</v>
      </c>
      <c r="G5" s="12"/>
      <c r="H5" s="43"/>
      <c r="I5" s="12"/>
      <c r="J5" s="43" t="s">
        <v>31</v>
      </c>
      <c r="K5" s="43" t="s">
        <v>60</v>
      </c>
      <c r="L5" s="13" t="s">
        <v>61</v>
      </c>
      <c r="M5" s="13" t="s">
        <v>62</v>
      </c>
      <c r="N5" s="13" t="s">
        <v>63</v>
      </c>
      <c r="O5" s="13" t="s">
        <v>64</v>
      </c>
    </row>
    <row r="6" ht="18.75" customHeight="1" spans="1:15">
      <c r="A6" s="13" t="s">
        <v>42</v>
      </c>
      <c r="B6" s="13" t="s">
        <v>43</v>
      </c>
      <c r="C6" s="13" t="s">
        <v>44</v>
      </c>
      <c r="D6" s="13" t="s">
        <v>45</v>
      </c>
      <c r="E6" s="13" t="s">
        <v>46</v>
      </c>
      <c r="F6" s="13" t="s">
        <v>47</v>
      </c>
      <c r="G6" s="13" t="s">
        <v>48</v>
      </c>
      <c r="H6" s="13" t="s">
        <v>49</v>
      </c>
      <c r="I6" s="13" t="s">
        <v>50</v>
      </c>
      <c r="J6" s="13" t="s">
        <v>65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 t="s">
        <v>66</v>
      </c>
      <c r="B7" s="15" t="s">
        <v>67</v>
      </c>
      <c r="C7" s="16">
        <v>25.504</v>
      </c>
      <c r="D7" s="16">
        <v>25.504</v>
      </c>
      <c r="E7" s="16">
        <v>25.504</v>
      </c>
      <c r="F7" s="16"/>
      <c r="G7" s="16"/>
      <c r="H7" s="16"/>
      <c r="I7" s="16"/>
      <c r="J7" s="16"/>
      <c r="K7" s="16"/>
      <c r="L7" s="16"/>
      <c r="M7" s="16"/>
      <c r="N7" s="16"/>
      <c r="O7" s="16"/>
    </row>
    <row r="8" ht="20.25" customHeight="1" spans="1:15">
      <c r="A8" s="59" t="s">
        <v>68</v>
      </c>
      <c r="B8" s="59" t="s">
        <v>69</v>
      </c>
      <c r="C8" s="16">
        <v>25.504</v>
      </c>
      <c r="D8" s="16">
        <v>25.504</v>
      </c>
      <c r="E8" s="16">
        <v>25.504</v>
      </c>
      <c r="F8" s="16"/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60" t="s">
        <v>70</v>
      </c>
      <c r="B9" s="60" t="s">
        <v>71</v>
      </c>
      <c r="C9" s="16">
        <v>6.24</v>
      </c>
      <c r="D9" s="16">
        <v>6.24</v>
      </c>
      <c r="E9" s="16">
        <v>6.24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60" t="s">
        <v>72</v>
      </c>
      <c r="B10" s="60" t="s">
        <v>73</v>
      </c>
      <c r="C10" s="16">
        <v>19.264</v>
      </c>
      <c r="D10" s="16">
        <v>19.264</v>
      </c>
      <c r="E10" s="16">
        <v>19.264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15" t="s">
        <v>74</v>
      </c>
      <c r="B11" s="15" t="s">
        <v>75</v>
      </c>
      <c r="C11" s="16">
        <v>19.698275</v>
      </c>
      <c r="D11" s="16">
        <v>19.698275</v>
      </c>
      <c r="E11" s="16">
        <v>19.698275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59" t="s">
        <v>76</v>
      </c>
      <c r="B12" s="59" t="s">
        <v>77</v>
      </c>
      <c r="C12" s="16">
        <v>19.698275</v>
      </c>
      <c r="D12" s="16">
        <v>19.698275</v>
      </c>
      <c r="E12" s="16">
        <v>19.698275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60" t="s">
        <v>78</v>
      </c>
      <c r="B13" s="60" t="s">
        <v>79</v>
      </c>
      <c r="C13" s="16">
        <v>10.792656</v>
      </c>
      <c r="D13" s="16">
        <v>10.792656</v>
      </c>
      <c r="E13" s="16">
        <v>10.792656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60" t="s">
        <v>80</v>
      </c>
      <c r="B14" s="60" t="s">
        <v>81</v>
      </c>
      <c r="C14" s="16">
        <v>7.778019</v>
      </c>
      <c r="D14" s="16">
        <v>7.778019</v>
      </c>
      <c r="E14" s="16">
        <v>7.778019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ht="20.25" customHeight="1" spans="1:15">
      <c r="A15" s="60" t="s">
        <v>82</v>
      </c>
      <c r="B15" s="60" t="s">
        <v>83</v>
      </c>
      <c r="C15" s="16">
        <v>1.1276</v>
      </c>
      <c r="D15" s="16">
        <v>1.1276</v>
      </c>
      <c r="E15" s="16">
        <v>1.1276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15" t="s">
        <v>84</v>
      </c>
      <c r="B16" s="15" t="s">
        <v>85</v>
      </c>
      <c r="C16" s="16">
        <v>132.03558</v>
      </c>
      <c r="D16" s="16">
        <v>132.03558</v>
      </c>
      <c r="E16" s="16">
        <v>132.03558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59" t="s">
        <v>86</v>
      </c>
      <c r="B17" s="59" t="s">
        <v>87</v>
      </c>
      <c r="C17" s="16">
        <v>132.03558</v>
      </c>
      <c r="D17" s="16">
        <v>132.03558</v>
      </c>
      <c r="E17" s="16">
        <v>132.03558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60" t="s">
        <v>88</v>
      </c>
      <c r="B18" s="60" t="s">
        <v>89</v>
      </c>
      <c r="C18" s="16">
        <v>132.03558</v>
      </c>
      <c r="D18" s="16">
        <v>132.03558</v>
      </c>
      <c r="E18" s="16">
        <v>132.03558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15" t="s">
        <v>90</v>
      </c>
      <c r="B19" s="15" t="s">
        <v>91</v>
      </c>
      <c r="C19" s="16">
        <v>15.2136</v>
      </c>
      <c r="D19" s="16">
        <v>15.2136</v>
      </c>
      <c r="E19" s="16">
        <v>15.2136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59" t="s">
        <v>92</v>
      </c>
      <c r="B20" s="59" t="s">
        <v>93</v>
      </c>
      <c r="C20" s="16">
        <v>15.2136</v>
      </c>
      <c r="D20" s="16">
        <v>15.2136</v>
      </c>
      <c r="E20" s="16">
        <v>15.2136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60" t="s">
        <v>94</v>
      </c>
      <c r="B21" s="60" t="s">
        <v>95</v>
      </c>
      <c r="C21" s="16">
        <v>14.4384</v>
      </c>
      <c r="D21" s="16">
        <v>14.4384</v>
      </c>
      <c r="E21" s="16">
        <v>14.4384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ht="20.25" customHeight="1" spans="1:15">
      <c r="A22" s="60" t="s">
        <v>96</v>
      </c>
      <c r="B22" s="60" t="s">
        <v>97</v>
      </c>
      <c r="C22" s="16">
        <v>0.7752</v>
      </c>
      <c r="D22" s="16">
        <v>0.7752</v>
      </c>
      <c r="E22" s="16">
        <v>0.7752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ht="20.25" customHeight="1" spans="1:15">
      <c r="A23" s="44" t="s">
        <v>98</v>
      </c>
      <c r="B23" s="44"/>
      <c r="C23" s="16">
        <v>192.451455</v>
      </c>
      <c r="D23" s="16">
        <v>192.451455</v>
      </c>
      <c r="E23" s="16">
        <v>192.451455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</row>
  </sheetData>
  <mergeCells count="11">
    <mergeCell ref="A2:O2"/>
    <mergeCell ref="A3:I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scale="45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99</v>
      </c>
    </row>
    <row r="2" ht="45" customHeight="1" spans="1:4">
      <c r="A2" s="3" t="s">
        <v>100</v>
      </c>
      <c r="B2" s="3"/>
      <c r="C2" s="3"/>
      <c r="D2" s="3"/>
    </row>
    <row r="3" ht="18.75" customHeight="1" spans="1:4">
      <c r="A3" s="4" t="str">
        <f>"单位名称："&amp;"澄江市农业机械管理站"</f>
        <v>单位名称：澄江市农业机械管理站</v>
      </c>
      <c r="B3" s="4"/>
      <c r="C3" s="61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101</v>
      </c>
      <c r="C5" s="7" t="s">
        <v>102</v>
      </c>
      <c r="D5" s="7" t="s">
        <v>101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103</v>
      </c>
      <c r="B7" s="16">
        <v>192.451455</v>
      </c>
      <c r="C7" s="14" t="s">
        <v>104</v>
      </c>
      <c r="D7" s="16">
        <v>192.451455</v>
      </c>
    </row>
    <row r="8" ht="22.5" customHeight="1" spans="1:4">
      <c r="A8" s="14" t="s">
        <v>105</v>
      </c>
      <c r="B8" s="16">
        <v>192.451455</v>
      </c>
      <c r="C8" s="14" t="str">
        <f>"（"&amp;"一"&amp;"）"&amp;"社会保障和就业支出"</f>
        <v>（一）社会保障和就业支出</v>
      </c>
      <c r="D8" s="16">
        <v>25.504</v>
      </c>
    </row>
    <row r="9" ht="22.5" customHeight="1" spans="1:4">
      <c r="A9" s="14" t="s">
        <v>106</v>
      </c>
      <c r="B9" s="16"/>
      <c r="C9" s="14" t="str">
        <f>"（"&amp;"二"&amp;"）"&amp;"卫生健康支出"</f>
        <v>（二）卫生健康支出</v>
      </c>
      <c r="D9" s="16">
        <v>19.698275</v>
      </c>
    </row>
    <row r="10" ht="22.5" customHeight="1" spans="1:4">
      <c r="A10" s="14" t="s">
        <v>107</v>
      </c>
      <c r="B10" s="16"/>
      <c r="C10" s="14" t="str">
        <f>"（"&amp;"三"&amp;"）"&amp;"农林水支出"</f>
        <v>（三）农林水支出</v>
      </c>
      <c r="D10" s="16">
        <v>132.03558</v>
      </c>
    </row>
    <row r="11" ht="22.5" customHeight="1" spans="1:4">
      <c r="A11" s="14" t="s">
        <v>108</v>
      </c>
      <c r="B11" s="16"/>
      <c r="C11" s="14" t="str">
        <f>"（"&amp;"四"&amp;"）"&amp;"住房保障支出"</f>
        <v>（四）住房保障支出</v>
      </c>
      <c r="D11" s="16">
        <v>15.2136</v>
      </c>
    </row>
    <row r="12" ht="22.5" customHeight="1" spans="1:4">
      <c r="A12" s="14" t="s">
        <v>105</v>
      </c>
      <c r="B12" s="16"/>
      <c r="C12" s="14"/>
      <c r="D12" s="16"/>
    </row>
    <row r="13" ht="22.5" customHeight="1" spans="1:4">
      <c r="A13" s="14" t="s">
        <v>106</v>
      </c>
      <c r="B13" s="16"/>
      <c r="C13" s="14"/>
      <c r="D13" s="16"/>
    </row>
    <row r="14" ht="22.5" customHeight="1" spans="1:4">
      <c r="A14" s="14" t="s">
        <v>107</v>
      </c>
      <c r="B14" s="16"/>
      <c r="C14" s="14"/>
      <c r="D14" s="16"/>
    </row>
    <row r="15" ht="22.5" customHeight="1" spans="1:4">
      <c r="A15" s="62"/>
      <c r="B15" s="16"/>
      <c r="C15" s="14" t="s">
        <v>109</v>
      </c>
      <c r="D15" s="16"/>
    </row>
    <row r="16" ht="22.5" customHeight="1" spans="1:4">
      <c r="A16" s="63" t="s">
        <v>110</v>
      </c>
      <c r="B16" s="64">
        <v>192.451455</v>
      </c>
      <c r="C16" s="65" t="s">
        <v>111</v>
      </c>
      <c r="D16" s="64">
        <v>192.451455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selection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39" t="s">
        <v>112</v>
      </c>
    </row>
    <row r="2" ht="37.5" customHeight="1" spans="1:7">
      <c r="A2" s="3" t="s">
        <v>113</v>
      </c>
      <c r="B2" s="3"/>
      <c r="C2" s="3"/>
      <c r="D2" s="3"/>
      <c r="E2" s="3"/>
      <c r="F2" s="3"/>
      <c r="G2" s="3"/>
    </row>
    <row r="3" ht="18.75" customHeight="1" spans="1:7">
      <c r="A3" s="40" t="str">
        <f>"单位名称："&amp;"澄江市农业机械管理站"</f>
        <v>单位名称：澄江市农业机械管理站</v>
      </c>
      <c r="B3" s="40"/>
      <c r="C3" s="40"/>
      <c r="D3" s="41"/>
      <c r="E3" s="41"/>
      <c r="F3" s="41"/>
      <c r="G3" s="42" t="s">
        <v>26</v>
      </c>
    </row>
    <row r="4" ht="18.75" customHeight="1" spans="1:7">
      <c r="A4" s="12" t="s">
        <v>114</v>
      </c>
      <c r="B4" s="12" t="s">
        <v>56</v>
      </c>
      <c r="C4" s="43" t="s">
        <v>29</v>
      </c>
      <c r="D4" s="43" t="s">
        <v>58</v>
      </c>
      <c r="E4" s="43"/>
      <c r="F4" s="43"/>
      <c r="G4" s="12" t="s">
        <v>59</v>
      </c>
    </row>
    <row r="5" ht="18.75" customHeight="1" spans="1:7">
      <c r="A5" s="12" t="s">
        <v>55</v>
      </c>
      <c r="B5" s="12" t="s">
        <v>56</v>
      </c>
      <c r="C5" s="43"/>
      <c r="D5" s="43" t="s">
        <v>31</v>
      </c>
      <c r="E5" s="43" t="s">
        <v>115</v>
      </c>
      <c r="F5" s="43" t="s">
        <v>116</v>
      </c>
      <c r="G5" s="12"/>
    </row>
    <row r="6" ht="18.75" customHeight="1" spans="1:7">
      <c r="A6" s="13" t="s">
        <v>42</v>
      </c>
      <c r="B6" s="13" t="s">
        <v>43</v>
      </c>
      <c r="C6" s="13" t="s">
        <v>44</v>
      </c>
      <c r="D6" s="13" t="s">
        <v>45</v>
      </c>
      <c r="E6" s="13" t="s">
        <v>46</v>
      </c>
      <c r="F6" s="13" t="s">
        <v>47</v>
      </c>
      <c r="G6" s="13" t="s">
        <v>48</v>
      </c>
    </row>
    <row r="7" ht="20.25" customHeight="1" spans="1:7">
      <c r="A7" s="15" t="s">
        <v>66</v>
      </c>
      <c r="B7" s="15" t="s">
        <v>67</v>
      </c>
      <c r="C7" s="16">
        <v>25.504</v>
      </c>
      <c r="D7" s="16">
        <v>25.504</v>
      </c>
      <c r="E7" s="16">
        <v>25.024</v>
      </c>
      <c r="F7" s="16">
        <v>0.48</v>
      </c>
      <c r="G7" s="16"/>
    </row>
    <row r="8" ht="20.25" customHeight="1" spans="1:7">
      <c r="A8" s="59" t="s">
        <v>68</v>
      </c>
      <c r="B8" s="59" t="s">
        <v>69</v>
      </c>
      <c r="C8" s="16">
        <v>25.504</v>
      </c>
      <c r="D8" s="16">
        <v>25.504</v>
      </c>
      <c r="E8" s="16">
        <v>25.024</v>
      </c>
      <c r="F8" s="16">
        <v>0.48</v>
      </c>
      <c r="G8" s="16"/>
    </row>
    <row r="9" ht="20.25" customHeight="1" spans="1:7">
      <c r="A9" s="60" t="s">
        <v>70</v>
      </c>
      <c r="B9" s="60" t="s">
        <v>71</v>
      </c>
      <c r="C9" s="16">
        <v>6.24</v>
      </c>
      <c r="D9" s="16">
        <v>6.24</v>
      </c>
      <c r="E9" s="16">
        <v>5.76</v>
      </c>
      <c r="F9" s="16">
        <v>0.48</v>
      </c>
      <c r="G9" s="16"/>
    </row>
    <row r="10" ht="20.25" customHeight="1" spans="1:7">
      <c r="A10" s="60" t="s">
        <v>72</v>
      </c>
      <c r="B10" s="60" t="s">
        <v>73</v>
      </c>
      <c r="C10" s="16">
        <v>19.264</v>
      </c>
      <c r="D10" s="16">
        <v>19.264</v>
      </c>
      <c r="E10" s="16">
        <v>19.264</v>
      </c>
      <c r="F10" s="16"/>
      <c r="G10" s="16"/>
    </row>
    <row r="11" ht="20.25" customHeight="1" spans="1:7">
      <c r="A11" s="15" t="s">
        <v>74</v>
      </c>
      <c r="B11" s="15" t="s">
        <v>75</v>
      </c>
      <c r="C11" s="16">
        <v>19.698275</v>
      </c>
      <c r="D11" s="16">
        <v>19.698275</v>
      </c>
      <c r="E11" s="16">
        <v>19.698275</v>
      </c>
      <c r="F11" s="16"/>
      <c r="G11" s="16"/>
    </row>
    <row r="12" ht="20.25" customHeight="1" spans="1:7">
      <c r="A12" s="59" t="s">
        <v>76</v>
      </c>
      <c r="B12" s="59" t="s">
        <v>77</v>
      </c>
      <c r="C12" s="16">
        <v>19.698275</v>
      </c>
      <c r="D12" s="16">
        <v>19.698275</v>
      </c>
      <c r="E12" s="16">
        <v>19.698275</v>
      </c>
      <c r="F12" s="16"/>
      <c r="G12" s="16"/>
    </row>
    <row r="13" ht="20.25" customHeight="1" spans="1:7">
      <c r="A13" s="60" t="s">
        <v>78</v>
      </c>
      <c r="B13" s="60" t="s">
        <v>79</v>
      </c>
      <c r="C13" s="16">
        <v>10.792656</v>
      </c>
      <c r="D13" s="16">
        <v>10.792656</v>
      </c>
      <c r="E13" s="16">
        <v>10.792656</v>
      </c>
      <c r="F13" s="16"/>
      <c r="G13" s="16"/>
    </row>
    <row r="14" ht="20.25" customHeight="1" spans="1:7">
      <c r="A14" s="60" t="s">
        <v>80</v>
      </c>
      <c r="B14" s="60" t="s">
        <v>81</v>
      </c>
      <c r="C14" s="16">
        <v>7.778019</v>
      </c>
      <c r="D14" s="16">
        <v>7.778019</v>
      </c>
      <c r="E14" s="16">
        <v>7.778019</v>
      </c>
      <c r="F14" s="16"/>
      <c r="G14" s="16"/>
    </row>
    <row r="15" ht="20.25" customHeight="1" spans="1:7">
      <c r="A15" s="60" t="s">
        <v>82</v>
      </c>
      <c r="B15" s="60" t="s">
        <v>83</v>
      </c>
      <c r="C15" s="16">
        <v>1.1276</v>
      </c>
      <c r="D15" s="16">
        <v>1.1276</v>
      </c>
      <c r="E15" s="16">
        <v>1.1276</v>
      </c>
      <c r="F15" s="16"/>
      <c r="G15" s="16"/>
    </row>
    <row r="16" ht="20.25" customHeight="1" spans="1:7">
      <c r="A16" s="15" t="s">
        <v>84</v>
      </c>
      <c r="B16" s="15" t="s">
        <v>85</v>
      </c>
      <c r="C16" s="16">
        <v>132.03558</v>
      </c>
      <c r="D16" s="16">
        <v>132.03558</v>
      </c>
      <c r="E16" s="16">
        <v>123.255516</v>
      </c>
      <c r="F16" s="16">
        <v>8.780064</v>
      </c>
      <c r="G16" s="16"/>
    </row>
    <row r="17" ht="20.25" customHeight="1" spans="1:7">
      <c r="A17" s="59" t="s">
        <v>86</v>
      </c>
      <c r="B17" s="59" t="s">
        <v>87</v>
      </c>
      <c r="C17" s="16">
        <v>132.03558</v>
      </c>
      <c r="D17" s="16">
        <v>132.03558</v>
      </c>
      <c r="E17" s="16">
        <v>123.255516</v>
      </c>
      <c r="F17" s="16">
        <v>8.780064</v>
      </c>
      <c r="G17" s="16"/>
    </row>
    <row r="18" ht="20.25" customHeight="1" spans="1:7">
      <c r="A18" s="60" t="s">
        <v>88</v>
      </c>
      <c r="B18" s="60" t="s">
        <v>89</v>
      </c>
      <c r="C18" s="16">
        <v>132.03558</v>
      </c>
      <c r="D18" s="16">
        <v>132.03558</v>
      </c>
      <c r="E18" s="16">
        <v>123.255516</v>
      </c>
      <c r="F18" s="16">
        <v>8.780064</v>
      </c>
      <c r="G18" s="16"/>
    </row>
    <row r="19" ht="20.25" customHeight="1" spans="1:7">
      <c r="A19" s="15" t="s">
        <v>90</v>
      </c>
      <c r="B19" s="15" t="s">
        <v>91</v>
      </c>
      <c r="C19" s="16">
        <v>15.2136</v>
      </c>
      <c r="D19" s="16">
        <v>15.2136</v>
      </c>
      <c r="E19" s="16">
        <v>15.2136</v>
      </c>
      <c r="F19" s="16"/>
      <c r="G19" s="16"/>
    </row>
    <row r="20" ht="20.25" customHeight="1" spans="1:7">
      <c r="A20" s="59" t="s">
        <v>92</v>
      </c>
      <c r="B20" s="59" t="s">
        <v>93</v>
      </c>
      <c r="C20" s="16">
        <v>15.2136</v>
      </c>
      <c r="D20" s="16">
        <v>15.2136</v>
      </c>
      <c r="E20" s="16">
        <v>15.2136</v>
      </c>
      <c r="F20" s="16"/>
      <c r="G20" s="16"/>
    </row>
    <row r="21" ht="20.25" customHeight="1" spans="1:7">
      <c r="A21" s="60" t="s">
        <v>94</v>
      </c>
      <c r="B21" s="60" t="s">
        <v>95</v>
      </c>
      <c r="C21" s="16">
        <v>14.4384</v>
      </c>
      <c r="D21" s="16">
        <v>14.4384</v>
      </c>
      <c r="E21" s="16">
        <v>14.4384</v>
      </c>
      <c r="F21" s="16"/>
      <c r="G21" s="16"/>
    </row>
    <row r="22" ht="20.25" customHeight="1" spans="1:7">
      <c r="A22" s="60" t="s">
        <v>96</v>
      </c>
      <c r="B22" s="60" t="s">
        <v>97</v>
      </c>
      <c r="C22" s="16">
        <v>0.7752</v>
      </c>
      <c r="D22" s="16">
        <v>0.7752</v>
      </c>
      <c r="E22" s="16">
        <v>0.7752</v>
      </c>
      <c r="F22" s="16"/>
      <c r="G22" s="16"/>
    </row>
    <row r="23" ht="20.25" customHeight="1" spans="1:7">
      <c r="A23" s="44" t="s">
        <v>98</v>
      </c>
      <c r="B23" s="44"/>
      <c r="C23" s="45">
        <v>192.451455</v>
      </c>
      <c r="D23" s="45">
        <v>192.451455</v>
      </c>
      <c r="E23" s="45">
        <v>183.191391</v>
      </c>
      <c r="F23" s="45">
        <v>9.260064</v>
      </c>
      <c r="G23" s="45"/>
    </row>
  </sheetData>
  <mergeCells count="7">
    <mergeCell ref="A2:G2"/>
    <mergeCell ref="A3:C3"/>
    <mergeCell ref="A4:B4"/>
    <mergeCell ref="D4:F4"/>
    <mergeCell ref="A23:B23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C17" sqref="C17"/>
    </sheetView>
  </sheetViews>
  <sheetFormatPr defaultColWidth="8.85" defaultRowHeight="15" customHeight="1" outlineLevelRow="7" outlineLevelCol="5"/>
  <cols>
    <col min="1" max="6" width="28.575" customWidth="1"/>
  </cols>
  <sheetData>
    <row r="1" ht="18.75" customHeight="1" spans="1:6">
      <c r="A1" s="52"/>
      <c r="B1" s="52"/>
      <c r="C1" s="53"/>
      <c r="D1" s="1"/>
      <c r="E1" s="1"/>
      <c r="F1" s="54" t="s">
        <v>117</v>
      </c>
    </row>
    <row r="2" ht="41.25" customHeight="1" spans="1:6">
      <c r="A2" s="55" t="s">
        <v>118</v>
      </c>
      <c r="B2" s="55"/>
      <c r="C2" s="55"/>
      <c r="D2" s="55"/>
      <c r="E2" s="55"/>
      <c r="F2" s="55"/>
    </row>
    <row r="3" ht="18.75" customHeight="1" spans="1:6">
      <c r="A3" s="4" t="str">
        <f>"单位名称："&amp;"澄江市农业机械管理站"</f>
        <v>单位名称：澄江市农业机械管理站</v>
      </c>
      <c r="B3" s="4"/>
      <c r="C3" s="4"/>
      <c r="D3" s="56"/>
      <c r="E3" s="1"/>
      <c r="F3" s="54" t="s">
        <v>26</v>
      </c>
    </row>
    <row r="4" ht="18.75" customHeight="1" spans="1:6">
      <c r="A4" s="12" t="s">
        <v>119</v>
      </c>
      <c r="B4" s="43" t="s">
        <v>120</v>
      </c>
      <c r="C4" s="43" t="s">
        <v>121</v>
      </c>
      <c r="D4" s="43"/>
      <c r="E4" s="43"/>
      <c r="F4" s="43" t="s">
        <v>122</v>
      </c>
    </row>
    <row r="5" ht="18.75" customHeight="1" spans="1:6">
      <c r="A5" s="12"/>
      <c r="B5" s="43"/>
      <c r="C5" s="43" t="s">
        <v>31</v>
      </c>
      <c r="D5" s="43" t="s">
        <v>123</v>
      </c>
      <c r="E5" s="43" t="s">
        <v>124</v>
      </c>
      <c r="F5" s="43"/>
    </row>
    <row r="6" ht="18.75" customHeight="1" spans="1:6">
      <c r="A6" s="57" t="s">
        <v>43</v>
      </c>
      <c r="B6" s="58" t="s">
        <v>44</v>
      </c>
      <c r="C6" s="57" t="s">
        <v>45</v>
      </c>
      <c r="D6" s="57" t="s">
        <v>46</v>
      </c>
      <c r="E6" s="57" t="s">
        <v>47</v>
      </c>
      <c r="F6" s="57">
        <v>7</v>
      </c>
    </row>
    <row r="7" ht="20.25" customHeight="1" spans="1:6">
      <c r="A7" s="16"/>
      <c r="B7" s="16"/>
      <c r="C7" s="16"/>
      <c r="D7" s="16"/>
      <c r="E7" s="16"/>
      <c r="F7" s="16"/>
    </row>
    <row r="8" customHeight="1" spans="1:1">
      <c r="A8" t="s">
        <v>125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29"/>
  <sheetViews>
    <sheetView showZeros="0" workbookViewId="0">
      <selection activeCell="A1" sqref="A1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ht="18.75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 t="s">
        <v>126</v>
      </c>
    </row>
    <row r="2" ht="45" customHeight="1" spans="1:24">
      <c r="A2" s="3" t="s">
        <v>127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ht="18.75" customHeight="1" spans="1:24">
      <c r="A3" s="4" t="str">
        <f>"单位名称："&amp;"澄江市农业机械管理站"</f>
        <v>单位名称：澄江市农业机械管理站</v>
      </c>
      <c r="B3" s="4"/>
      <c r="C3" s="4"/>
      <c r="D3" s="4"/>
      <c r="E3" s="4"/>
      <c r="F3" s="4"/>
      <c r="G3" s="4"/>
      <c r="H3" s="49"/>
      <c r="I3" s="49"/>
      <c r="J3" s="49"/>
      <c r="K3" s="49"/>
      <c r="L3" s="49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 t="s">
        <v>26</v>
      </c>
    </row>
    <row r="4" ht="18.75" customHeight="1" spans="1:24">
      <c r="A4" s="50" t="s">
        <v>128</v>
      </c>
      <c r="B4" s="50" t="s">
        <v>129</v>
      </c>
      <c r="C4" s="50" t="s">
        <v>130</v>
      </c>
      <c r="D4" s="50" t="s">
        <v>131</v>
      </c>
      <c r="E4" s="50" t="s">
        <v>132</v>
      </c>
      <c r="F4" s="50" t="s">
        <v>133</v>
      </c>
      <c r="G4" s="50" t="s">
        <v>134</v>
      </c>
      <c r="H4" s="51" t="s">
        <v>29</v>
      </c>
      <c r="I4" s="51" t="s">
        <v>135</v>
      </c>
      <c r="J4" s="50"/>
      <c r="K4" s="50"/>
      <c r="L4" s="50"/>
      <c r="M4" s="50"/>
      <c r="N4" s="50"/>
      <c r="O4" s="50" t="s">
        <v>136</v>
      </c>
      <c r="P4" s="50"/>
      <c r="Q4" s="50"/>
      <c r="R4" s="50" t="s">
        <v>35</v>
      </c>
      <c r="S4" s="50" t="s">
        <v>36</v>
      </c>
      <c r="T4" s="50"/>
      <c r="U4" s="50"/>
      <c r="V4" s="50"/>
      <c r="W4" s="50"/>
      <c r="X4" s="50"/>
    </row>
    <row r="5" ht="18.75" customHeight="1" spans="1:24">
      <c r="A5" s="50"/>
      <c r="B5" s="50"/>
      <c r="C5" s="50"/>
      <c r="D5" s="50"/>
      <c r="E5" s="50"/>
      <c r="F5" s="50"/>
      <c r="G5" s="50"/>
      <c r="H5" s="51" t="s">
        <v>137</v>
      </c>
      <c r="I5" s="51" t="s">
        <v>138</v>
      </c>
      <c r="J5" s="51"/>
      <c r="K5" s="50" t="s">
        <v>33</v>
      </c>
      <c r="L5" s="50" t="s">
        <v>34</v>
      </c>
      <c r="M5" s="50"/>
      <c r="N5" s="50"/>
      <c r="O5" s="50" t="s">
        <v>136</v>
      </c>
      <c r="P5" s="50" t="s">
        <v>33</v>
      </c>
      <c r="Q5" s="50" t="s">
        <v>34</v>
      </c>
      <c r="R5" s="50" t="s">
        <v>35</v>
      </c>
      <c r="S5" s="50" t="s">
        <v>36</v>
      </c>
      <c r="T5" s="50" t="s">
        <v>37</v>
      </c>
      <c r="U5" s="50" t="s">
        <v>38</v>
      </c>
      <c r="V5" s="50" t="s">
        <v>39</v>
      </c>
      <c r="W5" s="50" t="s">
        <v>40</v>
      </c>
      <c r="X5" s="50" t="s">
        <v>41</v>
      </c>
    </row>
    <row r="6" ht="18.75" customHeight="1" spans="1:24">
      <c r="A6" s="50"/>
      <c r="B6" s="50"/>
      <c r="C6" s="50"/>
      <c r="D6" s="50"/>
      <c r="E6" s="50"/>
      <c r="F6" s="50"/>
      <c r="G6" s="50"/>
      <c r="H6" s="51"/>
      <c r="I6" s="51" t="s">
        <v>139</v>
      </c>
      <c r="J6" s="50" t="s">
        <v>140</v>
      </c>
      <c r="K6" s="50" t="s">
        <v>141</v>
      </c>
      <c r="L6" s="50" t="s">
        <v>142</v>
      </c>
      <c r="M6" s="50" t="s">
        <v>143</v>
      </c>
      <c r="N6" s="50" t="s">
        <v>144</v>
      </c>
      <c r="O6" s="50" t="s">
        <v>32</v>
      </c>
      <c r="P6" s="50" t="s">
        <v>33</v>
      </c>
      <c r="Q6" s="50" t="s">
        <v>34</v>
      </c>
      <c r="R6" s="50"/>
      <c r="S6" s="50" t="s">
        <v>31</v>
      </c>
      <c r="T6" s="50" t="s">
        <v>37</v>
      </c>
      <c r="U6" s="50" t="s">
        <v>38</v>
      </c>
      <c r="V6" s="50" t="s">
        <v>39</v>
      </c>
      <c r="W6" s="50" t="s">
        <v>40</v>
      </c>
      <c r="X6" s="50" t="s">
        <v>41</v>
      </c>
    </row>
    <row r="7" ht="22.65" customHeight="1" spans="1:24">
      <c r="A7" s="50"/>
      <c r="B7" s="50"/>
      <c r="C7" s="50"/>
      <c r="D7" s="50"/>
      <c r="E7" s="50"/>
      <c r="F7" s="50"/>
      <c r="G7" s="50"/>
      <c r="H7" s="51"/>
      <c r="I7" s="51" t="s">
        <v>31</v>
      </c>
      <c r="J7" s="50" t="s">
        <v>140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</row>
    <row r="8" ht="18.75" customHeight="1" spans="1:24">
      <c r="A8" s="51" t="s">
        <v>42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18.75" customHeight="1" spans="1:24">
      <c r="A9" s="8" t="s">
        <v>52</v>
      </c>
      <c r="B9" s="8" t="s">
        <v>145</v>
      </c>
      <c r="C9" s="9" t="s">
        <v>146</v>
      </c>
      <c r="D9" s="8" t="s">
        <v>88</v>
      </c>
      <c r="E9" s="8" t="s">
        <v>89</v>
      </c>
      <c r="F9" s="8" t="s">
        <v>147</v>
      </c>
      <c r="G9" s="8" t="s">
        <v>148</v>
      </c>
      <c r="H9" s="16">
        <v>52.464</v>
      </c>
      <c r="I9" s="16">
        <v>52.464</v>
      </c>
      <c r="J9" s="16"/>
      <c r="K9" s="16"/>
      <c r="L9" s="16"/>
      <c r="M9" s="16">
        <v>52.464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ht="18.75" customHeight="1" spans="1:24">
      <c r="A10" s="8" t="s">
        <v>52</v>
      </c>
      <c r="B10" s="8" t="s">
        <v>145</v>
      </c>
      <c r="C10" s="9" t="s">
        <v>146</v>
      </c>
      <c r="D10" s="8" t="s">
        <v>88</v>
      </c>
      <c r="E10" s="8" t="s">
        <v>89</v>
      </c>
      <c r="F10" s="8" t="s">
        <v>149</v>
      </c>
      <c r="G10" s="8" t="s">
        <v>150</v>
      </c>
      <c r="H10" s="16">
        <v>3.2772</v>
      </c>
      <c r="I10" s="16">
        <v>3.2772</v>
      </c>
      <c r="J10" s="16"/>
      <c r="K10" s="16"/>
      <c r="L10" s="16"/>
      <c r="M10" s="16">
        <v>3.2772</v>
      </c>
      <c r="N10" s="16"/>
      <c r="O10" s="16"/>
      <c r="P10" s="16"/>
      <c r="Q10" s="22"/>
      <c r="R10" s="16"/>
      <c r="S10" s="16"/>
      <c r="T10" s="16"/>
      <c r="U10" s="16"/>
      <c r="V10" s="16"/>
      <c r="W10" s="16"/>
      <c r="X10" s="16"/>
    </row>
    <row r="11" ht="18.75" customHeight="1" spans="1:24">
      <c r="A11" s="8" t="s">
        <v>52</v>
      </c>
      <c r="B11" s="8" t="s">
        <v>145</v>
      </c>
      <c r="C11" s="9" t="s">
        <v>146</v>
      </c>
      <c r="D11" s="8" t="s">
        <v>88</v>
      </c>
      <c r="E11" s="8" t="s">
        <v>89</v>
      </c>
      <c r="F11" s="8" t="s">
        <v>151</v>
      </c>
      <c r="G11" s="8" t="s">
        <v>152</v>
      </c>
      <c r="H11" s="16">
        <v>35.532</v>
      </c>
      <c r="I11" s="16">
        <v>35.532</v>
      </c>
      <c r="J11" s="16"/>
      <c r="K11" s="16"/>
      <c r="L11" s="16"/>
      <c r="M11" s="16">
        <v>35.532</v>
      </c>
      <c r="N11" s="16"/>
      <c r="O11" s="16"/>
      <c r="P11" s="16"/>
      <c r="Q11" s="22"/>
      <c r="R11" s="16"/>
      <c r="S11" s="16"/>
      <c r="T11" s="16"/>
      <c r="U11" s="16"/>
      <c r="V11" s="16"/>
      <c r="W11" s="16"/>
      <c r="X11" s="16"/>
    </row>
    <row r="12" ht="18.75" customHeight="1" spans="1:24">
      <c r="A12" s="8" t="s">
        <v>52</v>
      </c>
      <c r="B12" s="8" t="s">
        <v>145</v>
      </c>
      <c r="C12" s="9" t="s">
        <v>146</v>
      </c>
      <c r="D12" s="8" t="s">
        <v>88</v>
      </c>
      <c r="E12" s="8" t="s">
        <v>89</v>
      </c>
      <c r="F12" s="8" t="s">
        <v>151</v>
      </c>
      <c r="G12" s="8" t="s">
        <v>152</v>
      </c>
      <c r="H12" s="16">
        <v>15.684</v>
      </c>
      <c r="I12" s="16">
        <v>15.684</v>
      </c>
      <c r="J12" s="16"/>
      <c r="K12" s="16"/>
      <c r="L12" s="16"/>
      <c r="M12" s="16">
        <v>15.684</v>
      </c>
      <c r="N12" s="16"/>
      <c r="O12" s="16"/>
      <c r="P12" s="16"/>
      <c r="Q12" s="22"/>
      <c r="R12" s="16"/>
      <c r="S12" s="16"/>
      <c r="T12" s="16"/>
      <c r="U12" s="16"/>
      <c r="V12" s="16"/>
      <c r="W12" s="16"/>
      <c r="X12" s="16"/>
    </row>
    <row r="13" ht="18.75" customHeight="1" spans="1:24">
      <c r="A13" s="8" t="s">
        <v>52</v>
      </c>
      <c r="B13" s="8" t="s">
        <v>145</v>
      </c>
      <c r="C13" s="9" t="s">
        <v>146</v>
      </c>
      <c r="D13" s="8" t="s">
        <v>96</v>
      </c>
      <c r="E13" s="8" t="s">
        <v>97</v>
      </c>
      <c r="F13" s="8" t="s">
        <v>149</v>
      </c>
      <c r="G13" s="8" t="s">
        <v>150</v>
      </c>
      <c r="H13" s="16">
        <v>0.7752</v>
      </c>
      <c r="I13" s="16">
        <v>0.7752</v>
      </c>
      <c r="J13" s="16"/>
      <c r="K13" s="16"/>
      <c r="L13" s="16"/>
      <c r="M13" s="16">
        <v>0.7752</v>
      </c>
      <c r="N13" s="16"/>
      <c r="O13" s="16"/>
      <c r="P13" s="16"/>
      <c r="Q13" s="22"/>
      <c r="R13" s="16"/>
      <c r="S13" s="16"/>
      <c r="T13" s="16"/>
      <c r="U13" s="16"/>
      <c r="V13" s="16"/>
      <c r="W13" s="16"/>
      <c r="X13" s="16"/>
    </row>
    <row r="14" ht="18.75" customHeight="1" spans="1:24">
      <c r="A14" s="8" t="s">
        <v>52</v>
      </c>
      <c r="B14" s="8" t="s">
        <v>153</v>
      </c>
      <c r="C14" s="9" t="s">
        <v>154</v>
      </c>
      <c r="D14" s="8" t="s">
        <v>72</v>
      </c>
      <c r="E14" s="8" t="s">
        <v>73</v>
      </c>
      <c r="F14" s="8" t="s">
        <v>155</v>
      </c>
      <c r="G14" s="8" t="s">
        <v>156</v>
      </c>
      <c r="H14" s="16">
        <v>19.264</v>
      </c>
      <c r="I14" s="16">
        <v>19.264</v>
      </c>
      <c r="J14" s="16"/>
      <c r="K14" s="16"/>
      <c r="L14" s="16"/>
      <c r="M14" s="16">
        <v>19.264</v>
      </c>
      <c r="N14" s="16"/>
      <c r="O14" s="16"/>
      <c r="P14" s="16"/>
      <c r="Q14" s="22"/>
      <c r="R14" s="16"/>
      <c r="S14" s="16"/>
      <c r="T14" s="16"/>
      <c r="U14" s="16"/>
      <c r="V14" s="16"/>
      <c r="W14" s="16"/>
      <c r="X14" s="16"/>
    </row>
    <row r="15" ht="18.75" customHeight="1" spans="1:24">
      <c r="A15" s="8" t="s">
        <v>52</v>
      </c>
      <c r="B15" s="8" t="s">
        <v>153</v>
      </c>
      <c r="C15" s="9" t="s">
        <v>154</v>
      </c>
      <c r="D15" s="8" t="s">
        <v>78</v>
      </c>
      <c r="E15" s="8" t="s">
        <v>79</v>
      </c>
      <c r="F15" s="8" t="s">
        <v>157</v>
      </c>
      <c r="G15" s="8" t="s">
        <v>158</v>
      </c>
      <c r="H15" s="16">
        <v>10.792656</v>
      </c>
      <c r="I15" s="16">
        <v>10.792656</v>
      </c>
      <c r="J15" s="16"/>
      <c r="K15" s="16"/>
      <c r="L15" s="16"/>
      <c r="M15" s="16">
        <v>10.792656</v>
      </c>
      <c r="N15" s="16"/>
      <c r="O15" s="16"/>
      <c r="P15" s="16"/>
      <c r="Q15" s="22"/>
      <c r="R15" s="16"/>
      <c r="S15" s="16"/>
      <c r="T15" s="16"/>
      <c r="U15" s="16"/>
      <c r="V15" s="16"/>
      <c r="W15" s="16"/>
      <c r="X15" s="16"/>
    </row>
    <row r="16" ht="18.75" customHeight="1" spans="1:24">
      <c r="A16" s="8" t="s">
        <v>52</v>
      </c>
      <c r="B16" s="8" t="s">
        <v>153</v>
      </c>
      <c r="C16" s="9" t="s">
        <v>154</v>
      </c>
      <c r="D16" s="8" t="s">
        <v>80</v>
      </c>
      <c r="E16" s="8" t="s">
        <v>81</v>
      </c>
      <c r="F16" s="8" t="s">
        <v>159</v>
      </c>
      <c r="G16" s="8" t="s">
        <v>160</v>
      </c>
      <c r="H16" s="16">
        <v>7.778019</v>
      </c>
      <c r="I16" s="16">
        <v>7.778019</v>
      </c>
      <c r="J16" s="16"/>
      <c r="K16" s="16"/>
      <c r="L16" s="16"/>
      <c r="M16" s="16">
        <v>7.778019</v>
      </c>
      <c r="N16" s="16"/>
      <c r="O16" s="16"/>
      <c r="P16" s="16"/>
      <c r="Q16" s="22"/>
      <c r="R16" s="16"/>
      <c r="S16" s="16"/>
      <c r="T16" s="16"/>
      <c r="U16" s="16"/>
      <c r="V16" s="16"/>
      <c r="W16" s="16"/>
      <c r="X16" s="16"/>
    </row>
    <row r="17" ht="18.75" customHeight="1" spans="1:24">
      <c r="A17" s="8" t="s">
        <v>52</v>
      </c>
      <c r="B17" s="8" t="s">
        <v>153</v>
      </c>
      <c r="C17" s="9" t="s">
        <v>154</v>
      </c>
      <c r="D17" s="8" t="s">
        <v>82</v>
      </c>
      <c r="E17" s="8" t="s">
        <v>83</v>
      </c>
      <c r="F17" s="8" t="s">
        <v>161</v>
      </c>
      <c r="G17" s="8" t="s">
        <v>162</v>
      </c>
      <c r="H17" s="16">
        <v>0.646</v>
      </c>
      <c r="I17" s="16">
        <v>0.646</v>
      </c>
      <c r="J17" s="16"/>
      <c r="K17" s="16"/>
      <c r="L17" s="16"/>
      <c r="M17" s="16">
        <v>0.646</v>
      </c>
      <c r="N17" s="16"/>
      <c r="O17" s="16"/>
      <c r="P17" s="16"/>
      <c r="Q17" s="22"/>
      <c r="R17" s="16"/>
      <c r="S17" s="16"/>
      <c r="T17" s="16"/>
      <c r="U17" s="16"/>
      <c r="V17" s="16"/>
      <c r="W17" s="16"/>
      <c r="X17" s="16"/>
    </row>
    <row r="18" ht="18.75" customHeight="1" spans="1:24">
      <c r="A18" s="8" t="s">
        <v>52</v>
      </c>
      <c r="B18" s="8" t="s">
        <v>153</v>
      </c>
      <c r="C18" s="9" t="s">
        <v>154</v>
      </c>
      <c r="D18" s="8" t="s">
        <v>82</v>
      </c>
      <c r="E18" s="8" t="s">
        <v>83</v>
      </c>
      <c r="F18" s="8" t="s">
        <v>161</v>
      </c>
      <c r="G18" s="8" t="s">
        <v>162</v>
      </c>
      <c r="H18" s="16">
        <v>0.4816</v>
      </c>
      <c r="I18" s="16">
        <v>0.4816</v>
      </c>
      <c r="J18" s="16"/>
      <c r="K18" s="16"/>
      <c r="L18" s="16"/>
      <c r="M18" s="16">
        <v>0.4816</v>
      </c>
      <c r="N18" s="16"/>
      <c r="O18" s="16"/>
      <c r="P18" s="16"/>
      <c r="Q18" s="22"/>
      <c r="R18" s="16"/>
      <c r="S18" s="16"/>
      <c r="T18" s="16"/>
      <c r="U18" s="16"/>
      <c r="V18" s="16"/>
      <c r="W18" s="16"/>
      <c r="X18" s="16"/>
    </row>
    <row r="19" ht="18.75" customHeight="1" spans="1:24">
      <c r="A19" s="8" t="s">
        <v>52</v>
      </c>
      <c r="B19" s="8" t="s">
        <v>153</v>
      </c>
      <c r="C19" s="9" t="s">
        <v>154</v>
      </c>
      <c r="D19" s="8" t="s">
        <v>88</v>
      </c>
      <c r="E19" s="8" t="s">
        <v>89</v>
      </c>
      <c r="F19" s="8" t="s">
        <v>161</v>
      </c>
      <c r="G19" s="8" t="s">
        <v>162</v>
      </c>
      <c r="H19" s="16">
        <v>1.070316</v>
      </c>
      <c r="I19" s="16">
        <v>1.070316</v>
      </c>
      <c r="J19" s="16"/>
      <c r="K19" s="16"/>
      <c r="L19" s="16"/>
      <c r="M19" s="16">
        <v>1.070316</v>
      </c>
      <c r="N19" s="16"/>
      <c r="O19" s="16"/>
      <c r="P19" s="16"/>
      <c r="Q19" s="22"/>
      <c r="R19" s="16"/>
      <c r="S19" s="16"/>
      <c r="T19" s="16"/>
      <c r="U19" s="16"/>
      <c r="V19" s="16"/>
      <c r="W19" s="16"/>
      <c r="X19" s="16"/>
    </row>
    <row r="20" ht="18.75" customHeight="1" spans="1:24">
      <c r="A20" s="8" t="s">
        <v>52</v>
      </c>
      <c r="B20" s="8" t="s">
        <v>163</v>
      </c>
      <c r="C20" s="9" t="s">
        <v>95</v>
      </c>
      <c r="D20" s="8" t="s">
        <v>94</v>
      </c>
      <c r="E20" s="8" t="s">
        <v>95</v>
      </c>
      <c r="F20" s="8" t="s">
        <v>164</v>
      </c>
      <c r="G20" s="8" t="s">
        <v>95</v>
      </c>
      <c r="H20" s="16">
        <v>14.4384</v>
      </c>
      <c r="I20" s="16">
        <v>14.4384</v>
      </c>
      <c r="J20" s="16"/>
      <c r="K20" s="16"/>
      <c r="L20" s="16"/>
      <c r="M20" s="16">
        <v>14.4384</v>
      </c>
      <c r="N20" s="16"/>
      <c r="O20" s="16"/>
      <c r="P20" s="16"/>
      <c r="Q20" s="22"/>
      <c r="R20" s="16"/>
      <c r="S20" s="16"/>
      <c r="T20" s="16"/>
      <c r="U20" s="16"/>
      <c r="V20" s="16"/>
      <c r="W20" s="16"/>
      <c r="X20" s="16"/>
    </row>
    <row r="21" ht="18.75" customHeight="1" spans="1:24">
      <c r="A21" s="8" t="s">
        <v>52</v>
      </c>
      <c r="B21" s="8" t="s">
        <v>165</v>
      </c>
      <c r="C21" s="9" t="s">
        <v>166</v>
      </c>
      <c r="D21" s="8" t="s">
        <v>70</v>
      </c>
      <c r="E21" s="8" t="s">
        <v>71</v>
      </c>
      <c r="F21" s="8" t="s">
        <v>167</v>
      </c>
      <c r="G21" s="8" t="s">
        <v>168</v>
      </c>
      <c r="H21" s="16">
        <v>5.76</v>
      </c>
      <c r="I21" s="16">
        <v>5.76</v>
      </c>
      <c r="J21" s="16"/>
      <c r="K21" s="16"/>
      <c r="L21" s="16"/>
      <c r="M21" s="16">
        <v>5.76</v>
      </c>
      <c r="N21" s="16"/>
      <c r="O21" s="16"/>
      <c r="P21" s="16"/>
      <c r="Q21" s="22"/>
      <c r="R21" s="16"/>
      <c r="S21" s="16"/>
      <c r="T21" s="16"/>
      <c r="U21" s="16"/>
      <c r="V21" s="16"/>
      <c r="W21" s="16"/>
      <c r="X21" s="16"/>
    </row>
    <row r="22" ht="18.75" customHeight="1" spans="1:24">
      <c r="A22" s="8" t="s">
        <v>52</v>
      </c>
      <c r="B22" s="8" t="s">
        <v>169</v>
      </c>
      <c r="C22" s="9" t="s">
        <v>170</v>
      </c>
      <c r="D22" s="8" t="s">
        <v>88</v>
      </c>
      <c r="E22" s="8" t="s">
        <v>89</v>
      </c>
      <c r="F22" s="8" t="s">
        <v>171</v>
      </c>
      <c r="G22" s="8" t="s">
        <v>170</v>
      </c>
      <c r="H22" s="16">
        <v>2.660064</v>
      </c>
      <c r="I22" s="16">
        <v>2.660064</v>
      </c>
      <c r="J22" s="16"/>
      <c r="K22" s="16"/>
      <c r="L22" s="16"/>
      <c r="M22" s="16">
        <v>2.660064</v>
      </c>
      <c r="N22" s="16"/>
      <c r="O22" s="16"/>
      <c r="P22" s="16"/>
      <c r="Q22" s="22"/>
      <c r="R22" s="16"/>
      <c r="S22" s="16"/>
      <c r="T22" s="16"/>
      <c r="U22" s="16"/>
      <c r="V22" s="16"/>
      <c r="W22" s="16"/>
      <c r="X22" s="16"/>
    </row>
    <row r="23" ht="18.75" customHeight="1" spans="1:24">
      <c r="A23" s="8" t="s">
        <v>52</v>
      </c>
      <c r="B23" s="8" t="s">
        <v>172</v>
      </c>
      <c r="C23" s="9" t="s">
        <v>173</v>
      </c>
      <c r="D23" s="8" t="s">
        <v>70</v>
      </c>
      <c r="E23" s="8" t="s">
        <v>71</v>
      </c>
      <c r="F23" s="8" t="s">
        <v>174</v>
      </c>
      <c r="G23" s="8" t="s">
        <v>175</v>
      </c>
      <c r="H23" s="16">
        <v>0.48</v>
      </c>
      <c r="I23" s="16">
        <v>0.48</v>
      </c>
      <c r="J23" s="16"/>
      <c r="K23" s="16"/>
      <c r="L23" s="16"/>
      <c r="M23" s="16">
        <v>0.48</v>
      </c>
      <c r="N23" s="16"/>
      <c r="O23" s="16"/>
      <c r="P23" s="16"/>
      <c r="Q23" s="22"/>
      <c r="R23" s="16"/>
      <c r="S23" s="16"/>
      <c r="T23" s="16"/>
      <c r="U23" s="16"/>
      <c r="V23" s="16"/>
      <c r="W23" s="16"/>
      <c r="X23" s="16"/>
    </row>
    <row r="24" ht="18.75" customHeight="1" spans="1:24">
      <c r="A24" s="8" t="s">
        <v>52</v>
      </c>
      <c r="B24" s="8" t="s">
        <v>172</v>
      </c>
      <c r="C24" s="9" t="s">
        <v>173</v>
      </c>
      <c r="D24" s="8" t="s">
        <v>88</v>
      </c>
      <c r="E24" s="8" t="s">
        <v>89</v>
      </c>
      <c r="F24" s="8" t="s">
        <v>176</v>
      </c>
      <c r="G24" s="8" t="s">
        <v>177</v>
      </c>
      <c r="H24" s="16">
        <v>5.07</v>
      </c>
      <c r="I24" s="16">
        <v>5.07</v>
      </c>
      <c r="J24" s="16"/>
      <c r="K24" s="16"/>
      <c r="L24" s="16"/>
      <c r="M24" s="16">
        <v>5.07</v>
      </c>
      <c r="N24" s="16"/>
      <c r="O24" s="16"/>
      <c r="P24" s="16"/>
      <c r="Q24" s="22"/>
      <c r="R24" s="16"/>
      <c r="S24" s="16"/>
      <c r="T24" s="16"/>
      <c r="U24" s="16"/>
      <c r="V24" s="16"/>
      <c r="W24" s="16"/>
      <c r="X24" s="16"/>
    </row>
    <row r="25" ht="18.75" customHeight="1" spans="1:24">
      <c r="A25" s="8" t="s">
        <v>52</v>
      </c>
      <c r="B25" s="8" t="s">
        <v>172</v>
      </c>
      <c r="C25" s="9" t="s">
        <v>173</v>
      </c>
      <c r="D25" s="8" t="s">
        <v>88</v>
      </c>
      <c r="E25" s="8" t="s">
        <v>89</v>
      </c>
      <c r="F25" s="8" t="s">
        <v>178</v>
      </c>
      <c r="G25" s="8" t="s">
        <v>179</v>
      </c>
      <c r="H25" s="16">
        <v>0.03</v>
      </c>
      <c r="I25" s="16">
        <v>0.03</v>
      </c>
      <c r="J25" s="16"/>
      <c r="K25" s="16"/>
      <c r="L25" s="16"/>
      <c r="M25" s="16">
        <v>0.03</v>
      </c>
      <c r="N25" s="16"/>
      <c r="O25" s="16"/>
      <c r="P25" s="16"/>
      <c r="Q25" s="22"/>
      <c r="R25" s="16"/>
      <c r="S25" s="16"/>
      <c r="T25" s="16"/>
      <c r="U25" s="16"/>
      <c r="V25" s="16"/>
      <c r="W25" s="16"/>
      <c r="X25" s="16"/>
    </row>
    <row r="26" ht="18.75" customHeight="1" spans="1:24">
      <c r="A26" s="8" t="s">
        <v>52</v>
      </c>
      <c r="B26" s="8" t="s">
        <v>172</v>
      </c>
      <c r="C26" s="9" t="s">
        <v>173</v>
      </c>
      <c r="D26" s="8" t="s">
        <v>88</v>
      </c>
      <c r="E26" s="8" t="s">
        <v>89</v>
      </c>
      <c r="F26" s="8" t="s">
        <v>180</v>
      </c>
      <c r="G26" s="8" t="s">
        <v>181</v>
      </c>
      <c r="H26" s="16">
        <v>0.12</v>
      </c>
      <c r="I26" s="16">
        <v>0.12</v>
      </c>
      <c r="J26" s="16"/>
      <c r="K26" s="16"/>
      <c r="L26" s="16"/>
      <c r="M26" s="16">
        <v>0.12</v>
      </c>
      <c r="N26" s="16"/>
      <c r="O26" s="16"/>
      <c r="P26" s="16"/>
      <c r="Q26" s="22"/>
      <c r="R26" s="16"/>
      <c r="S26" s="16"/>
      <c r="T26" s="16"/>
      <c r="U26" s="16"/>
      <c r="V26" s="16"/>
      <c r="W26" s="16"/>
      <c r="X26" s="16"/>
    </row>
    <row r="27" ht="18.75" customHeight="1" spans="1:24">
      <c r="A27" s="8" t="s">
        <v>52</v>
      </c>
      <c r="B27" s="8" t="s">
        <v>172</v>
      </c>
      <c r="C27" s="9" t="s">
        <v>173</v>
      </c>
      <c r="D27" s="8" t="s">
        <v>88</v>
      </c>
      <c r="E27" s="8" t="s">
        <v>89</v>
      </c>
      <c r="F27" s="8" t="s">
        <v>182</v>
      </c>
      <c r="G27" s="8" t="s">
        <v>183</v>
      </c>
      <c r="H27" s="16">
        <v>0.9</v>
      </c>
      <c r="I27" s="16">
        <v>0.9</v>
      </c>
      <c r="J27" s="16"/>
      <c r="K27" s="16"/>
      <c r="L27" s="16"/>
      <c r="M27" s="16">
        <v>0.9</v>
      </c>
      <c r="N27" s="16"/>
      <c r="O27" s="16"/>
      <c r="P27" s="16"/>
      <c r="Q27" s="22"/>
      <c r="R27" s="16"/>
      <c r="S27" s="16"/>
      <c r="T27" s="16"/>
      <c r="U27" s="16"/>
      <c r="V27" s="16"/>
      <c r="W27" s="16"/>
      <c r="X27" s="16"/>
    </row>
    <row r="28" ht="18.75" customHeight="1" spans="1:24">
      <c r="A28" s="8" t="s">
        <v>52</v>
      </c>
      <c r="B28" s="8" t="s">
        <v>184</v>
      </c>
      <c r="C28" s="9" t="s">
        <v>185</v>
      </c>
      <c r="D28" s="8" t="s">
        <v>88</v>
      </c>
      <c r="E28" s="8" t="s">
        <v>89</v>
      </c>
      <c r="F28" s="8" t="s">
        <v>151</v>
      </c>
      <c r="G28" s="8" t="s">
        <v>152</v>
      </c>
      <c r="H28" s="16">
        <v>15.228</v>
      </c>
      <c r="I28" s="16">
        <v>15.228</v>
      </c>
      <c r="J28" s="16"/>
      <c r="K28" s="16"/>
      <c r="L28" s="16"/>
      <c r="M28" s="16">
        <v>15.228</v>
      </c>
      <c r="N28" s="16"/>
      <c r="O28" s="16"/>
      <c r="P28" s="16"/>
      <c r="Q28" s="22"/>
      <c r="R28" s="16"/>
      <c r="S28" s="16"/>
      <c r="T28" s="16"/>
      <c r="U28" s="16"/>
      <c r="V28" s="16"/>
      <c r="W28" s="16"/>
      <c r="X28" s="16"/>
    </row>
    <row r="29" ht="18.75" customHeight="1" spans="1:24">
      <c r="A29" s="11" t="s">
        <v>29</v>
      </c>
      <c r="B29" s="11"/>
      <c r="C29" s="11"/>
      <c r="D29" s="11"/>
      <c r="E29" s="11"/>
      <c r="F29" s="11"/>
      <c r="G29" s="11"/>
      <c r="H29" s="16">
        <v>192.451455</v>
      </c>
      <c r="I29" s="16">
        <v>192.451455</v>
      </c>
      <c r="J29" s="16"/>
      <c r="K29" s="16"/>
      <c r="L29" s="16"/>
      <c r="M29" s="16">
        <v>192.451455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</sheetData>
  <mergeCells count="30">
    <mergeCell ref="A2:X2"/>
    <mergeCell ref="A3:G3"/>
    <mergeCell ref="I4:X4"/>
    <mergeCell ref="I5:N5"/>
    <mergeCell ref="O5:Q5"/>
    <mergeCell ref="S5:X5"/>
    <mergeCell ref="I6:J6"/>
    <mergeCell ref="A29:G29"/>
    <mergeCell ref="A4:A7"/>
    <mergeCell ref="B4:B7"/>
    <mergeCell ref="C4:C7"/>
    <mergeCell ref="D4:D7"/>
    <mergeCell ref="E4:E7"/>
    <mergeCell ref="F4:F7"/>
    <mergeCell ref="G4:G7"/>
    <mergeCell ref="H4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workbookViewId="0">
      <selection activeCell="F41" sqref="F40:F4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186</v>
      </c>
    </row>
    <row r="2" ht="45" customHeight="1" spans="1:23">
      <c r="A2" s="3" t="s">
        <v>187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ht="18.75" customHeight="1" spans="1:23">
      <c r="A3" s="4" t="str">
        <f>"单位名称："&amp;"澄江市农业机械管理站"</f>
        <v>单位名称：澄江市农业机械管理站</v>
      </c>
      <c r="B3" s="4"/>
      <c r="C3" s="4"/>
      <c r="D3" s="4"/>
      <c r="E3" s="4"/>
      <c r="F3" s="4"/>
      <c r="G3" s="4"/>
      <c r="H3" s="4"/>
      <c r="I3" s="49"/>
      <c r="J3" s="49"/>
      <c r="K3" s="49"/>
      <c r="L3" s="49"/>
      <c r="M3" s="49"/>
      <c r="N3" s="5"/>
      <c r="O3" s="5"/>
      <c r="P3" s="5"/>
      <c r="Q3" s="5"/>
      <c r="R3" s="5"/>
      <c r="S3" s="5"/>
      <c r="T3" s="5"/>
      <c r="U3" s="5"/>
      <c r="V3" s="5"/>
      <c r="W3" s="5" t="s">
        <v>26</v>
      </c>
    </row>
    <row r="4" ht="18.75" customHeight="1" spans="1:23">
      <c r="A4" s="12" t="s">
        <v>188</v>
      </c>
      <c r="B4" s="12" t="s">
        <v>129</v>
      </c>
      <c r="C4" s="12" t="s">
        <v>130</v>
      </c>
      <c r="D4" s="12" t="s">
        <v>128</v>
      </c>
      <c r="E4" s="12" t="s">
        <v>131</v>
      </c>
      <c r="F4" s="12" t="s">
        <v>132</v>
      </c>
      <c r="G4" s="12" t="s">
        <v>133</v>
      </c>
      <c r="H4" s="12" t="s">
        <v>134</v>
      </c>
      <c r="I4" s="43" t="s">
        <v>29</v>
      </c>
      <c r="J4" s="43" t="s">
        <v>189</v>
      </c>
      <c r="K4" s="12"/>
      <c r="L4" s="12"/>
      <c r="M4" s="12"/>
      <c r="N4" s="12" t="s">
        <v>136</v>
      </c>
      <c r="O4" s="12"/>
      <c r="P4" s="12"/>
      <c r="Q4" s="12" t="s">
        <v>35</v>
      </c>
      <c r="R4" s="12" t="s">
        <v>36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43" t="s">
        <v>137</v>
      </c>
      <c r="J5" s="43" t="s">
        <v>138</v>
      </c>
      <c r="K5" s="12"/>
      <c r="L5" s="12" t="s">
        <v>33</v>
      </c>
      <c r="M5" s="12" t="s">
        <v>34</v>
      </c>
      <c r="N5" s="12" t="s">
        <v>32</v>
      </c>
      <c r="O5" s="12" t="s">
        <v>33</v>
      </c>
      <c r="P5" s="12" t="s">
        <v>34</v>
      </c>
      <c r="Q5" s="12" t="s">
        <v>35</v>
      </c>
      <c r="R5" s="12" t="s">
        <v>31</v>
      </c>
      <c r="S5" s="12" t="s">
        <v>37</v>
      </c>
      <c r="T5" s="12" t="s">
        <v>38</v>
      </c>
      <c r="U5" s="12" t="s">
        <v>39</v>
      </c>
      <c r="V5" s="12" t="s">
        <v>40</v>
      </c>
      <c r="W5" s="12" t="s">
        <v>41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43"/>
      <c r="J6" s="43" t="s">
        <v>32</v>
      </c>
      <c r="K6" s="12"/>
      <c r="L6" s="12" t="s">
        <v>33</v>
      </c>
      <c r="M6" s="12" t="s">
        <v>34</v>
      </c>
      <c r="N6" s="12" t="s">
        <v>32</v>
      </c>
      <c r="O6" s="12" t="s">
        <v>33</v>
      </c>
      <c r="P6" s="12" t="s">
        <v>34</v>
      </c>
      <c r="Q6" s="12"/>
      <c r="R6" s="12" t="s">
        <v>31</v>
      </c>
      <c r="S6" s="12" t="s">
        <v>37</v>
      </c>
      <c r="T6" s="12" t="s">
        <v>38</v>
      </c>
      <c r="U6" s="12" t="s">
        <v>39</v>
      </c>
      <c r="V6" s="12" t="s">
        <v>40</v>
      </c>
      <c r="W6" s="12" t="s">
        <v>41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43"/>
      <c r="J7" s="43" t="s">
        <v>31</v>
      </c>
      <c r="K7" s="12" t="s">
        <v>190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42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18.75" customHeight="1" spans="1:23">
      <c r="A9" s="8"/>
      <c r="B9" s="8"/>
      <c r="C9" s="9"/>
      <c r="D9" s="8"/>
      <c r="E9" s="8"/>
      <c r="F9" s="8"/>
      <c r="G9" s="8"/>
      <c r="H9" s="8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/>
      <c r="B10" s="8"/>
      <c r="C10" s="9"/>
      <c r="D10" s="8"/>
      <c r="E10" s="8"/>
      <c r="F10" s="8"/>
      <c r="G10" s="8"/>
      <c r="H10" s="8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11" t="s">
        <v>29</v>
      </c>
      <c r="B11" s="11"/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customHeight="1" spans="1:1">
      <c r="A12" t="s">
        <v>191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workbookViewId="0">
      <selection activeCell="B14" sqref="B14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19" t="s">
        <v>192</v>
      </c>
      <c r="B1" s="19"/>
      <c r="C1" s="19"/>
      <c r="D1" s="19"/>
      <c r="E1" s="19"/>
      <c r="F1" s="19"/>
      <c r="G1" s="19"/>
      <c r="H1" s="19"/>
      <c r="I1" s="19"/>
      <c r="J1" s="19"/>
    </row>
    <row r="2" ht="45" customHeight="1" spans="1:10">
      <c r="A2" s="28" t="s">
        <v>193</v>
      </c>
      <c r="B2" s="28"/>
      <c r="C2" s="28"/>
      <c r="D2" s="28"/>
      <c r="E2" s="28"/>
      <c r="F2" s="28"/>
      <c r="G2" s="28"/>
      <c r="H2" s="28"/>
      <c r="I2" s="28"/>
      <c r="J2" s="28"/>
    </row>
    <row r="3" ht="20.25" customHeight="1" spans="1:10">
      <c r="A3" s="18" t="str">
        <f>"单位名称："&amp;"澄江市农业机械管理站"</f>
        <v>单位名称：澄江市农业机械管理站</v>
      </c>
      <c r="B3" s="18"/>
      <c r="C3" s="18"/>
      <c r="D3" s="18"/>
      <c r="E3" s="18"/>
      <c r="F3" s="18"/>
      <c r="G3" s="18"/>
      <c r="H3" s="18"/>
      <c r="I3" s="18"/>
      <c r="J3" s="18"/>
    </row>
    <row r="4" ht="20.25" customHeight="1" spans="1:10">
      <c r="A4" s="29" t="s">
        <v>194</v>
      </c>
      <c r="B4" s="29" t="s">
        <v>195</v>
      </c>
      <c r="C4" s="29" t="s">
        <v>196</v>
      </c>
      <c r="D4" s="29" t="s">
        <v>197</v>
      </c>
      <c r="E4" s="29" t="s">
        <v>198</v>
      </c>
      <c r="F4" s="29" t="s">
        <v>199</v>
      </c>
      <c r="G4" s="29" t="s">
        <v>200</v>
      </c>
      <c r="H4" s="29" t="s">
        <v>201</v>
      </c>
      <c r="I4" s="29" t="s">
        <v>202</v>
      </c>
      <c r="J4" s="29" t="s">
        <v>203</v>
      </c>
    </row>
    <row r="5" ht="46.5" customHeight="1" spans="1:10">
      <c r="A5" s="29"/>
      <c r="B5" s="29"/>
      <c r="C5" s="29"/>
      <c r="D5" s="29"/>
      <c r="E5" s="29"/>
      <c r="F5" s="29"/>
      <c r="G5" s="29"/>
      <c r="H5" s="29"/>
      <c r="I5" s="29"/>
      <c r="J5" s="29"/>
    </row>
    <row r="6" ht="20.25" customHeight="1" spans="1:10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</row>
    <row r="7" ht="20.25" customHeight="1" spans="1:10">
      <c r="A7" s="22"/>
      <c r="B7" s="22"/>
      <c r="C7" s="22"/>
      <c r="E7" s="31"/>
      <c r="F7" s="31"/>
      <c r="G7" s="31"/>
      <c r="H7" s="31"/>
      <c r="I7" s="31"/>
      <c r="J7" s="31"/>
    </row>
    <row r="8" ht="20.25" customHeight="1" spans="1:10">
      <c r="A8" s="22"/>
      <c r="B8" s="22"/>
      <c r="C8" s="23"/>
      <c r="D8" s="23"/>
      <c r="E8" s="31"/>
      <c r="F8" s="31"/>
      <c r="G8" s="31"/>
      <c r="H8" s="31"/>
      <c r="I8" s="31"/>
      <c r="J8" s="31"/>
    </row>
    <row r="9" ht="20.25" customHeight="1" spans="1:10">
      <c r="A9" s="22"/>
      <c r="B9" s="22"/>
      <c r="C9" s="22"/>
      <c r="D9" s="46"/>
      <c r="E9" s="47"/>
      <c r="F9" s="36"/>
      <c r="G9" s="23"/>
      <c r="H9" s="36"/>
      <c r="I9" s="36"/>
      <c r="J9" s="47"/>
    </row>
    <row r="10" customHeight="1" spans="1:1">
      <c r="A10" t="s">
        <v>204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/yl樹の戀/ty</cp:lastModifiedBy>
  <dcterms:created xsi:type="dcterms:W3CDTF">2025-01-22T01:53:03Z</dcterms:created>
  <dcterms:modified xsi:type="dcterms:W3CDTF">2025-01-22T02:50:12Z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2B433E97698349F9BE8BD929D2B1051C_12</vt:lpwstr>
  </property>
  <property fmtid="{D5CDD505-2E9C-101B-9397-08002B2CF9AE}" pid="3" name="KSOProductBuildVer">
    <vt:lpwstr>2052-12.1.0.19770</vt:lpwstr>
  </property>
</Properties>
</file>