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<sst xmlns="http://schemas.openxmlformats.org/spreadsheetml/2006/main" count="1059" uniqueCount="428">
  <si>
    <t>01-1表</t>
  </si>
  <si>
    <t>2025年财务收支预算总表</t>
  </si>
  <si>
    <t>单位名称：澄江市抚仙湖管理局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</si>
  <si>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</si>
  <si>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</si>
  <si>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</si>
  <si>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</si>
  <si>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</si>
  <si>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</si>
  <si>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</si>
  <si>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</si>
  <si>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</si>
  <si>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</si>
  <si>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</si>
  <si>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</si>
  <si>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</si>
  <si>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</si>
  <si>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</si>
  <si>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</si>
  <si>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</si>
  <si>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</si>
  <si>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</si>
  <si>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</si>
  <si>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</si>
  <si>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</si>
  <si>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</si>
  <si>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</si>
  <si>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</si>
  <si>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</si>
  <si>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</si>
  <si>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</si>
  <si>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</si>
  <si>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</si>
  <si>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</si>
  <si>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</si>
  <si>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</si>
  <si>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</si>
  <si>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</si>
  <si>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</si>
  <si>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</si>
  <si>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</si>
  <si>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</si>
  <si>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</si>
  <si>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</si>
  <si>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</si>
  <si>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</si>
  <si>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</si>
  <si>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</si>
  <si>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</si>
  <si>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</si>
  <si>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</si>
  <si>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</si>
  <si>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</si>
  <si>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</si>
  <si>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</si>
  <si>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</si>
  <si>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</si>
  <si>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</si>
  <si>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</si>
  <si>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</si>
  <si>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</si>
  <si>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</si>
  <si>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</si>
  <si>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</si>
  <si>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</si>
  <si>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</si>
  <si>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</si>
  <si>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</si>
  <si>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</si>
  <si>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</si>
  <si>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</si>
  <si>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</si>
  <si>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</si>
  <si>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</si>
  <si>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706</t>
  </si>
  <si>
    <t>澄江市抚仙湖管理局</t>
  </si>
  <si>
    <t>706001</t>
  </si>
  <si>
    <t>01-3表</t>
  </si>
  <si>
    <t>2025年部门支出预算表</t>
  </si>
  <si>
    <t>单位：万元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</si>
  <si>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</si>
  <si>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</si>
  <si>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</si>
  <si>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</si>
  <si>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</si>
  <si>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</si>
  <si>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</si>
  <si>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</si>
  <si>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</si>
  <si>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</si>
  <si>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</si>
  <si>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</si>
  <si>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</si>
  <si>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</si>
  <si>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</si>
  <si>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</si>
  <si>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</si>
  <si>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</si>
  <si>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</si>
  <si>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</si>
  <si>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</si>
  <si>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</si>
  <si>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</si>
  <si>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</si>
  <si>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</si>
  <si>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</si>
  <si>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</si>
  <si>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</si>
  <si>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</si>
  <si>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</si>
  <si>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</si>
  <si>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</si>
  <si>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</si>
  <si>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</si>
  <si>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</si>
  <si>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</si>
  <si>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</si>
  <si>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</si>
  <si>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</si>
  <si>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</si>
  <si>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</si>
  <si>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</si>
  <si>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</si>
  <si>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</si>
  <si>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</si>
  <si>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</si>
  <si>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21103</t>
  </si>
  <si>
    <t>污染防治</t>
  </si>
  <si>
    <t>2110302</t>
  </si>
  <si>
    <t>水体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</si>
  <si>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</si>
  <si>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</si>
  <si>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</si>
  <si>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</si>
  <si>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</si>
  <si>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</si>
  <si>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</si>
  <si>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</si>
  <si>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</si>
  <si>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</si>
  <si>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</si>
  <si>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</si>
  <si>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</si>
  <si>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</si>
  <si>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</si>
  <si>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</si>
  <si>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</si>
  <si>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</si>
  <si>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</si>
  <si>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</si>
  <si>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</si>
  <si>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</si>
  <si>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</si>
  <si>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</si>
  <si>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</si>
  <si>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</si>
  <si>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</si>
  <si>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</si>
  <si>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</si>
  <si>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</si>
  <si>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</si>
  <si>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</si>
  <si>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</si>
  <si>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</si>
  <si>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</si>
  <si>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</si>
  <si>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</si>
  <si>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</si>
  <si>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</si>
  <si>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</si>
  <si>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</si>
  <si>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</si>
  <si>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</si>
  <si>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</si>
  <si>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</si>
  <si>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</si>
  <si>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</si>
  <si>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</si>
  <si>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</si>
  <si>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</si>
  <si>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</si>
  <si>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</si>
  <si>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</si>
  <si>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</si>
  <si>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</si>
  <si>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</si>
  <si>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</si>
  <si>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</si>
  <si>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</si>
  <si>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</si>
  <si>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</si>
  <si>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</si>
  <si>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</si>
  <si>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</si>
  <si>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</si>
  <si>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</si>
  <si>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</si>
  <si>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</si>
  <si>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</si>
  <si>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</si>
  <si>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</si>
  <si>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</si>
  <si>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</si>
  <si>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</si>
  <si>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</si>
  <si>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</si>
  <si>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</si>
  <si>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</si>
  <si>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</si>
  <si>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</si>
  <si>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</si>
  <si>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</si>
  <si>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</si>
  <si>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</si>
  <si>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530422210000000004678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</si>
  <si>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</si>
  <si>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</si>
  <si>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</si>
  <si>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</si>
  <si>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</si>
  <si>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</si>
  <si>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</si>
  <si>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530422210000000004679</t>
  </si>
  <si>
    <t>事业人员支出工资</t>
  </si>
  <si>
    <t>30107</t>
  </si>
  <si>
    <t>绩效工资</t>
  </si>
  <si>
    <t>530422210000000004680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</si>
  <si>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</si>
  <si>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</si>
  <si>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</si>
  <si>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</si>
  <si>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</si>
  <si>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</si>
  <si>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</si>
  <si>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</si>
  <si>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</si>
  <si>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530422210000000004681</t>
  </si>
  <si>
    <t>30113</t>
  </si>
  <si>
    <t>530422210000000004686</t>
  </si>
  <si>
    <t>工会经费</t>
  </si>
  <si>
    <t>30228</t>
  </si>
  <si>
    <t>530422210000000004688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</si>
  <si>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</si>
  <si>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</si>
  <si>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</si>
  <si>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</si>
  <si>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</si>
  <si>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</si>
  <si>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</si>
  <si>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</si>
  <si>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</si>
  <si>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</si>
  <si>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</si>
  <si>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30229</t>
  </si>
  <si>
    <t>福利费</t>
  </si>
  <si>
    <t>530422210000000007118</t>
  </si>
  <si>
    <t>公务交通补贴</t>
  </si>
  <si>
    <t>30239</t>
  </si>
  <si>
    <t>其他交通费用</t>
  </si>
  <si>
    <t>530422231100001474223</t>
  </si>
  <si>
    <t>奖励性绩效工资</t>
  </si>
  <si>
    <t>530422231100001474260</t>
  </si>
  <si>
    <t>基础绩效</t>
  </si>
  <si>
    <t>530422231100001474269</t>
  </si>
  <si>
    <t>编外人员工资</t>
  </si>
  <si>
    <t>30199</t>
  </si>
  <si>
    <t>其他工资福利支出</t>
  </si>
  <si>
    <t>530422251100003591579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</si>
  <si>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</si>
  <si>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</si>
  <si>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</si>
  <si>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</si>
  <si>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</si>
  <si>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</si>
  <si>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澄江市抚仙湖管理局项目经费</t>
  </si>
  <si>
    <t>313 事业发展类</t>
  </si>
  <si>
    <t>530422231100001126869</t>
  </si>
  <si>
    <t>30227</t>
  </si>
  <si>
    <t>委托业务费</t>
  </si>
  <si>
    <t>抚仙湖流域保护治理项目运行管护经费</t>
  </si>
  <si>
    <t>311 专项业务类</t>
  </si>
  <si>
    <t>530422241100003062982</t>
  </si>
  <si>
    <t>业务运行经费</t>
  </si>
  <si>
    <t>530422251100003626686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</si>
  <si>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</si>
  <si>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</si>
  <si>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</si>
  <si>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</si>
  <si>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</si>
  <si>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</si>
  <si>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</si>
  <si>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</si>
  <si>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</si>
  <si>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</si>
  <si>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</si>
  <si>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</si>
  <si>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该项目为合并项目，项目内容为我局2025年业务运行所需申报预算，该项目申报资金拟用于抚仙湖周边湿地建设与管护、抚仙湖相关工程建设，支付工程款、管护费、退田还湖土地租金，申请资金若能下达50%用于项目资金给付施工单位、管护单位，减少企业和群众上访次数，保证抚管工作能够顺利开展，有利于抚仙湖保护治理。</t>
  </si>
  <si>
    <t>产出指标</t>
  </si>
  <si>
    <t>数量指标</t>
  </si>
  <si>
    <t>湖岸线每天清理次数</t>
  </si>
  <si>
    <t>&lt;=</t>
  </si>
  <si>
    <t>21</t>
  </si>
  <si>
    <t>艘</t>
  </si>
  <si>
    <t>定量指标</t>
  </si>
  <si>
    <t>现有的执法船艇数量。</t>
  </si>
  <si>
    <t>累计完成投放抗浪鱼鱼苗数量</t>
  </si>
  <si>
    <t>80</t>
  </si>
  <si>
    <t>人</t>
  </si>
  <si>
    <t>湖边执法协管员人数。</t>
  </si>
  <si>
    <t>成本指标</t>
  </si>
  <si>
    <t>经济成本指标</t>
  </si>
  <si>
    <t>&gt;=</t>
  </si>
  <si>
    <t>507.72</t>
  </si>
  <si>
    <t>万元</t>
  </si>
  <si>
    <t>执法车辆、船艇及协管员费用。</t>
  </si>
  <si>
    <t>效益指标</t>
  </si>
  <si>
    <t>生态效益</t>
  </si>
  <si>
    <t>湖岸线清理及时性</t>
  </si>
  <si>
    <t>1.00</t>
  </si>
  <si>
    <t>次/天</t>
  </si>
  <si>
    <t>执法队伍对每天抚仙湖巡查次数。</t>
  </si>
  <si>
    <t>满意度指标</t>
  </si>
  <si>
    <t>服务对象满意度</t>
  </si>
  <si>
    <t>游客满意度</t>
  </si>
  <si>
    <t>%</t>
  </si>
  <si>
    <t>反映游客对抚仙湖执法工作的满意度。</t>
  </si>
  <si>
    <t>因抚仙湖沿湖湖滨带生态环境提升整治工作时间紧任务重，资金未能及时保障到位，向澄江市产业投资开发有限公司借款100万元、澄江市国有资本投资运营有限责任公司258万元用于保障抚仙湖流域生态环境保护治理项目正常运转，目前还欠款国投公司258万元、产投公司20万元。</t>
  </si>
  <si>
    <t>管护湿地面积</t>
  </si>
  <si>
    <t>=</t>
  </si>
  <si>
    <t>个</t>
  </si>
  <si>
    <t>国投、产投借款费用由龙街街道、路居镇、海口镇、右所镇及抚管局5家单位分配使用</t>
  </si>
  <si>
    <t>时效指标</t>
  </si>
  <si>
    <t>管护周期</t>
  </si>
  <si>
    <t>年</t>
  </si>
  <si>
    <t>按照协议约定费用使用期限</t>
  </si>
  <si>
    <t>278</t>
  </si>
  <si>
    <t>向国投借款258万元、向产投借款100万剩余20万元未还。</t>
  </si>
  <si>
    <t>国投、产投费用使用率</t>
  </si>
  <si>
    <t>100</t>
  </si>
  <si>
    <t>国投、产投借款费用由5个单位分配使用后用于湖滨区域卫生整治。</t>
  </si>
  <si>
    <t>受益群众满意度</t>
  </si>
  <si>
    <t>70</t>
  </si>
  <si>
    <t>通过日常管护改善湖滨生态区域内环境卫生，提升湖滨生态区域生态功能，发挥生态效益</t>
  </si>
  <si>
    <t>该项目为合并项目，项目内容为我局2025年业务运行所需申报预算，该项目申报资金拟用于兑付退田还湖土地租金、渔业资源增值保护，申请资金若能下达50%项目资金给付施工单位、管护单位，减少企业和群众上访次数，保证抚管工作能够顺利开展，有利于抚仙湖保护治理。</t>
  </si>
  <si>
    <t>退田还湖租金兑付乡镇数量</t>
  </si>
  <si>
    <t>反映退田还湖租金兑付涉及的乡镇数量。</t>
  </si>
  <si>
    <t>质量指标</t>
  </si>
  <si>
    <t>退田还湖租金兑付率</t>
  </si>
  <si>
    <t>退田还湖租金下达我局后，我局应足额兑付乡镇。反映资金下达数和支付数的比率。</t>
  </si>
  <si>
    <t>执法车船、协管员费用总计507.72万元。</t>
  </si>
  <si>
    <t>社会效益</t>
  </si>
  <si>
    <t>退田还湖投诉次数</t>
  </si>
  <si>
    <t>次</t>
  </si>
  <si>
    <t>反映群众对退田还湖租金兑付的满意程度。</t>
  </si>
  <si>
    <t>退田还湖农户满意度</t>
  </si>
  <si>
    <t>反映百姓对退田还湖租金兑付工作的满意度。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</si>
  <si>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</si>
  <si>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</si>
  <si>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</si>
  <si>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</si>
  <si>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</si>
  <si>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</si>
  <si>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</si>
  <si>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</si>
  <si>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</si>
  <si>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</si>
  <si>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</si>
  <si>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</si>
  <si>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</si>
  <si>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</si>
  <si>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</si>
  <si>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执法船艇维修保养</t>
  </si>
  <si>
    <t>执法船艇加油</t>
  </si>
  <si>
    <t>执法车辆（电瓶车）保险</t>
  </si>
  <si>
    <t>执法车辆维修保养</t>
  </si>
  <si>
    <t>执法车辆加油充值</t>
  </si>
  <si>
    <t>执法车辆（燃油车）保险</t>
  </si>
  <si>
    <t>复印纸A3</t>
  </si>
  <si>
    <t>箱</t>
  </si>
  <si>
    <t>复印纸A4</t>
  </si>
  <si>
    <t>台式计算机</t>
  </si>
  <si>
    <t>台</t>
  </si>
  <si>
    <t>台式计算机软件</t>
  </si>
  <si>
    <t>套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</si>
  <si>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</si>
  <si>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</si>
  <si>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</si>
  <si>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</si>
  <si>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</si>
  <si>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</si>
  <si>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</si>
  <si>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</si>
  <si>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</si>
  <si>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</si>
  <si>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</si>
  <si>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</si>
  <si>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</si>
  <si>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</si>
  <si>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</si>
  <si>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</si>
  <si>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</si>
  <si>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</si>
  <si>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注：我部门2025年无对下转移支付预算，此表为空。</t>
  </si>
  <si>
    <t>09-2表</t>
  </si>
  <si>
    <t>2025年对下转移支付绩效目标表</t>
  </si>
  <si>
    <t>注：我部门2025年无对下转移支付项目，此表为空。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</si>
  <si>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</si>
  <si>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</si>
  <si>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</si>
  <si>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</si>
  <si>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</si>
  <si>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</si>
  <si>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</si>
  <si>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</si>
  <si>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</si>
  <si>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A02010105 台式计算机</t>
  </si>
  <si>
    <t>A08 无形资产</t>
  </si>
  <si>
    <t>A08060301 基础软件</t>
  </si>
  <si>
    <t>11表</t>
  </si>
  <si>
    <t>2025年上级补助项目支出预算表</t>
  </si>
  <si>
    <t>经济科目部门</t>
  </si>
  <si>
    <t>经济科目名称</t>
  </si>
  <si>
    <t>上级补助</t>
  </si>
  <si>
    <t>注：我部门2025年无上级补助项目支出预算，此表为空。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</si>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</sst>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9"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name val="SimSun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2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3" applyNumberFormat="0" applyAlignment="0" applyProtection="0">
      <alignment vertical="center"/>
    </xf>
    <xf numFmtId="0" fontId="29" fillId="4" borderId="24" applyNumberFormat="0" applyAlignment="0" applyProtection="0">
      <alignment vertical="center"/>
    </xf>
    <xf numFmtId="0" fontId="30" fillId="4" borderId="23" applyNumberFormat="0" applyAlignment="0" applyProtection="0">
      <alignment vertical="center"/>
    </xf>
    <xf numFmtId="0" fontId="31" fillId="5" borderId="25" applyNumberForma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176" fontId="4" fillId="0" borderId="1">
      <alignment horizontal="right" vertical="center"/>
    </xf>
    <xf numFmtId="49" fontId="4" fillId="0" borderId="1">
      <alignment horizontal="left" vertical="center" wrapText="1"/>
    </xf>
    <xf numFmtId="176" fontId="4" fillId="0" borderId="1">
      <alignment horizontal="right" vertical="center"/>
    </xf>
    <xf numFmtId="177" fontId="4" fillId="0" borderId="1">
      <alignment horizontal="right" vertical="center"/>
    </xf>
    <xf numFmtId="178" fontId="4" fillId="0" borderId="1">
      <alignment horizontal="right" vertical="center"/>
    </xf>
    <xf numFmtId="179" fontId="4" fillId="0" borderId="1">
      <alignment horizontal="right" vertical="center"/>
    </xf>
    <xf numFmtId="10" fontId="4" fillId="0" borderId="1">
      <alignment horizontal="right" vertical="center"/>
    </xf>
    <xf numFmtId="180" fontId="4" fillId="0" borderId="1">
      <alignment horizontal="right" vertical="center"/>
    </xf>
    <xf numFmtId="0" fontId="4" fillId="0" borderId="0">
      <alignment vertical="top"/>
      <protection locked="0"/>
    </xf>
  </cellStyleXfs>
  <cellXfs count="168">
    <xf numFmtId="0" fontId="0" fillId="0" borderId="0" xfId="0" applyFont="1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51" applyNumberFormat="1" applyFont="1" applyBorder="1">
      <alignment horizontal="right" vertical="center"/>
    </xf>
    <xf numFmtId="0" fontId="7" fillId="0" borderId="0" xfId="0" applyFont="1">
      <alignment vertical="top"/>
    </xf>
    <xf numFmtId="49" fontId="4" fillId="0" borderId="0" xfId="50" applyNumberFormat="1" applyFont="1" applyBorder="1">
      <alignment horizontal="left" vertical="center" wrapText="1"/>
    </xf>
    <xf numFmtId="49" fontId="4" fillId="0" borderId="0" xfId="50" applyNumberFormat="1" applyFont="1" applyBorder="1" applyAlignment="1">
      <alignment horizontal="righ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4" fillId="0" borderId="1" xfId="50" applyNumberFormat="1" applyFont="1" applyBorder="1">
      <alignment horizontal="left" vertical="center" wrapText="1"/>
    </xf>
    <xf numFmtId="49" fontId="4" fillId="0" borderId="1" xfId="50" applyNumberFormat="1" applyFont="1" applyBorder="1" applyAlignment="1">
      <alignment horizontal="left" vertical="center" wrapText="1" indent="1"/>
    </xf>
    <xf numFmtId="0" fontId="4" fillId="0" borderId="0" xfId="57" applyFont="1" applyFill="1" applyBorder="1" applyAlignment="1" applyProtection="1">
      <alignment vertical="top"/>
      <protection locked="0"/>
    </xf>
    <xf numFmtId="0" fontId="3" fillId="0" borderId="0" xfId="57" applyFont="1" applyFill="1" applyBorder="1" applyAlignment="1" applyProtection="1">
      <alignment vertical="center"/>
    </xf>
    <xf numFmtId="0" fontId="8" fillId="0" borderId="0" xfId="57" applyFont="1" applyFill="1" applyBorder="1" applyAlignment="1" applyProtection="1">
      <alignment horizontal="center" vertical="center"/>
    </xf>
    <xf numFmtId="0" fontId="9" fillId="0" borderId="0" xfId="57" applyFont="1" applyFill="1" applyBorder="1" applyAlignment="1" applyProtection="1">
      <alignment horizontal="center" vertical="center"/>
    </xf>
    <xf numFmtId="0" fontId="9" fillId="0" borderId="0" xfId="57" applyFont="1" applyFill="1" applyBorder="1" applyAlignment="1" applyProtection="1">
      <alignment horizontal="center" vertical="center"/>
      <protection locked="0"/>
    </xf>
    <xf numFmtId="0" fontId="4" fillId="0" borderId="0" xfId="57" applyFont="1" applyFill="1" applyBorder="1" applyAlignment="1" applyProtection="1">
      <alignment horizontal="left" vertical="center"/>
      <protection locked="0"/>
    </xf>
    <xf numFmtId="0" fontId="7" fillId="0" borderId="1" xfId="57" applyFont="1" applyFill="1" applyBorder="1" applyAlignment="1" applyProtection="1">
      <alignment horizontal="center" vertical="center" wrapText="1"/>
    </xf>
    <xf numFmtId="0" fontId="7" fillId="0" borderId="1" xfId="57" applyFont="1" applyFill="1" applyBorder="1" applyAlignment="1" applyProtection="1">
      <alignment horizontal="center" vertical="center"/>
      <protection locked="0"/>
    </xf>
    <xf numFmtId="0" fontId="7" fillId="0" borderId="1" xfId="57" applyFont="1" applyFill="1" applyBorder="1" applyAlignment="1" applyProtection="1">
      <alignment horizontal="left" vertical="center" wrapText="1"/>
    </xf>
    <xf numFmtId="0" fontId="7" fillId="0" borderId="1" xfId="57" applyFont="1" applyFill="1" applyBorder="1" applyAlignment="1" applyProtection="1">
      <alignment vertical="center" wrapText="1"/>
    </xf>
    <xf numFmtId="0" fontId="7" fillId="0" borderId="1" xfId="57" applyFont="1" applyFill="1" applyBorder="1" applyAlignment="1" applyProtection="1">
      <alignment horizontal="left" vertical="center" wrapText="1"/>
      <protection locked="0"/>
    </xf>
    <xf numFmtId="0" fontId="4" fillId="0" borderId="0" xfId="57" applyFont="1" applyFill="1" applyBorder="1" applyAlignment="1" applyProtection="1">
      <alignment vertical="center"/>
    </xf>
    <xf numFmtId="0" fontId="7" fillId="0" borderId="0" xfId="57" applyFont="1" applyFill="1" applyBorder="1" applyAlignment="1" applyProtection="1">
      <alignment horizontal="right" vertical="center"/>
      <protection locked="0"/>
    </xf>
    <xf numFmtId="0" fontId="3" fillId="0" borderId="0" xfId="57" applyFont="1" applyFill="1" applyBorder="1" applyAlignment="1" applyProtection="1"/>
    <xf numFmtId="0" fontId="10" fillId="0" borderId="0" xfId="57" applyFont="1" applyFill="1" applyBorder="1" applyAlignment="1" applyProtection="1"/>
    <xf numFmtId="0" fontId="10" fillId="0" borderId="0" xfId="57" applyFont="1" applyFill="1" applyBorder="1" applyAlignment="1" applyProtection="1">
      <alignment horizontal="right" vertical="center"/>
    </xf>
    <xf numFmtId="0" fontId="8" fillId="0" borderId="0" xfId="57" applyFont="1" applyFill="1" applyAlignment="1" applyProtection="1">
      <alignment horizontal="center" vertical="center" wrapText="1"/>
    </xf>
    <xf numFmtId="0" fontId="7" fillId="0" borderId="0" xfId="57" applyFont="1" applyFill="1" applyBorder="1" applyAlignment="1" applyProtection="1">
      <alignment horizontal="left" vertical="center" wrapText="1"/>
    </xf>
    <xf numFmtId="0" fontId="7" fillId="0" borderId="0" xfId="57" applyFont="1" applyFill="1" applyBorder="1" applyAlignment="1" applyProtection="1">
      <alignment wrapText="1"/>
    </xf>
    <xf numFmtId="0" fontId="7" fillId="0" borderId="0" xfId="57" applyFont="1" applyFill="1" applyBorder="1" applyAlignment="1" applyProtection="1">
      <alignment horizontal="right" wrapText="1"/>
    </xf>
    <xf numFmtId="0" fontId="4" fillId="0" borderId="0" xfId="57" applyFont="1" applyFill="1" applyBorder="1" applyAlignment="1" applyProtection="1">
      <alignment wrapText="1"/>
    </xf>
    <xf numFmtId="0" fontId="7" fillId="0" borderId="2" xfId="57" applyFont="1" applyFill="1" applyBorder="1" applyAlignment="1" applyProtection="1">
      <alignment horizontal="center" vertical="center"/>
    </xf>
    <xf numFmtId="0" fontId="7" fillId="0" borderId="3" xfId="57" applyFont="1" applyFill="1" applyBorder="1" applyAlignment="1" applyProtection="1">
      <alignment horizontal="center" vertical="center"/>
    </xf>
    <xf numFmtId="0" fontId="7" fillId="0" borderId="4" xfId="57" applyFont="1" applyFill="1" applyBorder="1" applyAlignment="1" applyProtection="1">
      <alignment horizontal="center" vertical="center"/>
    </xf>
    <xf numFmtId="0" fontId="7" fillId="0" borderId="5" xfId="57" applyFont="1" applyFill="1" applyBorder="1" applyAlignment="1" applyProtection="1">
      <alignment horizontal="center" vertical="center"/>
    </xf>
    <xf numFmtId="0" fontId="7" fillId="0" borderId="6" xfId="57" applyFont="1" applyFill="1" applyBorder="1" applyAlignment="1" applyProtection="1">
      <alignment horizontal="center" vertical="center"/>
    </xf>
    <xf numFmtId="0" fontId="7" fillId="0" borderId="7" xfId="57" applyFont="1" applyFill="1" applyBorder="1" applyAlignment="1" applyProtection="1">
      <alignment horizontal="center" vertical="center"/>
    </xf>
    <xf numFmtId="0" fontId="7" fillId="0" borderId="8" xfId="57" applyFont="1" applyFill="1" applyBorder="1" applyAlignment="1" applyProtection="1">
      <alignment horizontal="center" vertical="center"/>
    </xf>
    <xf numFmtId="0" fontId="7" fillId="0" borderId="2" xfId="57" applyFont="1" applyFill="1" applyBorder="1" applyAlignment="1" applyProtection="1">
      <alignment horizontal="center" vertical="center" wrapText="1"/>
    </xf>
    <xf numFmtId="0" fontId="7" fillId="0" borderId="9" xfId="57" applyFont="1" applyFill="1" applyBorder="1" applyAlignment="1" applyProtection="1">
      <alignment horizontal="center" vertical="center" wrapText="1"/>
    </xf>
    <xf numFmtId="0" fontId="7" fillId="0" borderId="1" xfId="57" applyFont="1" applyFill="1" applyBorder="1" applyAlignment="1" applyProtection="1">
      <alignment horizontal="center" vertical="center"/>
    </xf>
    <xf numFmtId="0" fontId="4" fillId="0" borderId="3" xfId="57" applyFont="1" applyFill="1" applyBorder="1" applyAlignment="1" applyProtection="1">
      <alignment horizontal="center" vertical="center"/>
    </xf>
    <xf numFmtId="0" fontId="7" fillId="0" borderId="1" xfId="57" applyFont="1" applyFill="1" applyBorder="1" applyAlignment="1" applyProtection="1">
      <alignment horizontal="right" vertical="center"/>
      <protection locked="0"/>
    </xf>
    <xf numFmtId="0" fontId="4" fillId="0" borderId="3" xfId="57" applyFont="1" applyFill="1" applyBorder="1" applyAlignment="1" applyProtection="1">
      <alignment horizontal="right" vertical="center"/>
      <protection locked="0"/>
    </xf>
    <xf numFmtId="0" fontId="4" fillId="0" borderId="0" xfId="57" applyFont="1" applyFill="1" applyBorder="1" applyAlignment="1" applyProtection="1"/>
    <xf numFmtId="0" fontId="8" fillId="0" borderId="0" xfId="57" applyFont="1" applyFill="1" applyBorder="1" applyAlignment="1" applyProtection="1">
      <alignment vertical="center" wrapText="1"/>
    </xf>
    <xf numFmtId="0" fontId="7" fillId="0" borderId="0" xfId="57" applyFont="1" applyFill="1" applyBorder="1" applyAlignment="1" applyProtection="1">
      <alignment horizontal="right"/>
      <protection locked="0"/>
    </xf>
    <xf numFmtId="0" fontId="7" fillId="0" borderId="10" xfId="57" applyFont="1" applyFill="1" applyBorder="1" applyAlignment="1" applyProtection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5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1" fillId="0" borderId="0" xfId="0" applyFont="1" applyFill="1">
      <alignment vertical="top"/>
    </xf>
    <xf numFmtId="49" fontId="11" fillId="0" borderId="0" xfId="50" applyNumberFormat="1" applyFont="1" applyBorder="1" applyAlignment="1">
      <alignment horizontal="right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0" fontId="4" fillId="0" borderId="1" xfId="50" applyNumberFormat="1" applyFont="1" applyBorder="1">
      <alignment horizontal="left" vertical="center" wrapText="1"/>
    </xf>
    <xf numFmtId="49" fontId="4" fillId="0" borderId="1" xfId="50" applyNumberFormat="1" applyFont="1" applyFill="1" applyBorder="1">
      <alignment horizontal="left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176" fontId="4" fillId="0" borderId="1" xfId="0" applyNumberFormat="1" applyFont="1" applyBorder="1" applyAlignment="1">
      <alignment horizontal="right" vertical="center"/>
    </xf>
    <xf numFmtId="0" fontId="0" fillId="0" borderId="0" xfId="0" applyFont="1" applyFill="1">
      <alignment vertical="top"/>
    </xf>
    <xf numFmtId="49" fontId="2" fillId="0" borderId="0" xfId="50" applyNumberFormat="1" applyFont="1" applyFill="1" applyBorder="1" applyAlignment="1">
      <alignment horizontal="center" vertical="center" wrapText="1"/>
    </xf>
    <xf numFmtId="49" fontId="4" fillId="0" borderId="0" xfId="50" applyNumberFormat="1" applyFont="1" applyFill="1" applyBorder="1" applyAlignment="1">
      <alignment horizontal="right" vertical="center" wrapText="1"/>
    </xf>
    <xf numFmtId="49" fontId="5" fillId="0" borderId="0" xfId="50" applyNumberFormat="1" applyFont="1" applyFill="1" applyBorder="1" applyAlignment="1">
      <alignment horizontal="center" vertical="center" wrapText="1"/>
    </xf>
    <xf numFmtId="49" fontId="4" fillId="0" borderId="0" xfId="50" applyNumberFormat="1" applyFont="1" applyFill="1" applyBorder="1">
      <alignment horizontal="left" vertical="center" wrapText="1"/>
    </xf>
    <xf numFmtId="180" fontId="4" fillId="0" borderId="1" xfId="56" applyNumberFormat="1" applyFont="1" applyFill="1" applyBorder="1" applyAlignment="1">
      <alignment horizontal="center" vertical="center" wrapText="1"/>
    </xf>
    <xf numFmtId="0" fontId="1" fillId="0" borderId="11" xfId="0" applyFont="1" applyFill="1" applyBorder="1">
      <alignment vertical="top"/>
    </xf>
    <xf numFmtId="49" fontId="4" fillId="0" borderId="1" xfId="50" applyNumberFormat="1" applyFont="1" applyFill="1" applyBorder="1" applyAlignment="1">
      <alignment horizontal="left" vertical="center" wrapText="1" inden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50" applyNumberFormat="1" applyFont="1" applyFill="1" applyBorder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3" fillId="0" borderId="0" xfId="0" applyFont="1" applyAlignment="1"/>
    <xf numFmtId="176" fontId="6" fillId="0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0" fillId="0" borderId="0" xfId="57" applyFont="1" applyFill="1" applyBorder="1" applyAlignment="1" applyProtection="1">
      <alignment vertical="center"/>
    </xf>
    <xf numFmtId="0" fontId="7" fillId="0" borderId="0" xfId="57" applyFont="1" applyFill="1" applyBorder="1" applyAlignment="1" applyProtection="1">
      <alignment horizontal="right" vertical="center"/>
    </xf>
    <xf numFmtId="0" fontId="14" fillId="0" borderId="0" xfId="57" applyFont="1" applyFill="1" applyBorder="1" applyAlignment="1" applyProtection="1">
      <alignment horizontal="center" vertical="center"/>
    </xf>
    <xf numFmtId="0" fontId="7" fillId="0" borderId="0" xfId="57" applyFont="1" applyFill="1" applyBorder="1" applyAlignment="1" applyProtection="1">
      <alignment horizontal="left" vertical="center"/>
      <protection locked="0"/>
    </xf>
    <xf numFmtId="0" fontId="15" fillId="0" borderId="0" xfId="57" applyFont="1" applyFill="1" applyBorder="1" applyAlignment="1" applyProtection="1">
      <alignment horizontal="center" vertical="center"/>
    </xf>
    <xf numFmtId="0" fontId="7" fillId="0" borderId="0" xfId="57" applyFont="1" applyFill="1" applyBorder="1" applyAlignment="1" applyProtection="1">
      <alignment horizontal="right"/>
    </xf>
    <xf numFmtId="0" fontId="7" fillId="0" borderId="12" xfId="57" applyFont="1" applyFill="1" applyBorder="1" applyAlignment="1" applyProtection="1">
      <alignment horizontal="center" vertical="center"/>
    </xf>
    <xf numFmtId="0" fontId="7" fillId="0" borderId="2" xfId="57" applyFont="1" applyFill="1" applyBorder="1" applyAlignment="1" applyProtection="1">
      <alignment horizontal="center" vertical="center"/>
      <protection locked="0"/>
    </xf>
    <xf numFmtId="0" fontId="7" fillId="0" borderId="7" xfId="57" applyFont="1" applyFill="1" applyBorder="1" applyAlignment="1" applyProtection="1">
      <alignment horizontal="center" vertical="center" wrapText="1"/>
    </xf>
    <xf numFmtId="0" fontId="7" fillId="0" borderId="1" xfId="57" applyFont="1" applyFill="1" applyBorder="1" applyAlignment="1" applyProtection="1">
      <alignment vertical="center"/>
    </xf>
    <xf numFmtId="0" fontId="7" fillId="0" borderId="1" xfId="57" applyFont="1" applyFill="1" applyBorder="1" applyAlignment="1" applyProtection="1">
      <alignment horizontal="left" vertical="center"/>
      <protection locked="0"/>
    </xf>
    <xf numFmtId="0" fontId="7" fillId="0" borderId="1" xfId="57" applyFont="1" applyFill="1" applyBorder="1" applyAlignment="1" applyProtection="1">
      <alignment vertical="center"/>
      <protection locked="0"/>
    </xf>
    <xf numFmtId="4" fontId="7" fillId="0" borderId="1" xfId="57" applyNumberFormat="1" applyFont="1" applyFill="1" applyBorder="1" applyAlignment="1" applyProtection="1">
      <alignment horizontal="right" vertical="center"/>
      <protection locked="0"/>
    </xf>
    <xf numFmtId="4" fontId="7" fillId="0" borderId="1" xfId="57" applyNumberFormat="1" applyFont="1" applyFill="1" applyBorder="1" applyAlignment="1" applyProtection="1">
      <alignment horizontal="right" vertical="center"/>
    </xf>
    <xf numFmtId="0" fontId="16" fillId="0" borderId="1" xfId="57" applyFont="1" applyFill="1" applyBorder="1" applyAlignment="1" applyProtection="1">
      <alignment horizontal="right" vertical="center"/>
    </xf>
    <xf numFmtId="0" fontId="7" fillId="0" borderId="1" xfId="57" applyFont="1" applyFill="1" applyBorder="1" applyAlignment="1" applyProtection="1">
      <alignment horizontal="left" vertical="center"/>
    </xf>
    <xf numFmtId="0" fontId="4" fillId="0" borderId="1" xfId="57" applyFont="1" applyFill="1" applyBorder="1" applyAlignment="1" applyProtection="1">
      <alignment vertical="center"/>
    </xf>
    <xf numFmtId="0" fontId="16" fillId="0" borderId="1" xfId="57" applyFont="1" applyFill="1" applyBorder="1" applyAlignment="1" applyProtection="1">
      <alignment horizontal="center" vertical="center"/>
    </xf>
    <xf numFmtId="0" fontId="16" fillId="0" borderId="1" xfId="57" applyFont="1" applyFill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>
      <alignment horizontal="right" vertical="center"/>
    </xf>
    <xf numFmtId="0" fontId="8" fillId="0" borderId="0" xfId="57" applyFont="1" applyFill="1" applyBorder="1" applyAlignment="1" applyProtection="1">
      <alignment horizontal="center" vertical="center"/>
      <protection locked="0"/>
    </xf>
    <xf numFmtId="0" fontId="7" fillId="0" borderId="0" xfId="57" applyFont="1" applyFill="1" applyBorder="1" applyAlignment="1" applyProtection="1">
      <alignment horizontal="left" vertical="center"/>
    </xf>
    <xf numFmtId="0" fontId="17" fillId="0" borderId="0" xfId="57" applyFont="1" applyFill="1" applyBorder="1" applyAlignment="1" applyProtection="1"/>
    <xf numFmtId="0" fontId="4" fillId="0" borderId="2" xfId="57" applyFont="1" applyFill="1" applyBorder="1" applyAlignment="1" applyProtection="1">
      <alignment horizontal="center" vertical="center" wrapText="1"/>
      <protection locked="0"/>
    </xf>
    <xf numFmtId="0" fontId="4" fillId="0" borderId="13" xfId="57" applyFont="1" applyFill="1" applyBorder="1" applyAlignment="1" applyProtection="1">
      <alignment horizontal="center" vertical="center" wrapText="1"/>
      <protection locked="0"/>
    </xf>
    <xf numFmtId="0" fontId="4" fillId="0" borderId="4" xfId="57" applyFont="1" applyFill="1" applyBorder="1" applyAlignment="1" applyProtection="1">
      <alignment horizontal="center" vertical="center" wrapText="1"/>
      <protection locked="0"/>
    </xf>
    <xf numFmtId="0" fontId="4" fillId="0" borderId="4" xfId="57" applyFont="1" applyFill="1" applyBorder="1" applyAlignment="1" applyProtection="1">
      <alignment horizontal="center" vertical="center" wrapText="1"/>
    </xf>
    <xf numFmtId="0" fontId="4" fillId="0" borderId="8" xfId="57" applyFont="1" applyFill="1" applyBorder="1" applyAlignment="1" applyProtection="1">
      <alignment horizontal="center" vertical="center" wrapText="1"/>
      <protection locked="0"/>
    </xf>
    <xf numFmtId="0" fontId="4" fillId="0" borderId="14" xfId="57" applyFont="1" applyFill="1" applyBorder="1" applyAlignment="1" applyProtection="1">
      <alignment horizontal="center" vertical="center" wrapText="1"/>
      <protection locked="0"/>
    </xf>
    <xf numFmtId="0" fontId="4" fillId="0" borderId="2" xfId="57" applyFont="1" applyFill="1" applyBorder="1" applyAlignment="1" applyProtection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 wrapText="1"/>
    </xf>
    <xf numFmtId="0" fontId="4" fillId="0" borderId="15" xfId="57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57" applyFont="1" applyFill="1" applyBorder="1" applyAlignment="1" applyProtection="1">
      <protection locked="0"/>
    </xf>
    <xf numFmtId="0" fontId="17" fillId="0" borderId="0" xfId="57" applyFont="1" applyFill="1" applyBorder="1" applyAlignment="1" applyProtection="1">
      <protection locked="0"/>
    </xf>
    <xf numFmtId="0" fontId="4" fillId="0" borderId="12" xfId="57" applyFont="1" applyFill="1" applyBorder="1" applyAlignment="1" applyProtection="1">
      <alignment horizontal="center" vertical="center" wrapText="1"/>
    </xf>
    <xf numFmtId="0" fontId="4" fillId="0" borderId="3" xfId="57" applyFont="1" applyFill="1" applyBorder="1" applyAlignment="1" applyProtection="1">
      <alignment horizontal="center" vertical="center" wrapText="1"/>
    </xf>
    <xf numFmtId="0" fontId="4" fillId="0" borderId="7" xfId="57" applyFont="1" applyFill="1" applyBorder="1" applyAlignment="1" applyProtection="1">
      <alignment horizontal="center" vertical="center" wrapText="1"/>
      <protection locked="0"/>
    </xf>
    <xf numFmtId="0" fontId="4" fillId="0" borderId="12" xfId="57" applyFont="1" applyFill="1" applyBorder="1" applyAlignment="1" applyProtection="1">
      <alignment horizontal="center" vertical="center" wrapText="1"/>
      <protection locked="0"/>
    </xf>
    <xf numFmtId="0" fontId="18" fillId="0" borderId="0" xfId="57" applyFont="1" applyFill="1" applyBorder="1" applyAlignment="1" applyProtection="1"/>
    <xf numFmtId="0" fontId="9" fillId="0" borderId="0" xfId="57" applyFont="1" applyFill="1" applyBorder="1" applyAlignment="1" applyProtection="1">
      <alignment horizontal="center" vertical="top"/>
    </xf>
    <xf numFmtId="0" fontId="17" fillId="0" borderId="3" xfId="57" applyFont="1" applyFill="1" applyBorder="1" applyAlignment="1" applyProtection="1">
      <alignment horizontal="center" vertical="center"/>
    </xf>
    <xf numFmtId="0" fontId="17" fillId="0" borderId="12" xfId="57" applyFont="1" applyFill="1" applyBorder="1" applyAlignment="1" applyProtection="1">
      <alignment horizontal="center" vertical="center"/>
    </xf>
    <xf numFmtId="0" fontId="17" fillId="0" borderId="2" xfId="57" applyFont="1" applyFill="1" applyBorder="1" applyAlignment="1" applyProtection="1">
      <alignment horizontal="center" vertical="center"/>
    </xf>
    <xf numFmtId="0" fontId="17" fillId="0" borderId="7" xfId="57" applyFont="1" applyFill="1" applyBorder="1" applyAlignment="1" applyProtection="1">
      <alignment horizontal="center" vertical="center"/>
    </xf>
    <xf numFmtId="0" fontId="7" fillId="0" borderId="7" xfId="57" applyFont="1" applyFill="1" applyBorder="1" applyAlignment="1" applyProtection="1">
      <alignment horizontal="left" vertical="center"/>
    </xf>
    <xf numFmtId="4" fontId="7" fillId="0" borderId="16" xfId="57" applyNumberFormat="1" applyFont="1" applyFill="1" applyBorder="1" applyAlignment="1" applyProtection="1">
      <alignment horizontal="right" vertical="center"/>
      <protection locked="0"/>
    </xf>
    <xf numFmtId="0" fontId="3" fillId="0" borderId="1" xfId="57" applyFont="1" applyFill="1" applyBorder="1" applyAlignment="1" applyProtection="1"/>
    <xf numFmtId="0" fontId="3" fillId="0" borderId="7" xfId="57" applyFont="1" applyFill="1" applyBorder="1" applyAlignment="1" applyProtection="1"/>
    <xf numFmtId="0" fontId="3" fillId="0" borderId="16" xfId="57" applyFont="1" applyFill="1" applyBorder="1" applyAlignment="1" applyProtection="1"/>
    <xf numFmtId="0" fontId="16" fillId="0" borderId="7" xfId="57" applyFont="1" applyFill="1" applyBorder="1" applyAlignment="1" applyProtection="1">
      <alignment horizontal="center" vertical="center"/>
    </xf>
    <xf numFmtId="4" fontId="16" fillId="0" borderId="16" xfId="57" applyNumberFormat="1" applyFont="1" applyFill="1" applyBorder="1" applyAlignment="1" applyProtection="1">
      <alignment horizontal="right" vertical="center"/>
    </xf>
    <xf numFmtId="4" fontId="16" fillId="0" borderId="17" xfId="57" applyNumberFormat="1" applyFont="1" applyFill="1" applyBorder="1" applyAlignment="1" applyProtection="1">
      <alignment horizontal="right" vertical="center"/>
    </xf>
    <xf numFmtId="0" fontId="7" fillId="0" borderId="16" xfId="57" applyFont="1" applyFill="1" applyBorder="1" applyAlignment="1" applyProtection="1">
      <alignment horizontal="right" vertical="center"/>
    </xf>
    <xf numFmtId="0" fontId="7" fillId="0" borderId="18" xfId="57" applyFont="1" applyFill="1" applyBorder="1" applyAlignment="1" applyProtection="1">
      <alignment horizontal="right" vertical="center"/>
    </xf>
    <xf numFmtId="0" fontId="16" fillId="0" borderId="7" xfId="57" applyFont="1" applyFill="1" applyBorder="1" applyAlignment="1" applyProtection="1">
      <alignment horizontal="center" vertical="center"/>
      <protection locked="0"/>
    </xf>
    <xf numFmtId="4" fontId="16" fillId="0" borderId="19" xfId="57" applyNumberFormat="1" applyFont="1" applyFill="1" applyBorder="1" applyAlignment="1" applyProtection="1">
      <alignment horizontal="righ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C1" sqref="C1"/>
    </sheetView>
  </sheetViews>
  <sheetFormatPr defaultColWidth="7" defaultRowHeight="12" outlineLevelCol="3"/>
  <cols>
    <col min="1" max="1" width="63.775" style="38" customWidth="1"/>
    <col min="2" max="2" width="51.6166666666667" style="38" customWidth="1"/>
    <col min="3" max="3" width="64.8666666666667" style="38" customWidth="1"/>
    <col min="4" max="4" width="52.0916666666667" style="38" customWidth="1"/>
    <col min="5" max="5" width="7" style="25" customWidth="1"/>
    <col min="6" max="16384" width="7" style="25"/>
  </cols>
  <sheetData>
    <row r="1" s="25" customFormat="1" ht="17" customHeight="1" spans="1:4">
      <c r="A1" s="150"/>
      <c r="B1" s="39"/>
      <c r="C1" s="39"/>
      <c r="D1" s="114" t="s">
        <v>0</v>
      </c>
    </row>
    <row r="2" s="25" customFormat="1" ht="36" customHeight="1" spans="1:4">
      <c r="A2" s="27" t="s">
        <v>1</v>
      </c>
      <c r="B2" s="151"/>
      <c r="C2" s="151"/>
      <c r="D2" s="151"/>
    </row>
    <row r="3" s="25" customFormat="1" ht="21" customHeight="1" spans="1:4">
      <c r="A3" s="130" t="s">
        <v>2</v>
      </c>
      <c r="B3" s="113"/>
      <c r="C3" s="113"/>
      <c r="D3" s="110" t="s">
        <v>3</v>
      </c>
    </row>
    <row r="4" s="25" customFormat="1" ht="19.5" customHeight="1" spans="1:4">
      <c r="A4" s="152" t="s">
        <v>4</v>
      </c>
      <c r="B4" s="153"/>
      <c r="C4" s="152" t="s">
        <v>5</v>
      </c>
      <c r="D4" s="153"/>
    </row>
    <row r="5" s="25" customFormat="1" ht="19.5" customHeight="1" spans="1:4">
      <c r="A5" s="154" t="s">
        <v>6</v>
      </c>
      <c r="B5" s="154" t="s">
        <v>7</v>
      </c>
      <c r="C5" s="154" t="s">
        <v>8</v>
      </c>
      <c r="D5" s="154" t="s">
        <v>7</v>
      </c>
    </row>
    <row r="6" s="25" customFormat="1" ht="19.5" customHeight="1" spans="1:4">
      <c r="A6" s="155"/>
      <c r="B6" s="155"/>
      <c r="C6" s="155"/>
      <c r="D6" s="155"/>
    </row>
    <row r="7" s="25" customFormat="1" ht="20.25" customHeight="1" spans="1:4">
      <c r="A7" s="124" t="s">
        <v>9</v>
      </c>
      <c r="B7" s="122">
        <v>1318.019411</v>
      </c>
      <c r="C7" s="124" t="s">
        <v>10</v>
      </c>
      <c r="D7" s="122"/>
    </row>
    <row r="8" s="25" customFormat="1" ht="20.25" customHeight="1" spans="1:4">
      <c r="A8" s="124" t="s">
        <v>11</v>
      </c>
      <c r="B8" s="122">
        <v>1580</v>
      </c>
      <c r="C8" s="124" t="s">
        <v>12</v>
      </c>
      <c r="D8" s="122"/>
    </row>
    <row r="9" s="25" customFormat="1" ht="20.25" customHeight="1" spans="1:4">
      <c r="A9" s="124" t="s">
        <v>13</v>
      </c>
      <c r="B9" s="122"/>
      <c r="C9" s="124" t="s">
        <v>14</v>
      </c>
      <c r="D9" s="122"/>
    </row>
    <row r="10" s="25" customFormat="1" ht="20.25" customHeight="1" spans="1:4">
      <c r="A10" s="124" t="s">
        <v>15</v>
      </c>
      <c r="B10" s="121"/>
      <c r="C10" s="124" t="s">
        <v>16</v>
      </c>
      <c r="D10" s="122"/>
    </row>
    <row r="11" s="25" customFormat="1" ht="20.25" customHeight="1" spans="1:4">
      <c r="A11" s="124" t="s">
        <v>17</v>
      </c>
      <c r="B11" s="121"/>
      <c r="C11" s="124" t="s">
        <v>18</v>
      </c>
      <c r="D11" s="122"/>
    </row>
    <row r="12" s="25" customFormat="1" ht="20.25" customHeight="1" spans="1:4">
      <c r="A12" s="124" t="s">
        <v>19</v>
      </c>
      <c r="B12" s="121"/>
      <c r="C12" s="124" t="s">
        <v>20</v>
      </c>
      <c r="D12" s="122"/>
    </row>
    <row r="13" s="25" customFormat="1" ht="20.25" customHeight="1" spans="1:4">
      <c r="A13" s="124" t="s">
        <v>21</v>
      </c>
      <c r="B13" s="121"/>
      <c r="C13" s="124" t="s">
        <v>22</v>
      </c>
      <c r="D13" s="122"/>
    </row>
    <row r="14" s="25" customFormat="1" ht="20.25" customHeight="1" spans="1:4">
      <c r="A14" s="124" t="s">
        <v>23</v>
      </c>
      <c r="B14" s="121"/>
      <c r="C14" s="124" t="s">
        <v>24</v>
      </c>
      <c r="D14" s="122">
        <v>74.316</v>
      </c>
    </row>
    <row r="15" s="25" customFormat="1" ht="20.25" customHeight="1" spans="1:4">
      <c r="A15" s="156" t="s">
        <v>25</v>
      </c>
      <c r="B15" s="157"/>
      <c r="C15" s="124" t="s">
        <v>26</v>
      </c>
      <c r="D15" s="122">
        <v>71.481124</v>
      </c>
    </row>
    <row r="16" s="25" customFormat="1" ht="20.25" customHeight="1" spans="1:4">
      <c r="A16" s="156" t="s">
        <v>27</v>
      </c>
      <c r="B16" s="158"/>
      <c r="C16" s="124" t="s">
        <v>28</v>
      </c>
      <c r="D16" s="17">
        <v>1104.293887</v>
      </c>
    </row>
    <row r="17" s="25" customFormat="1" ht="20.25" customHeight="1" spans="1:4">
      <c r="A17" s="158"/>
      <c r="B17" s="158"/>
      <c r="C17" s="124" t="s">
        <v>29</v>
      </c>
      <c r="D17" s="17">
        <v>1580</v>
      </c>
    </row>
    <row r="18" s="25" customFormat="1" ht="20.25" customHeight="1" spans="1:4">
      <c r="A18" s="158"/>
      <c r="B18" s="158"/>
      <c r="C18" s="124" t="s">
        <v>30</v>
      </c>
      <c r="D18" s="122"/>
    </row>
    <row r="19" s="25" customFormat="1" ht="20.25" customHeight="1" spans="1:4">
      <c r="A19" s="158"/>
      <c r="B19" s="158"/>
      <c r="C19" s="124" t="s">
        <v>31</v>
      </c>
      <c r="D19" s="122"/>
    </row>
    <row r="20" s="25" customFormat="1" ht="20.25" customHeight="1" spans="1:4">
      <c r="A20" s="158"/>
      <c r="B20" s="158"/>
      <c r="C20" s="124" t="s">
        <v>32</v>
      </c>
      <c r="D20" s="122"/>
    </row>
    <row r="21" s="25" customFormat="1" ht="20.25" customHeight="1" spans="1:4">
      <c r="A21" s="158"/>
      <c r="B21" s="158"/>
      <c r="C21" s="124" t="s">
        <v>33</v>
      </c>
      <c r="D21" s="122"/>
    </row>
    <row r="22" s="25" customFormat="1" ht="20.25" customHeight="1" spans="1:4">
      <c r="A22" s="158"/>
      <c r="B22" s="158"/>
      <c r="C22" s="124" t="s">
        <v>34</v>
      </c>
      <c r="D22" s="122"/>
    </row>
    <row r="23" s="25" customFormat="1" ht="20.25" customHeight="1" spans="1:4">
      <c r="A23" s="158"/>
      <c r="B23" s="158"/>
      <c r="C23" s="124" t="s">
        <v>35</v>
      </c>
      <c r="D23" s="122"/>
    </row>
    <row r="24" s="25" customFormat="1" ht="20.25" customHeight="1" spans="1:4">
      <c r="A24" s="158"/>
      <c r="B24" s="158"/>
      <c r="C24" s="124" t="s">
        <v>36</v>
      </c>
      <c r="D24" s="122"/>
    </row>
    <row r="25" s="25" customFormat="1" ht="20.25" customHeight="1" spans="1:4">
      <c r="A25" s="158"/>
      <c r="B25" s="158"/>
      <c r="C25" s="124" t="s">
        <v>37</v>
      </c>
      <c r="D25" s="122">
        <v>67.9284</v>
      </c>
    </row>
    <row r="26" s="25" customFormat="1" ht="20.25" customHeight="1" spans="1:4">
      <c r="A26" s="158"/>
      <c r="B26" s="158"/>
      <c r="C26" s="124" t="s">
        <v>38</v>
      </c>
      <c r="D26" s="122"/>
    </row>
    <row r="27" s="25" customFormat="1" ht="20.25" customHeight="1" spans="1:4">
      <c r="A27" s="158"/>
      <c r="B27" s="158"/>
      <c r="C27" s="124" t="s">
        <v>39</v>
      </c>
      <c r="D27" s="122"/>
    </row>
    <row r="28" s="25" customFormat="1" ht="20.25" customHeight="1" spans="1:4">
      <c r="A28" s="158"/>
      <c r="B28" s="158"/>
      <c r="C28" s="124" t="s">
        <v>40</v>
      </c>
      <c r="D28" s="122"/>
    </row>
    <row r="29" s="25" customFormat="1" ht="20.25" customHeight="1" spans="1:4">
      <c r="A29" s="158"/>
      <c r="B29" s="158"/>
      <c r="C29" s="124" t="s">
        <v>41</v>
      </c>
      <c r="D29" s="122"/>
    </row>
    <row r="30" s="25" customFormat="1" ht="20.25" customHeight="1" spans="1:4">
      <c r="A30" s="158"/>
      <c r="B30" s="158"/>
      <c r="C30" s="124" t="s">
        <v>42</v>
      </c>
      <c r="D30" s="122"/>
    </row>
    <row r="31" s="25" customFormat="1" ht="20.25" customHeight="1" spans="1:4">
      <c r="A31" s="159"/>
      <c r="B31" s="160"/>
      <c r="C31" s="124" t="s">
        <v>43</v>
      </c>
      <c r="D31" s="122"/>
    </row>
    <row r="32" s="25" customFormat="1" ht="20.25" customHeight="1" spans="1:4">
      <c r="A32" s="159"/>
      <c r="B32" s="160"/>
      <c r="C32" s="124" t="s">
        <v>44</v>
      </c>
      <c r="D32" s="122"/>
    </row>
    <row r="33" s="25" customFormat="1" ht="20.25" customHeight="1" spans="1:4">
      <c r="A33" s="161" t="s">
        <v>45</v>
      </c>
      <c r="B33" s="162">
        <v>2898.019411</v>
      </c>
      <c r="C33" s="126" t="s">
        <v>46</v>
      </c>
      <c r="D33" s="163">
        <v>2898.019411</v>
      </c>
    </row>
    <row r="34" s="25" customFormat="1" ht="20.25" customHeight="1" spans="1:4">
      <c r="A34" s="156" t="s">
        <v>47</v>
      </c>
      <c r="B34" s="164" t="s">
        <v>48</v>
      </c>
      <c r="C34" s="124" t="s">
        <v>49</v>
      </c>
      <c r="D34" s="165" t="s">
        <v>50</v>
      </c>
    </row>
    <row r="35" s="25" customFormat="1" ht="20.25" customHeight="1" spans="1:4">
      <c r="A35" s="156" t="s">
        <v>51</v>
      </c>
      <c r="B35" s="164"/>
      <c r="C35" s="156" t="s">
        <v>51</v>
      </c>
      <c r="D35" s="165"/>
    </row>
    <row r="36" s="25" customFormat="1" ht="20.25" customHeight="1" spans="1:4">
      <c r="A36" s="156" t="s">
        <v>52</v>
      </c>
      <c r="B36" s="164"/>
      <c r="C36" s="156" t="s">
        <v>53</v>
      </c>
      <c r="D36" s="165"/>
    </row>
    <row r="37" s="25" customFormat="1" ht="20.25" customHeight="1" spans="1:4">
      <c r="A37" s="166" t="s">
        <v>54</v>
      </c>
      <c r="B37" s="162">
        <v>2898.019411</v>
      </c>
      <c r="C37" s="126" t="s">
        <v>55</v>
      </c>
      <c r="D37" s="167">
        <v>2898.019411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57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0" sqref="$A10:$XFD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3"/>
      <c r="B2" s="3"/>
      <c r="C2" s="3"/>
      <c r="D2" s="3"/>
      <c r="E2" s="3"/>
      <c r="F2" s="7" t="s">
        <v>356</v>
      </c>
    </row>
    <row r="3" ht="37.5" customHeight="1" spans="1:6">
      <c r="A3" s="79" t="s">
        <v>357</v>
      </c>
      <c r="B3" s="79"/>
      <c r="C3" s="79"/>
      <c r="D3" s="79"/>
      <c r="E3" s="79"/>
      <c r="F3" s="79"/>
    </row>
    <row r="4" ht="18.75" customHeight="1" spans="1:6">
      <c r="A4" s="80" t="str">
        <f>"单位名称："&amp;"澄江市抚仙湖管理局"</f>
        <v>单位名称：澄江市抚仙湖管理局</v>
      </c>
      <c r="B4" s="80"/>
      <c r="C4" s="80"/>
      <c r="D4" s="81"/>
      <c r="E4" s="81"/>
      <c r="F4" s="82" t="s">
        <v>79</v>
      </c>
    </row>
    <row r="5" ht="18.75" customHeight="1" spans="1:6">
      <c r="A5" s="13" t="s">
        <v>358</v>
      </c>
      <c r="B5" s="13" t="s">
        <v>80</v>
      </c>
      <c r="C5" s="13" t="s">
        <v>81</v>
      </c>
      <c r="D5" s="14" t="s">
        <v>359</v>
      </c>
      <c r="E5" s="14"/>
      <c r="F5" s="14"/>
    </row>
    <row r="6" ht="18.75" customHeight="1" spans="1:6">
      <c r="A6" s="13" t="s">
        <v>80</v>
      </c>
      <c r="B6" s="13" t="s">
        <v>80</v>
      </c>
      <c r="C6" s="13" t="s">
        <v>81</v>
      </c>
      <c r="D6" s="14" t="s">
        <v>62</v>
      </c>
      <c r="E6" s="14" t="s">
        <v>83</v>
      </c>
      <c r="F6" s="14" t="s">
        <v>84</v>
      </c>
    </row>
    <row r="7" ht="18.75" customHeight="1" spans="1:6">
      <c r="A7" s="14" t="s">
        <v>90</v>
      </c>
      <c r="B7" s="14"/>
      <c r="C7" s="14" t="s">
        <v>91</v>
      </c>
      <c r="D7" s="14" t="s">
        <v>93</v>
      </c>
      <c r="E7" s="14" t="s">
        <v>94</v>
      </c>
      <c r="F7" s="14" t="s">
        <v>95</v>
      </c>
    </row>
    <row r="8" ht="13.5" spans="1:6">
      <c r="A8" s="16" t="s">
        <v>75</v>
      </c>
      <c r="B8" s="16"/>
      <c r="C8" s="16"/>
      <c r="D8" s="17">
        <v>1580</v>
      </c>
      <c r="E8" s="17"/>
      <c r="F8" s="17">
        <v>1580</v>
      </c>
    </row>
    <row r="9" ht="13.5" spans="1:6">
      <c r="A9" s="83" t="s">
        <v>75</v>
      </c>
      <c r="B9" s="16" t="s">
        <v>130</v>
      </c>
      <c r="C9" s="16" t="s">
        <v>131</v>
      </c>
      <c r="D9" s="17">
        <v>1580</v>
      </c>
      <c r="E9" s="17"/>
      <c r="F9" s="17">
        <v>1580</v>
      </c>
    </row>
    <row r="10" ht="27" customHeight="1" spans="1:6">
      <c r="A10" s="83" t="s">
        <v>75</v>
      </c>
      <c r="B10" s="83" t="s">
        <v>132</v>
      </c>
      <c r="C10" s="83" t="s">
        <v>133</v>
      </c>
      <c r="D10" s="17">
        <v>1580</v>
      </c>
      <c r="E10" s="17"/>
      <c r="F10" s="17">
        <v>1580</v>
      </c>
    </row>
    <row r="11" ht="13.5" spans="1:6">
      <c r="A11" s="83" t="s">
        <v>75</v>
      </c>
      <c r="B11" s="84" t="s">
        <v>134</v>
      </c>
      <c r="C11" s="84" t="s">
        <v>135</v>
      </c>
      <c r="D11" s="17">
        <v>1580</v>
      </c>
      <c r="E11" s="17"/>
      <c r="F11" s="17">
        <v>1580</v>
      </c>
    </row>
    <row r="12" ht="20.25" customHeight="1" spans="1:6">
      <c r="A12" s="13" t="s">
        <v>144</v>
      </c>
      <c r="B12" s="13"/>
      <c r="C12" s="13"/>
      <c r="D12" s="85">
        <v>1580</v>
      </c>
      <c r="E12" s="85"/>
      <c r="F12" s="85">
        <v>1580</v>
      </c>
    </row>
  </sheetData>
  <mergeCells count="7">
    <mergeCell ref="A3:F3"/>
    <mergeCell ref="A4:C4"/>
    <mergeCell ref="D5:F5"/>
    <mergeCell ref="A12:C12"/>
    <mergeCell ref="A5:A6"/>
    <mergeCell ref="B5:B6"/>
    <mergeCell ref="C5:C6"/>
  </mergeCells>
  <pageMargins left="0.75" right="0.75" top="1" bottom="1" header="0.5" footer="0.5"/>
  <pageSetup paperSize="9" scale="95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customHeight="1" spans="1:17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20" t="s">
        <v>360</v>
      </c>
    </row>
    <row r="3" ht="45" customHeight="1" spans="1:17">
      <c r="A3" s="64" t="s">
        <v>361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="1" customFormat="1" ht="20.25" customHeight="1" spans="1:17">
      <c r="A4" s="19" t="str">
        <f>"单位名称："&amp;"澄江市抚仙湖管理局"</f>
        <v>单位名称：澄江市抚仙湖管理局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79</v>
      </c>
    </row>
    <row r="5" s="1" customFormat="1" ht="20.25" customHeight="1" spans="1:17">
      <c r="A5" s="70" t="s">
        <v>362</v>
      </c>
      <c r="B5" s="70" t="s">
        <v>363</v>
      </c>
      <c r="C5" s="70" t="s">
        <v>364</v>
      </c>
      <c r="D5" s="70" t="s">
        <v>365</v>
      </c>
      <c r="E5" s="70" t="s">
        <v>366</v>
      </c>
      <c r="F5" s="70" t="s">
        <v>367</v>
      </c>
      <c r="G5" s="70" t="s">
        <v>204</v>
      </c>
      <c r="H5" s="70"/>
      <c r="I5" s="70"/>
      <c r="J5" s="70"/>
      <c r="K5" s="70"/>
      <c r="L5" s="70"/>
      <c r="M5" s="70"/>
      <c r="N5" s="70"/>
      <c r="O5" s="70"/>
      <c r="P5" s="70"/>
      <c r="Q5" s="70"/>
    </row>
    <row r="6" s="1" customFormat="1" ht="20.25" customHeight="1" spans="1:17">
      <c r="A6" s="70" t="s">
        <v>368</v>
      </c>
      <c r="B6" s="70" t="s">
        <v>363</v>
      </c>
      <c r="C6" s="70" t="s">
        <v>364</v>
      </c>
      <c r="D6" s="70" t="s">
        <v>365</v>
      </c>
      <c r="E6" s="70" t="s">
        <v>366</v>
      </c>
      <c r="F6" s="70" t="s">
        <v>367</v>
      </c>
      <c r="G6" s="70" t="s">
        <v>60</v>
      </c>
      <c r="H6" s="70" t="s">
        <v>63</v>
      </c>
      <c r="I6" s="70" t="s">
        <v>369</v>
      </c>
      <c r="J6" s="70" t="s">
        <v>370</v>
      </c>
      <c r="K6" s="70" t="s">
        <v>66</v>
      </c>
      <c r="L6" s="70" t="s">
        <v>67</v>
      </c>
      <c r="M6" s="70" t="s">
        <v>67</v>
      </c>
      <c r="N6" s="70"/>
      <c r="O6" s="70"/>
      <c r="P6" s="70"/>
      <c r="Q6" s="70"/>
    </row>
    <row r="7" s="1" customFormat="1" ht="32.4" customHeight="1" spans="1:17">
      <c r="A7" s="70"/>
      <c r="B7" s="70"/>
      <c r="C7" s="70"/>
      <c r="D7" s="70"/>
      <c r="E7" s="70"/>
      <c r="F7" s="70"/>
      <c r="G7" s="70"/>
      <c r="H7" s="70" t="s">
        <v>62</v>
      </c>
      <c r="I7" s="70"/>
      <c r="J7" s="70"/>
      <c r="K7" s="70"/>
      <c r="L7" s="70" t="s">
        <v>62</v>
      </c>
      <c r="M7" s="70" t="s">
        <v>69</v>
      </c>
      <c r="N7" s="70" t="s">
        <v>70</v>
      </c>
      <c r="O7" s="78" t="s">
        <v>71</v>
      </c>
      <c r="P7" s="78" t="s">
        <v>72</v>
      </c>
      <c r="Q7" s="78" t="s">
        <v>73</v>
      </c>
    </row>
    <row r="8" s="1" customFormat="1" ht="20.25" customHeight="1" spans="1:17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</row>
    <row r="9" s="1" customFormat="1" ht="20.25" customHeight="1" spans="1:17">
      <c r="A9" s="71" t="s">
        <v>282</v>
      </c>
      <c r="B9" s="23"/>
      <c r="C9" s="23"/>
      <c r="D9" s="66"/>
      <c r="E9" s="66"/>
      <c r="F9" s="66"/>
      <c r="G9" s="66">
        <v>66.12</v>
      </c>
      <c r="H9" s="66">
        <v>66.12</v>
      </c>
      <c r="I9" s="66"/>
      <c r="J9" s="67"/>
      <c r="K9" s="67"/>
      <c r="L9" s="66"/>
      <c r="M9" s="66"/>
      <c r="N9" s="66"/>
      <c r="O9" s="66"/>
      <c r="P9" s="66"/>
      <c r="Q9" s="66"/>
    </row>
    <row r="10" s="68" customFormat="1" ht="20.25" customHeight="1" spans="1:17">
      <c r="A10" s="72"/>
      <c r="B10" s="72" t="s">
        <v>371</v>
      </c>
      <c r="C10" s="72" t="str">
        <f>"C23129900"&amp;"  "&amp;"其他维修和保养服务"</f>
        <v>C23129900  其他维修和保养服务</v>
      </c>
      <c r="D10" s="73" t="s">
        <v>333</v>
      </c>
      <c r="E10" s="74">
        <v>1</v>
      </c>
      <c r="F10" s="75"/>
      <c r="G10" s="75">
        <v>10.5</v>
      </c>
      <c r="H10" s="76">
        <v>10.5</v>
      </c>
      <c r="I10" s="76"/>
      <c r="J10" s="76"/>
      <c r="K10" s="76"/>
      <c r="L10" s="75"/>
      <c r="M10" s="75"/>
      <c r="N10" s="75"/>
      <c r="O10" s="75"/>
      <c r="P10" s="75"/>
      <c r="Q10" s="75"/>
    </row>
    <row r="11" s="68" customFormat="1" ht="20.25" customHeight="1" spans="1:17">
      <c r="A11" s="72"/>
      <c r="B11" s="72" t="s">
        <v>372</v>
      </c>
      <c r="C11" s="72" t="str">
        <f>"A07070101"&amp;"  "&amp;"汽油"</f>
        <v>A07070101  汽油</v>
      </c>
      <c r="D11" s="73" t="s">
        <v>333</v>
      </c>
      <c r="E11" s="74">
        <v>1</v>
      </c>
      <c r="F11" s="75"/>
      <c r="G11" s="75">
        <v>42</v>
      </c>
      <c r="H11" s="76">
        <v>42</v>
      </c>
      <c r="I11" s="76"/>
      <c r="J11" s="76"/>
      <c r="K11" s="76"/>
      <c r="L11" s="75"/>
      <c r="M11" s="75"/>
      <c r="N11" s="75"/>
      <c r="O11" s="75"/>
      <c r="P11" s="75"/>
      <c r="Q11" s="75"/>
    </row>
    <row r="12" s="68" customFormat="1" ht="20.25" customHeight="1" spans="1:17">
      <c r="A12" s="72"/>
      <c r="B12" s="72" t="s">
        <v>373</v>
      </c>
      <c r="C12" s="72" t="str">
        <f>"C1804010299"&amp;"  "&amp;"其他财产保险服务"</f>
        <v>C1804010299  其他财产保险服务</v>
      </c>
      <c r="D12" s="73" t="s">
        <v>333</v>
      </c>
      <c r="E12" s="74">
        <v>1</v>
      </c>
      <c r="F12" s="75"/>
      <c r="G12" s="75">
        <v>0.9</v>
      </c>
      <c r="H12" s="76">
        <v>0.9</v>
      </c>
      <c r="I12" s="76"/>
      <c r="J12" s="76"/>
      <c r="K12" s="76"/>
      <c r="L12" s="75"/>
      <c r="M12" s="75"/>
      <c r="N12" s="75"/>
      <c r="O12" s="75"/>
      <c r="P12" s="75"/>
      <c r="Q12" s="75"/>
    </row>
    <row r="13" s="68" customFormat="1" ht="20.25" customHeight="1" spans="1:17">
      <c r="A13" s="72"/>
      <c r="B13" s="72" t="s">
        <v>374</v>
      </c>
      <c r="C13" s="72" t="str">
        <f>"C23120301"&amp;"  "&amp;"车辆维修和保养服务"</f>
        <v>C23120301  车辆维修和保养服务</v>
      </c>
      <c r="D13" s="73" t="s">
        <v>333</v>
      </c>
      <c r="E13" s="74">
        <v>1</v>
      </c>
      <c r="F13" s="75"/>
      <c r="G13" s="75">
        <v>2.42</v>
      </c>
      <c r="H13" s="76">
        <v>2.42</v>
      </c>
      <c r="I13" s="76"/>
      <c r="J13" s="76"/>
      <c r="K13" s="76"/>
      <c r="L13" s="75"/>
      <c r="M13" s="75"/>
      <c r="N13" s="75"/>
      <c r="O13" s="75"/>
      <c r="P13" s="75"/>
      <c r="Q13" s="75"/>
    </row>
    <row r="14" s="68" customFormat="1" ht="20.25" customHeight="1" spans="1:17">
      <c r="A14" s="72"/>
      <c r="B14" s="72" t="s">
        <v>375</v>
      </c>
      <c r="C14" s="72" t="str">
        <f>"C23120302"&amp;"  "&amp;"车辆加油、添加燃料服务"</f>
        <v>C23120302  车辆加油、添加燃料服务</v>
      </c>
      <c r="D14" s="73" t="s">
        <v>333</v>
      </c>
      <c r="E14" s="74">
        <v>1</v>
      </c>
      <c r="F14" s="75"/>
      <c r="G14" s="75">
        <v>8.5</v>
      </c>
      <c r="H14" s="76">
        <v>8.5</v>
      </c>
      <c r="I14" s="76"/>
      <c r="J14" s="76"/>
      <c r="K14" s="76"/>
      <c r="L14" s="75"/>
      <c r="M14" s="75"/>
      <c r="N14" s="75"/>
      <c r="O14" s="75"/>
      <c r="P14" s="75"/>
      <c r="Q14" s="75"/>
    </row>
    <row r="15" s="68" customFormat="1" ht="20.25" customHeight="1" spans="1:17">
      <c r="A15" s="72"/>
      <c r="B15" s="72" t="s">
        <v>376</v>
      </c>
      <c r="C15" s="72" t="str">
        <f>"C1804010201"&amp;"  "&amp;"机动车保险服务"</f>
        <v>C1804010201  机动车保险服务</v>
      </c>
      <c r="D15" s="73" t="s">
        <v>333</v>
      </c>
      <c r="E15" s="74">
        <v>1</v>
      </c>
      <c r="F15" s="75"/>
      <c r="G15" s="75">
        <v>1.8</v>
      </c>
      <c r="H15" s="76">
        <v>1.8</v>
      </c>
      <c r="I15" s="76"/>
      <c r="J15" s="76"/>
      <c r="K15" s="76"/>
      <c r="L15" s="75"/>
      <c r="M15" s="75"/>
      <c r="N15" s="75"/>
      <c r="O15" s="75"/>
      <c r="P15" s="75"/>
      <c r="Q15" s="75"/>
    </row>
    <row r="16" s="1" customFormat="1" ht="20.25" customHeight="1" spans="1:17">
      <c r="A16" s="71" t="s">
        <v>242</v>
      </c>
      <c r="B16" s="23"/>
      <c r="C16" s="23"/>
      <c r="D16" s="23"/>
      <c r="E16" s="23"/>
      <c r="F16" s="66">
        <v>3.86</v>
      </c>
      <c r="G16" s="66">
        <v>3.86</v>
      </c>
      <c r="H16" s="66">
        <v>3.86</v>
      </c>
      <c r="I16" s="66"/>
      <c r="J16" s="67"/>
      <c r="K16" s="67"/>
      <c r="L16" s="66"/>
      <c r="M16" s="66"/>
      <c r="N16" s="66"/>
      <c r="O16" s="66"/>
      <c r="P16" s="66"/>
      <c r="Q16" s="66"/>
    </row>
    <row r="17" s="1" customFormat="1" ht="20.25" customHeight="1" spans="1:17">
      <c r="A17" s="23"/>
      <c r="B17" s="23" t="s">
        <v>377</v>
      </c>
      <c r="C17" s="23" t="str">
        <f t="shared" ref="C17:C18" si="0">"A05040101"&amp;"  "&amp;"复印纸"</f>
        <v>A05040101  复印纸</v>
      </c>
      <c r="D17" s="77" t="s">
        <v>378</v>
      </c>
      <c r="E17" s="22">
        <v>20</v>
      </c>
      <c r="F17" s="66">
        <v>0.36</v>
      </c>
      <c r="G17" s="66">
        <v>0.36</v>
      </c>
      <c r="H17" s="67">
        <v>0.36</v>
      </c>
      <c r="I17" s="67"/>
      <c r="J17" s="67"/>
      <c r="K17" s="67"/>
      <c r="L17" s="66"/>
      <c r="M17" s="66"/>
      <c r="N17" s="66"/>
      <c r="O17" s="66"/>
      <c r="P17" s="66"/>
      <c r="Q17" s="66"/>
    </row>
    <row r="18" s="1" customFormat="1" ht="20.25" customHeight="1" spans="1:17">
      <c r="A18" s="23"/>
      <c r="B18" s="23" t="s">
        <v>379</v>
      </c>
      <c r="C18" s="23" t="str">
        <f t="shared" si="0"/>
        <v>A05040101  复印纸</v>
      </c>
      <c r="D18" s="77" t="s">
        <v>378</v>
      </c>
      <c r="E18" s="22">
        <v>100</v>
      </c>
      <c r="F18" s="66">
        <v>1.5</v>
      </c>
      <c r="G18" s="66">
        <v>1.5</v>
      </c>
      <c r="H18" s="67">
        <v>1.5</v>
      </c>
      <c r="I18" s="67"/>
      <c r="J18" s="67"/>
      <c r="K18" s="67"/>
      <c r="L18" s="66"/>
      <c r="M18" s="66"/>
      <c r="N18" s="66"/>
      <c r="O18" s="66"/>
      <c r="P18" s="66"/>
      <c r="Q18" s="66"/>
    </row>
    <row r="19" s="1" customFormat="1" ht="20.25" customHeight="1" spans="1:17">
      <c r="A19" s="23"/>
      <c r="B19" s="23" t="s">
        <v>380</v>
      </c>
      <c r="C19" s="23" t="str">
        <f>"A02010105"&amp;"  "&amp;"台式计算机"</f>
        <v>A02010105  台式计算机</v>
      </c>
      <c r="D19" s="77" t="s">
        <v>381</v>
      </c>
      <c r="E19" s="22">
        <v>2</v>
      </c>
      <c r="F19" s="66">
        <v>1.2</v>
      </c>
      <c r="G19" s="66">
        <v>1.2</v>
      </c>
      <c r="H19" s="67">
        <v>1.2</v>
      </c>
      <c r="I19" s="67"/>
      <c r="J19" s="67"/>
      <c r="K19" s="67"/>
      <c r="L19" s="66"/>
      <c r="M19" s="66"/>
      <c r="N19" s="66"/>
      <c r="O19" s="66"/>
      <c r="P19" s="66"/>
      <c r="Q19" s="66"/>
    </row>
    <row r="20" s="1" customFormat="1" ht="20.25" customHeight="1" spans="1:17">
      <c r="A20" s="23"/>
      <c r="B20" s="23" t="s">
        <v>382</v>
      </c>
      <c r="C20" s="23" t="str">
        <f>"A08060301"&amp;"  "&amp;"基础软件"</f>
        <v>A08060301  基础软件</v>
      </c>
      <c r="D20" s="77" t="s">
        <v>383</v>
      </c>
      <c r="E20" s="22">
        <v>2</v>
      </c>
      <c r="F20" s="66">
        <v>0.8</v>
      </c>
      <c r="G20" s="66">
        <v>0.8</v>
      </c>
      <c r="H20" s="67">
        <v>0.8</v>
      </c>
      <c r="I20" s="67"/>
      <c r="J20" s="67"/>
      <c r="K20" s="67"/>
      <c r="L20" s="66"/>
      <c r="M20" s="66"/>
      <c r="N20" s="66"/>
      <c r="O20" s="66"/>
      <c r="P20" s="66"/>
      <c r="Q20" s="66"/>
    </row>
    <row r="21" s="1" customFormat="1" ht="20.25" customHeight="1" spans="1:17">
      <c r="A21" s="22" t="s">
        <v>60</v>
      </c>
      <c r="B21" s="22"/>
      <c r="C21" s="22"/>
      <c r="D21" s="77"/>
      <c r="E21" s="77"/>
      <c r="F21" s="66">
        <v>3.86</v>
      </c>
      <c r="G21" s="66">
        <v>69.98</v>
      </c>
      <c r="H21" s="66">
        <v>69.98</v>
      </c>
      <c r="I21" s="66"/>
      <c r="J21" s="66"/>
      <c r="K21" s="66"/>
      <c r="L21" s="66"/>
      <c r="M21" s="66"/>
      <c r="N21" s="66"/>
      <c r="O21" s="66"/>
      <c r="P21" s="66"/>
      <c r="Q21" s="66"/>
    </row>
  </sheetData>
  <mergeCells count="17">
    <mergeCell ref="A2:M2"/>
    <mergeCell ref="A3:Q3"/>
    <mergeCell ref="A4:M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41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1" sqref="A1:E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384</v>
      </c>
    </row>
    <row r="3" ht="45" customHeight="1" spans="1:17">
      <c r="A3" s="64" t="s">
        <v>385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="1" customFormat="1" ht="20.25" customHeight="1" spans="1:17">
      <c r="A4" s="19" t="str">
        <f>"单位名称："&amp;"澄江市抚仙湖管理局"</f>
        <v>单位名称：澄江市抚仙湖管理局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79</v>
      </c>
    </row>
    <row r="5" s="1" customFormat="1" ht="27.15" customHeight="1" spans="1:17">
      <c r="A5" s="22" t="s">
        <v>362</v>
      </c>
      <c r="B5" s="22" t="s">
        <v>386</v>
      </c>
      <c r="C5" s="22" t="s">
        <v>387</v>
      </c>
      <c r="D5" s="22" t="s">
        <v>388</v>
      </c>
      <c r="E5" s="22" t="s">
        <v>389</v>
      </c>
      <c r="F5" s="22" t="s">
        <v>390</v>
      </c>
      <c r="G5" s="22" t="s">
        <v>204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s="1" customFormat="1" ht="23.4" customHeight="1" spans="1:17">
      <c r="A6" s="22" t="s">
        <v>368</v>
      </c>
      <c r="B6" s="22"/>
      <c r="C6" s="22" t="s">
        <v>387</v>
      </c>
      <c r="D6" s="22" t="s">
        <v>388</v>
      </c>
      <c r="E6" s="22" t="s">
        <v>389</v>
      </c>
      <c r="F6" s="22" t="s">
        <v>391</v>
      </c>
      <c r="G6" s="22" t="s">
        <v>60</v>
      </c>
      <c r="H6" s="22" t="s">
        <v>63</v>
      </c>
      <c r="I6" s="22" t="s">
        <v>369</v>
      </c>
      <c r="J6" s="22" t="s">
        <v>370</v>
      </c>
      <c r="K6" s="22" t="s">
        <v>66</v>
      </c>
      <c r="L6" s="22" t="s">
        <v>67</v>
      </c>
      <c r="M6" s="22"/>
      <c r="N6" s="22"/>
      <c r="O6" s="22"/>
      <c r="P6" s="22"/>
      <c r="Q6" s="22"/>
    </row>
    <row r="7" s="1" customFormat="1" ht="28.65" customHeight="1" spans="1:17">
      <c r="A7" s="22"/>
      <c r="B7" s="22"/>
      <c r="C7" s="22"/>
      <c r="D7" s="22"/>
      <c r="E7" s="22"/>
      <c r="F7" s="22"/>
      <c r="G7" s="22"/>
      <c r="H7" s="22" t="s">
        <v>62</v>
      </c>
      <c r="I7" s="22"/>
      <c r="J7" s="22"/>
      <c r="K7" s="22"/>
      <c r="L7" s="22" t="s">
        <v>62</v>
      </c>
      <c r="M7" s="22" t="s">
        <v>69</v>
      </c>
      <c r="N7" s="22" t="s">
        <v>70</v>
      </c>
      <c r="O7" s="65" t="s">
        <v>71</v>
      </c>
      <c r="P7" s="65" t="s">
        <v>72</v>
      </c>
      <c r="Q7" s="65" t="s">
        <v>73</v>
      </c>
    </row>
    <row r="8" s="1" customFormat="1" ht="20.25" customHeight="1" spans="1:17">
      <c r="A8" s="65">
        <v>1</v>
      </c>
      <c r="B8" s="65">
        <v>2</v>
      </c>
      <c r="C8" s="65">
        <v>3</v>
      </c>
      <c r="D8" s="65">
        <v>4</v>
      </c>
      <c r="E8" s="65">
        <v>5</v>
      </c>
      <c r="F8" s="65">
        <v>6</v>
      </c>
      <c r="G8" s="65">
        <v>7</v>
      </c>
      <c r="H8" s="65">
        <v>8</v>
      </c>
      <c r="I8" s="65">
        <v>9</v>
      </c>
      <c r="J8" s="65">
        <v>10</v>
      </c>
      <c r="K8" s="65">
        <v>11</v>
      </c>
      <c r="L8" s="65">
        <v>12</v>
      </c>
      <c r="M8" s="65">
        <v>13</v>
      </c>
      <c r="N8" s="65">
        <v>14</v>
      </c>
      <c r="O8" s="65">
        <v>15</v>
      </c>
      <c r="P8" s="65">
        <v>16</v>
      </c>
      <c r="Q8" s="65">
        <v>17</v>
      </c>
    </row>
    <row r="9" s="1" customFormat="1" ht="20.25" customHeight="1" spans="1:17">
      <c r="A9" s="23"/>
      <c r="B9" s="23"/>
      <c r="C9" s="23"/>
      <c r="D9" s="22"/>
      <c r="E9" s="22"/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="1" customFormat="1" ht="20.25" customHeight="1" spans="1:17">
      <c r="A10" s="23"/>
      <c r="B10" s="23"/>
      <c r="C10" s="23"/>
      <c r="D10" s="23"/>
      <c r="E10" s="23"/>
      <c r="F10" s="23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s="1" customFormat="1" ht="20.25" customHeight="1" spans="1:17">
      <c r="A11" s="22" t="s">
        <v>60</v>
      </c>
      <c r="B11" s="22"/>
      <c r="C11" s="22"/>
      <c r="D11" s="22"/>
      <c r="E11" s="22"/>
      <c r="F11" s="22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37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pane ySplit="1" topLeftCell="A2" activePane="bottomLeft" state="frozen"/>
      <selection/>
      <selection pane="bottomLeft" activeCell="A2" sqref="A2:J2"/>
    </sheetView>
  </sheetViews>
  <sheetFormatPr defaultColWidth="7.76666666666667" defaultRowHeight="14.25" customHeight="1"/>
  <cols>
    <col min="1" max="4" width="18.125" style="38" customWidth="1"/>
    <col min="5" max="23" width="11.125" style="38" customWidth="1"/>
    <col min="24" max="24" width="7.99166666666667" style="25" customWidth="1"/>
    <col min="25" max="256" width="7.99166666666667" style="25"/>
    <col min="257" max="16384" width="7.76666666666667" style="25"/>
  </cols>
  <sheetData>
    <row r="1" s="25" customFormat="1" ht="13.5" customHeight="1" spans="1:23">
      <c r="A1" s="39"/>
      <c r="B1" s="39"/>
      <c r="C1" s="39"/>
      <c r="D1" s="40"/>
      <c r="E1" s="38"/>
      <c r="F1" s="38"/>
      <c r="G1" s="38"/>
      <c r="H1" s="38"/>
      <c r="I1" s="38"/>
      <c r="J1" s="37" t="s">
        <v>392</v>
      </c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="25" customFormat="1" ht="27.75" customHeight="1" spans="1:23">
      <c r="A2" s="41" t="s">
        <v>393</v>
      </c>
      <c r="B2" s="41"/>
      <c r="C2" s="41"/>
      <c r="D2" s="41"/>
      <c r="E2" s="41"/>
      <c r="F2" s="41"/>
      <c r="G2" s="41"/>
      <c r="H2" s="41"/>
      <c r="I2" s="41"/>
      <c r="J2" s="41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="25" customFormat="1" ht="18" customHeight="1" spans="1:23">
      <c r="A3" s="42" t="s">
        <v>2</v>
      </c>
      <c r="B3" s="43"/>
      <c r="C3" s="43"/>
      <c r="D3" s="44"/>
      <c r="E3" s="45"/>
      <c r="F3" s="45"/>
      <c r="G3" s="45"/>
      <c r="H3" s="45"/>
      <c r="I3" s="45"/>
      <c r="J3" s="61" t="s">
        <v>79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="25" customFormat="1" ht="19.5" customHeight="1" spans="1:10">
      <c r="A4" s="46" t="s">
        <v>394</v>
      </c>
      <c r="B4" s="47" t="s">
        <v>204</v>
      </c>
      <c r="C4" s="48"/>
      <c r="D4" s="48"/>
      <c r="E4" s="49" t="s">
        <v>395</v>
      </c>
      <c r="F4" s="50"/>
      <c r="G4" s="50"/>
      <c r="H4" s="50"/>
      <c r="I4" s="50"/>
      <c r="J4" s="62"/>
    </row>
    <row r="5" s="25" customFormat="1" ht="40.5" customHeight="1" spans="1:10">
      <c r="A5" s="51"/>
      <c r="B5" s="52" t="s">
        <v>60</v>
      </c>
      <c r="C5" s="53" t="s">
        <v>63</v>
      </c>
      <c r="D5" s="54" t="s">
        <v>369</v>
      </c>
      <c r="E5" s="55" t="s">
        <v>396</v>
      </c>
      <c r="F5" s="55" t="s">
        <v>397</v>
      </c>
      <c r="G5" s="55" t="s">
        <v>398</v>
      </c>
      <c r="H5" s="55" t="s">
        <v>399</v>
      </c>
      <c r="I5" s="55" t="s">
        <v>400</v>
      </c>
      <c r="J5" s="55" t="s">
        <v>401</v>
      </c>
    </row>
    <row r="6" s="25" customFormat="1" ht="19.5" customHeight="1" spans="1:10">
      <c r="A6" s="55">
        <v>1</v>
      </c>
      <c r="B6" s="55">
        <v>2</v>
      </c>
      <c r="C6" s="55">
        <v>3</v>
      </c>
      <c r="D6" s="56">
        <v>4</v>
      </c>
      <c r="E6" s="55">
        <v>5</v>
      </c>
      <c r="F6" s="55">
        <v>6</v>
      </c>
      <c r="G6" s="55">
        <v>7</v>
      </c>
      <c r="H6" s="56">
        <v>8</v>
      </c>
      <c r="I6" s="55">
        <v>9</v>
      </c>
      <c r="J6" s="55">
        <v>10</v>
      </c>
    </row>
    <row r="7" s="25" customFormat="1" ht="19.5" customHeight="1" spans="1:10">
      <c r="A7" s="33" t="s">
        <v>48</v>
      </c>
      <c r="B7" s="57" t="s">
        <v>48</v>
      </c>
      <c r="C7" s="57" t="s">
        <v>48</v>
      </c>
      <c r="D7" s="58" t="s">
        <v>48</v>
      </c>
      <c r="E7" s="57" t="s">
        <v>48</v>
      </c>
      <c r="F7" s="57" t="s">
        <v>48</v>
      </c>
      <c r="G7" s="57" t="s">
        <v>48</v>
      </c>
      <c r="H7" s="57" t="s">
        <v>48</v>
      </c>
      <c r="I7" s="57" t="s">
        <v>48</v>
      </c>
      <c r="J7" s="57" t="s">
        <v>48</v>
      </c>
    </row>
    <row r="8" s="25" customFormat="1" ht="19.5" customHeight="1" spans="1:10">
      <c r="A8" s="33"/>
      <c r="B8" s="57"/>
      <c r="C8" s="57"/>
      <c r="D8" s="58"/>
      <c r="E8" s="57"/>
      <c r="F8" s="57"/>
      <c r="G8" s="57"/>
      <c r="H8" s="57"/>
      <c r="I8" s="57"/>
      <c r="J8" s="57"/>
    </row>
    <row r="9" s="25" customFormat="1" ht="19.5" customHeight="1" spans="1:10">
      <c r="A9" s="34" t="s">
        <v>48</v>
      </c>
      <c r="B9" s="57" t="s">
        <v>48</v>
      </c>
      <c r="C9" s="57" t="s">
        <v>48</v>
      </c>
      <c r="D9" s="58" t="s">
        <v>48</v>
      </c>
      <c r="E9" s="57" t="s">
        <v>48</v>
      </c>
      <c r="F9" s="57" t="s">
        <v>48</v>
      </c>
      <c r="G9" s="57" t="s">
        <v>48</v>
      </c>
      <c r="H9" s="57" t="s">
        <v>48</v>
      </c>
      <c r="I9" s="57" t="s">
        <v>48</v>
      </c>
      <c r="J9" s="57" t="s">
        <v>48</v>
      </c>
    </row>
    <row r="10" s="25" customFormat="1" ht="21" customHeight="1" spans="1:23">
      <c r="A10" s="59" t="s">
        <v>402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</sheetData>
  <mergeCells count="5">
    <mergeCell ref="A2:J2"/>
    <mergeCell ref="A3:I3"/>
    <mergeCell ref="B4:D4"/>
    <mergeCell ref="E4:J4"/>
    <mergeCell ref="A4:A5"/>
  </mergeCells>
  <pageMargins left="0.75" right="0.75" top="1" bottom="1" header="0.5" footer="0.5"/>
  <pageSetup paperSize="9" scale="95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7.76666666666667" defaultRowHeight="12" outlineLevelRow="7"/>
  <cols>
    <col min="1" max="5" width="18.125" style="26" customWidth="1"/>
    <col min="6" max="6" width="18.125" style="25" customWidth="1"/>
    <col min="7" max="7" width="18.125" style="26" customWidth="1"/>
    <col min="8" max="9" width="18.125" style="25" customWidth="1"/>
    <col min="10" max="10" width="18.125" style="26" customWidth="1"/>
    <col min="11" max="11" width="7.99166666666667" style="25" customWidth="1"/>
    <col min="12" max="256" width="7.99166666666667" style="25"/>
    <col min="257" max="16384" width="7.76666666666667" style="25"/>
  </cols>
  <sheetData>
    <row r="1" s="25" customFormat="1" customHeight="1" spans="1:10">
      <c r="A1" s="26"/>
      <c r="B1" s="26"/>
      <c r="C1" s="26"/>
      <c r="D1" s="26"/>
      <c r="E1" s="26"/>
      <c r="G1" s="26"/>
      <c r="J1" s="37" t="s">
        <v>403</v>
      </c>
    </row>
    <row r="2" s="25" customFormat="1" ht="28.5" customHeight="1" spans="1:10">
      <c r="A2" s="27" t="s">
        <v>404</v>
      </c>
      <c r="B2" s="28"/>
      <c r="C2" s="28"/>
      <c r="D2" s="28"/>
      <c r="E2" s="28"/>
      <c r="F2" s="29"/>
      <c r="G2" s="28"/>
      <c r="H2" s="29"/>
      <c r="I2" s="29"/>
      <c r="J2" s="28"/>
    </row>
    <row r="3" s="25" customFormat="1" ht="17.25" customHeight="1" spans="1:10">
      <c r="A3" s="30" t="s">
        <v>2</v>
      </c>
      <c r="B3" s="26"/>
      <c r="C3" s="26"/>
      <c r="D3" s="26"/>
      <c r="E3" s="26"/>
      <c r="G3" s="26"/>
      <c r="J3" s="26"/>
    </row>
    <row r="4" s="25" customFormat="1" ht="30" customHeight="1" spans="1:10">
      <c r="A4" s="31" t="s">
        <v>286</v>
      </c>
      <c r="B4" s="31" t="s">
        <v>287</v>
      </c>
      <c r="C4" s="31" t="s">
        <v>288</v>
      </c>
      <c r="D4" s="31" t="s">
        <v>289</v>
      </c>
      <c r="E4" s="31" t="s">
        <v>290</v>
      </c>
      <c r="F4" s="32" t="s">
        <v>291</v>
      </c>
      <c r="G4" s="31" t="s">
        <v>292</v>
      </c>
      <c r="H4" s="32" t="s">
        <v>293</v>
      </c>
      <c r="I4" s="32" t="s">
        <v>294</v>
      </c>
      <c r="J4" s="31" t="s">
        <v>295</v>
      </c>
    </row>
    <row r="5" s="25" customFormat="1" ht="30" customHeight="1" spans="1:1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2">
        <v>6</v>
      </c>
      <c r="G5" s="31">
        <v>7</v>
      </c>
      <c r="H5" s="32">
        <v>8</v>
      </c>
      <c r="I5" s="32">
        <v>9</v>
      </c>
      <c r="J5" s="31">
        <v>10</v>
      </c>
    </row>
    <row r="6" s="25" customFormat="1" ht="30" customHeight="1" spans="1:10">
      <c r="A6" s="33" t="s">
        <v>48</v>
      </c>
      <c r="B6" s="34"/>
      <c r="C6" s="34"/>
      <c r="D6" s="34"/>
      <c r="E6" s="31"/>
      <c r="F6" s="32"/>
      <c r="G6" s="31"/>
      <c r="H6" s="32"/>
      <c r="I6" s="32"/>
      <c r="J6" s="31"/>
    </row>
    <row r="7" s="25" customFormat="1" ht="30" customHeight="1" spans="1:10">
      <c r="A7" s="35" t="s">
        <v>48</v>
      </c>
      <c r="B7" s="35" t="s">
        <v>48</v>
      </c>
      <c r="C7" s="35" t="s">
        <v>48</v>
      </c>
      <c r="D7" s="35" t="s">
        <v>48</v>
      </c>
      <c r="E7" s="33" t="s">
        <v>48</v>
      </c>
      <c r="F7" s="35" t="s">
        <v>48</v>
      </c>
      <c r="G7" s="33" t="s">
        <v>48</v>
      </c>
      <c r="H7" s="35" t="s">
        <v>48</v>
      </c>
      <c r="I7" s="35" t="s">
        <v>48</v>
      </c>
      <c r="J7" s="33" t="s">
        <v>48</v>
      </c>
    </row>
    <row r="8" s="25" customFormat="1" ht="27" customHeight="1" spans="1:10">
      <c r="A8" s="36" t="s">
        <v>405</v>
      </c>
      <c r="B8" s="36"/>
      <c r="C8" s="36"/>
      <c r="D8" s="36"/>
      <c r="E8" s="36"/>
      <c r="G8" s="36"/>
      <c r="J8" s="36"/>
    </row>
  </sheetData>
  <mergeCells count="2">
    <mergeCell ref="A2:J2"/>
    <mergeCell ref="A3:H3"/>
  </mergeCells>
  <pageMargins left="0.75" right="0.75" top="1" bottom="1" header="0.5" footer="0.5"/>
  <pageSetup paperSize="9" scale="7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topLeftCell="B1" workbookViewId="0">
      <pane ySplit="1" topLeftCell="A2" activePane="bottomLeft" state="frozen"/>
      <selection/>
      <selection pane="bottomLeft" activeCell="F21" sqref="F21"/>
    </sheetView>
  </sheetViews>
  <sheetFormatPr defaultColWidth="8.85" defaultRowHeight="15" customHeight="1" outlineLevelCol="7"/>
  <cols>
    <col min="1" max="1" width="28.575" customWidth="1"/>
    <col min="2" max="8" width="23.5" customWidth="1"/>
  </cols>
  <sheetData>
    <row r="1" customHeight="1" spans="1:8">
      <c r="A1" s="2"/>
      <c r="B1" s="2"/>
      <c r="C1" s="2"/>
      <c r="D1" s="2"/>
      <c r="E1" s="2"/>
      <c r="F1" s="2"/>
      <c r="G1" s="2"/>
      <c r="H1" s="2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406</v>
      </c>
    </row>
    <row r="3" ht="41.4" customHeight="1" spans="1:8">
      <c r="A3" s="21" t="s">
        <v>407</v>
      </c>
      <c r="B3" s="21"/>
      <c r="C3" s="21"/>
      <c r="D3" s="21"/>
      <c r="E3" s="21"/>
      <c r="F3" s="21"/>
      <c r="G3" s="21"/>
      <c r="H3" s="21"/>
    </row>
    <row r="4" s="18" customFormat="1" ht="18.75" customHeight="1" spans="1:8">
      <c r="A4" s="19" t="str">
        <f>"单位名称："&amp;"澄江市抚仙湖管理局"</f>
        <v>单位名称：澄江市抚仙湖管理局</v>
      </c>
      <c r="B4" s="19"/>
      <c r="C4" s="19"/>
      <c r="D4" s="19"/>
      <c r="E4" s="19"/>
      <c r="F4" s="19"/>
      <c r="G4" s="19"/>
      <c r="H4" s="19"/>
    </row>
    <row r="5" s="18" customFormat="1" ht="18.75" customHeight="1" spans="1:8">
      <c r="A5" s="22" t="s">
        <v>358</v>
      </c>
      <c r="B5" s="22" t="s">
        <v>408</v>
      </c>
      <c r="C5" s="22" t="s">
        <v>409</v>
      </c>
      <c r="D5" s="22" t="s">
        <v>410</v>
      </c>
      <c r="E5" s="22" t="s">
        <v>365</v>
      </c>
      <c r="F5" s="22" t="s">
        <v>411</v>
      </c>
      <c r="G5" s="22"/>
      <c r="H5" s="22"/>
    </row>
    <row r="6" s="18" customFormat="1" ht="18.75" customHeight="1" spans="1:8">
      <c r="A6" s="22"/>
      <c r="B6" s="22"/>
      <c r="C6" s="22"/>
      <c r="D6" s="22"/>
      <c r="E6" s="22"/>
      <c r="F6" s="22" t="s">
        <v>366</v>
      </c>
      <c r="G6" s="22" t="s">
        <v>412</v>
      </c>
      <c r="H6" s="22" t="s">
        <v>413</v>
      </c>
    </row>
    <row r="7" s="18" customFormat="1" ht="18.75" customHeight="1" spans="1:8">
      <c r="A7" s="22" t="s">
        <v>90</v>
      </c>
      <c r="B7" s="22" t="s">
        <v>91</v>
      </c>
      <c r="C7" s="22" t="s">
        <v>92</v>
      </c>
      <c r="D7" s="22" t="s">
        <v>93</v>
      </c>
      <c r="E7" s="22" t="s">
        <v>94</v>
      </c>
      <c r="F7" s="22" t="s">
        <v>95</v>
      </c>
      <c r="G7" s="22" t="s">
        <v>96</v>
      </c>
      <c r="H7" s="22" t="s">
        <v>97</v>
      </c>
    </row>
    <row r="8" s="18" customFormat="1" ht="18.75" customHeight="1" spans="1:8">
      <c r="A8" s="23" t="s">
        <v>75</v>
      </c>
      <c r="B8" s="23"/>
      <c r="C8" s="23"/>
      <c r="D8" s="23"/>
      <c r="E8" s="22"/>
      <c r="F8" s="22"/>
      <c r="G8" s="17"/>
      <c r="H8" s="17">
        <v>20000</v>
      </c>
    </row>
    <row r="9" s="18" customFormat="1" ht="18.75" customHeight="1" spans="1:8">
      <c r="A9" s="24" t="s">
        <v>75</v>
      </c>
      <c r="B9" s="23" t="s">
        <v>414</v>
      </c>
      <c r="C9" s="23" t="s">
        <v>415</v>
      </c>
      <c r="D9" s="23" t="s">
        <v>380</v>
      </c>
      <c r="E9" s="22" t="s">
        <v>383</v>
      </c>
      <c r="F9" s="22">
        <v>2</v>
      </c>
      <c r="G9" s="17">
        <v>6000</v>
      </c>
      <c r="H9" s="17">
        <v>12000</v>
      </c>
    </row>
    <row r="10" s="18" customFormat="1" ht="18.75" customHeight="1" spans="1:8">
      <c r="A10" s="24" t="s">
        <v>75</v>
      </c>
      <c r="B10" s="23" t="s">
        <v>416</v>
      </c>
      <c r="C10" s="23" t="s">
        <v>417</v>
      </c>
      <c r="D10" s="23" t="s">
        <v>382</v>
      </c>
      <c r="E10" s="22" t="s">
        <v>381</v>
      </c>
      <c r="F10" s="22">
        <v>2</v>
      </c>
      <c r="G10" s="17">
        <v>4000</v>
      </c>
      <c r="H10" s="17">
        <v>8000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68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8.75" customHeight="1" spans="1:11">
      <c r="A2" s="3"/>
      <c r="B2" s="3"/>
      <c r="C2" s="3"/>
      <c r="D2" s="3"/>
      <c r="E2" s="3"/>
      <c r="F2" s="3"/>
      <c r="G2" s="3"/>
      <c r="H2" s="4"/>
      <c r="I2" s="4"/>
      <c r="J2" s="4"/>
      <c r="K2" s="4" t="s">
        <v>418</v>
      </c>
    </row>
    <row r="3" ht="45" customHeight="1" spans="1:11">
      <c r="A3" s="5" t="s">
        <v>419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.75" customHeight="1" spans="1:11">
      <c r="A4" s="6" t="str">
        <f>"单位名称："&amp;"澄江市抚仙湖管理局"</f>
        <v>单位名称：澄江市抚仙湖管理局</v>
      </c>
      <c r="B4" s="6"/>
      <c r="C4" s="6"/>
      <c r="D4" s="6"/>
      <c r="E4" s="6"/>
      <c r="F4" s="6"/>
      <c r="G4" s="6"/>
      <c r="H4" s="7"/>
      <c r="I4" s="7"/>
      <c r="J4" s="7"/>
      <c r="K4" s="7" t="s">
        <v>79</v>
      </c>
    </row>
    <row r="5" s="1" customFormat="1" ht="18.75" customHeight="1" spans="1:11">
      <c r="A5" s="13" t="s">
        <v>271</v>
      </c>
      <c r="B5" s="13" t="s">
        <v>199</v>
      </c>
      <c r="C5" s="13" t="s">
        <v>197</v>
      </c>
      <c r="D5" s="13" t="s">
        <v>200</v>
      </c>
      <c r="E5" s="13" t="s">
        <v>201</v>
      </c>
      <c r="F5" s="13" t="s">
        <v>420</v>
      </c>
      <c r="G5" s="13" t="s">
        <v>421</v>
      </c>
      <c r="H5" s="13" t="s">
        <v>60</v>
      </c>
      <c r="I5" s="13" t="s">
        <v>422</v>
      </c>
      <c r="J5" s="13"/>
      <c r="K5" s="13"/>
    </row>
    <row r="6" s="1" customFormat="1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63</v>
      </c>
      <c r="J6" s="13" t="s">
        <v>64</v>
      </c>
      <c r="K6" s="13" t="s">
        <v>65</v>
      </c>
    </row>
    <row r="7" s="1" customFormat="1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1" customFormat="1" ht="18.75" customHeight="1" spans="1:11">
      <c r="A8" s="14" t="s">
        <v>90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s="1" customFormat="1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s="1" customFormat="1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s="1" customFormat="1" ht="20.25" customHeight="1" spans="1:11">
      <c r="A11" s="14" t="s">
        <v>60</v>
      </c>
      <c r="B11" s="14"/>
      <c r="C11" s="14"/>
      <c r="D11" s="14"/>
      <c r="E11" s="14"/>
      <c r="F11" s="14"/>
      <c r="G11" s="14"/>
      <c r="H11" s="17"/>
      <c r="I11" s="17"/>
      <c r="J11" s="17"/>
      <c r="K11" s="17"/>
    </row>
    <row r="12" s="1" customFormat="1" customHeight="1" spans="1:1">
      <c r="A12" s="1" t="s">
        <v>423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54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$A4:$XFD12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4"/>
      <c r="F2" s="4"/>
      <c r="G2" s="4" t="s">
        <v>424</v>
      </c>
    </row>
    <row r="3" ht="45" customHeight="1" spans="1:7">
      <c r="A3" s="5" t="s">
        <v>425</v>
      </c>
      <c r="B3" s="5"/>
      <c r="C3" s="5"/>
      <c r="D3" s="5"/>
      <c r="E3" s="5"/>
      <c r="F3" s="5"/>
      <c r="G3" s="5"/>
    </row>
    <row r="4" s="1" customFormat="1" ht="24.15" customHeight="1" spans="1:7">
      <c r="A4" s="6" t="str">
        <f>"单位名称："&amp;"澄江市抚仙湖管理局"</f>
        <v>单位名称：澄江市抚仙湖管理局</v>
      </c>
      <c r="B4" s="6"/>
      <c r="C4" s="6"/>
      <c r="D4" s="6"/>
      <c r="E4" s="7"/>
      <c r="F4" s="7"/>
      <c r="G4" s="7" t="s">
        <v>79</v>
      </c>
    </row>
    <row r="5" s="1" customFormat="1" ht="18.75" customHeight="1" spans="1:7">
      <c r="A5" s="8" t="s">
        <v>197</v>
      </c>
      <c r="B5" s="8" t="s">
        <v>271</v>
      </c>
      <c r="C5" s="8" t="s">
        <v>199</v>
      </c>
      <c r="D5" s="8" t="s">
        <v>426</v>
      </c>
      <c r="E5" s="8" t="s">
        <v>63</v>
      </c>
      <c r="F5" s="8"/>
      <c r="G5" s="8"/>
    </row>
    <row r="6" s="1" customFormat="1" ht="18.75" customHeight="1" spans="1:7">
      <c r="A6" s="8"/>
      <c r="B6" s="8"/>
      <c r="C6" s="8"/>
      <c r="D6" s="8"/>
      <c r="E6" s="8">
        <v>2025</v>
      </c>
      <c r="F6" s="8">
        <v>2026</v>
      </c>
      <c r="G6" s="8">
        <v>2027</v>
      </c>
    </row>
    <row r="7" s="1" customFormat="1" ht="22.65" customHeight="1" spans="1:7">
      <c r="A7" s="8"/>
      <c r="B7" s="8"/>
      <c r="C7" s="8"/>
      <c r="D7" s="8"/>
      <c r="E7" s="8"/>
      <c r="F7" s="8"/>
      <c r="G7" s="8"/>
    </row>
    <row r="8" s="1" customFormat="1" ht="18.75" customHeight="1" spans="1:7">
      <c r="A8" s="9" t="s">
        <v>90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</row>
    <row r="9" s="1" customFormat="1" ht="20.25" customHeight="1" spans="1:7">
      <c r="A9" s="10" t="s">
        <v>75</v>
      </c>
      <c r="B9" s="10" t="s">
        <v>275</v>
      </c>
      <c r="C9" s="11" t="s">
        <v>274</v>
      </c>
      <c r="D9" s="10" t="s">
        <v>427</v>
      </c>
      <c r="E9" s="12"/>
      <c r="F9" s="12"/>
      <c r="G9" s="12"/>
    </row>
    <row r="10" s="1" customFormat="1" ht="20.25" customHeight="1" spans="1:7">
      <c r="A10" s="10" t="s">
        <v>75</v>
      </c>
      <c r="B10" s="10" t="s">
        <v>280</v>
      </c>
      <c r="C10" s="11" t="s">
        <v>279</v>
      </c>
      <c r="D10" s="10" t="s">
        <v>427</v>
      </c>
      <c r="E10" s="12"/>
      <c r="F10" s="12"/>
      <c r="G10" s="12"/>
    </row>
    <row r="11" s="1" customFormat="1" ht="20.25" customHeight="1" spans="1:7">
      <c r="A11" s="10" t="s">
        <v>75</v>
      </c>
      <c r="B11" s="10" t="s">
        <v>275</v>
      </c>
      <c r="C11" s="11" t="s">
        <v>282</v>
      </c>
      <c r="D11" s="10" t="s">
        <v>427</v>
      </c>
      <c r="E11" s="12">
        <v>507.72</v>
      </c>
      <c r="F11" s="12"/>
      <c r="G11" s="12"/>
    </row>
    <row r="12" s="1" customFormat="1" ht="20.25" customHeight="1" spans="1:7">
      <c r="A12" s="9" t="s">
        <v>60</v>
      </c>
      <c r="B12" s="9"/>
      <c r="C12" s="9"/>
      <c r="D12" s="9"/>
      <c r="E12" s="12">
        <v>507.72</v>
      </c>
      <c r="F12" s="12"/>
      <c r="G12" s="12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8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7" defaultRowHeight="14.25" customHeight="1"/>
  <cols>
    <col min="1" max="1" width="18.4916666666667" style="38" customWidth="1"/>
    <col min="2" max="2" width="20.5" style="38" customWidth="1"/>
    <col min="3" max="8" width="11" style="38" customWidth="1"/>
    <col min="9" max="9" width="7.74166666666667" style="38" customWidth="1"/>
    <col min="10" max="14" width="11" style="38" customWidth="1"/>
    <col min="15" max="15" width="7" style="25" customWidth="1"/>
    <col min="16" max="16" width="8.375" style="25" customWidth="1"/>
    <col min="17" max="17" width="8.5" style="25" customWidth="1"/>
    <col min="18" max="18" width="9.25" style="25" customWidth="1"/>
    <col min="19" max="19" width="8.86666666666667" style="38" customWidth="1"/>
    <col min="20" max="20" width="7" style="25" customWidth="1"/>
    <col min="21" max="16384" width="7" style="25"/>
  </cols>
  <sheetData>
    <row r="1" s="25" customFormat="1" ht="12" customHeight="1" spans="1:19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144"/>
      <c r="P1" s="144"/>
      <c r="Q1" s="144"/>
      <c r="R1" s="144"/>
      <c r="S1" s="37" t="s">
        <v>56</v>
      </c>
    </row>
    <row r="2" s="25" customFormat="1" ht="36" customHeight="1" spans="1:19">
      <c r="A2" s="129" t="s">
        <v>57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29"/>
      <c r="R2" s="29"/>
      <c r="S2" s="29"/>
    </row>
    <row r="3" s="25" customFormat="1" ht="20.25" customHeight="1" spans="1:19">
      <c r="A3" s="130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45"/>
      <c r="P3" s="145"/>
      <c r="Q3" s="145"/>
      <c r="R3" s="145"/>
      <c r="S3" s="61" t="s">
        <v>3</v>
      </c>
    </row>
    <row r="4" s="25" customFormat="1" ht="18.75" customHeight="1" spans="1:19">
      <c r="A4" s="132" t="s">
        <v>58</v>
      </c>
      <c r="B4" s="133" t="s">
        <v>59</v>
      </c>
      <c r="C4" s="133" t="s">
        <v>60</v>
      </c>
      <c r="D4" s="134" t="s">
        <v>61</v>
      </c>
      <c r="E4" s="135"/>
      <c r="F4" s="135"/>
      <c r="G4" s="135"/>
      <c r="H4" s="135"/>
      <c r="I4" s="135"/>
      <c r="J4" s="135"/>
      <c r="K4" s="135"/>
      <c r="L4" s="135"/>
      <c r="M4" s="135"/>
      <c r="N4" s="146"/>
      <c r="O4" s="134" t="s">
        <v>47</v>
      </c>
      <c r="P4" s="134"/>
      <c r="Q4" s="134"/>
      <c r="R4" s="134"/>
      <c r="S4" s="149"/>
    </row>
    <row r="5" s="25" customFormat="1" ht="18.75" customHeight="1" spans="1:19">
      <c r="A5" s="136"/>
      <c r="B5" s="137"/>
      <c r="C5" s="137"/>
      <c r="D5" s="138" t="s">
        <v>62</v>
      </c>
      <c r="E5" s="138" t="s">
        <v>63</v>
      </c>
      <c r="F5" s="138" t="s">
        <v>64</v>
      </c>
      <c r="G5" s="138" t="s">
        <v>65</v>
      </c>
      <c r="H5" s="138" t="s">
        <v>66</v>
      </c>
      <c r="I5" s="147" t="s">
        <v>67</v>
      </c>
      <c r="J5" s="135"/>
      <c r="K5" s="135"/>
      <c r="L5" s="135"/>
      <c r="M5" s="135"/>
      <c r="N5" s="146"/>
      <c r="O5" s="132" t="s">
        <v>62</v>
      </c>
      <c r="P5" s="132" t="s">
        <v>63</v>
      </c>
      <c r="Q5" s="132" t="s">
        <v>64</v>
      </c>
      <c r="R5" s="132" t="s">
        <v>65</v>
      </c>
      <c r="S5" s="132" t="s">
        <v>68</v>
      </c>
    </row>
    <row r="6" s="25" customFormat="1" ht="33.75" customHeight="1" spans="1:19">
      <c r="A6" s="139"/>
      <c r="B6" s="140"/>
      <c r="C6" s="140"/>
      <c r="D6" s="139"/>
      <c r="E6" s="139"/>
      <c r="F6" s="139"/>
      <c r="G6" s="139"/>
      <c r="H6" s="139"/>
      <c r="I6" s="140" t="s">
        <v>62</v>
      </c>
      <c r="J6" s="140" t="s">
        <v>69</v>
      </c>
      <c r="K6" s="140" t="s">
        <v>70</v>
      </c>
      <c r="L6" s="140" t="s">
        <v>71</v>
      </c>
      <c r="M6" s="140" t="s">
        <v>72</v>
      </c>
      <c r="N6" s="140" t="s">
        <v>73</v>
      </c>
      <c r="O6" s="148"/>
      <c r="P6" s="148"/>
      <c r="Q6" s="148"/>
      <c r="R6" s="148"/>
      <c r="S6" s="148"/>
    </row>
    <row r="7" s="25" customFormat="1" ht="16.5" customHeight="1" spans="1:19">
      <c r="A7" s="47">
        <v>1</v>
      </c>
      <c r="B7" s="55">
        <v>2</v>
      </c>
      <c r="C7" s="55">
        <v>3</v>
      </c>
      <c r="D7" s="47">
        <v>4</v>
      </c>
      <c r="E7" s="55">
        <v>5</v>
      </c>
      <c r="F7" s="55">
        <v>6</v>
      </c>
      <c r="G7" s="47">
        <v>7</v>
      </c>
      <c r="H7" s="55">
        <v>8</v>
      </c>
      <c r="I7" s="55">
        <v>9</v>
      </c>
      <c r="J7" s="47">
        <v>10</v>
      </c>
      <c r="K7" s="55">
        <v>11</v>
      </c>
      <c r="L7" s="55">
        <v>12</v>
      </c>
      <c r="M7" s="47">
        <v>13</v>
      </c>
      <c r="N7" s="55">
        <v>14</v>
      </c>
      <c r="O7" s="55">
        <v>15</v>
      </c>
      <c r="P7" s="47">
        <v>16</v>
      </c>
      <c r="Q7" s="55">
        <v>17</v>
      </c>
      <c r="R7" s="55">
        <v>18</v>
      </c>
      <c r="S7" s="55">
        <v>19</v>
      </c>
    </row>
    <row r="8" s="25" customFormat="1" ht="16.5" customHeight="1" spans="1:19">
      <c r="A8" s="141" t="s">
        <v>74</v>
      </c>
      <c r="B8" s="141" t="s">
        <v>75</v>
      </c>
      <c r="C8" s="17">
        <v>2898.019411</v>
      </c>
      <c r="D8" s="17">
        <v>2898.019411</v>
      </c>
      <c r="E8" s="17">
        <v>1318.019411</v>
      </c>
      <c r="F8" s="17">
        <v>1580</v>
      </c>
      <c r="G8" s="47"/>
      <c r="H8" s="55"/>
      <c r="I8" s="55"/>
      <c r="J8" s="47"/>
      <c r="K8" s="55"/>
      <c r="L8" s="55"/>
      <c r="M8" s="47"/>
      <c r="N8" s="55"/>
      <c r="O8" s="55"/>
      <c r="P8" s="47"/>
      <c r="Q8" s="55"/>
      <c r="R8" s="55"/>
      <c r="S8" s="55"/>
    </row>
    <row r="9" s="25" customFormat="1" ht="16.5" customHeight="1" spans="1:19">
      <c r="A9" s="142" t="s">
        <v>76</v>
      </c>
      <c r="B9" s="142" t="s">
        <v>75</v>
      </c>
      <c r="C9" s="17">
        <v>2898.019411</v>
      </c>
      <c r="D9" s="17">
        <v>2898.019411</v>
      </c>
      <c r="E9" s="17">
        <v>1318.019411</v>
      </c>
      <c r="F9" s="17">
        <v>1580</v>
      </c>
      <c r="G9" s="57" t="s">
        <v>48</v>
      </c>
      <c r="H9" s="57" t="s">
        <v>48</v>
      </c>
      <c r="I9" s="57" t="s">
        <v>48</v>
      </c>
      <c r="J9" s="57" t="s">
        <v>48</v>
      </c>
      <c r="K9" s="57" t="s">
        <v>48</v>
      </c>
      <c r="L9" s="57" t="s">
        <v>48</v>
      </c>
      <c r="M9" s="57" t="s">
        <v>48</v>
      </c>
      <c r="N9" s="57" t="s">
        <v>48</v>
      </c>
      <c r="O9" s="57" t="s">
        <v>48</v>
      </c>
      <c r="P9" s="57" t="s">
        <v>48</v>
      </c>
      <c r="Q9" s="57"/>
      <c r="R9" s="57"/>
      <c r="S9" s="57"/>
    </row>
    <row r="10" s="25" customFormat="1" ht="16.5" customHeight="1" spans="1:19">
      <c r="A10" s="143" t="s">
        <v>60</v>
      </c>
      <c r="B10" s="143"/>
      <c r="C10" s="17">
        <v>2898.019411</v>
      </c>
      <c r="D10" s="17">
        <v>2898.019411</v>
      </c>
      <c r="E10" s="17">
        <v>1318.019411</v>
      </c>
      <c r="F10" s="17">
        <v>1580</v>
      </c>
      <c r="G10" s="57" t="s">
        <v>48</v>
      </c>
      <c r="H10" s="57" t="s">
        <v>48</v>
      </c>
      <c r="I10" s="57" t="s">
        <v>48</v>
      </c>
      <c r="J10" s="57" t="s">
        <v>48</v>
      </c>
      <c r="K10" s="57" t="s">
        <v>48</v>
      </c>
      <c r="L10" s="57" t="s">
        <v>48</v>
      </c>
      <c r="M10" s="57" t="s">
        <v>48</v>
      </c>
      <c r="N10" s="57" t="s">
        <v>48</v>
      </c>
      <c r="O10" s="57" t="s">
        <v>48</v>
      </c>
      <c r="P10" s="57" t="s">
        <v>48</v>
      </c>
      <c r="Q10" s="57"/>
      <c r="R10" s="57"/>
      <c r="S10" s="57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63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workbookViewId="0">
      <pane ySplit="1" topLeftCell="A5" activePane="bottomLeft" state="frozen"/>
      <selection/>
      <selection pane="bottomLeft" activeCell="A25" sqref="$A25:$XFD25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.75" customHeight="1" spans="1:1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 t="s">
        <v>77</v>
      </c>
    </row>
    <row r="3" ht="37.5" customHeight="1" spans="1:15">
      <c r="A3" s="5" t="s">
        <v>78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customHeight="1" spans="1:15">
      <c r="A4" s="80" t="str">
        <f>"单位名称："&amp;"澄江市抚仙湖管理局"</f>
        <v>单位名称：澄江市抚仙湖管理局</v>
      </c>
      <c r="B4" s="80"/>
      <c r="C4" s="80"/>
      <c r="D4" s="80"/>
      <c r="E4" s="80"/>
      <c r="F4" s="80"/>
      <c r="G4" s="80"/>
      <c r="H4" s="80"/>
      <c r="I4" s="80"/>
      <c r="J4" s="4"/>
      <c r="K4" s="4"/>
      <c r="L4" s="4"/>
      <c r="M4" s="4"/>
      <c r="N4" s="4"/>
      <c r="O4" s="4" t="s">
        <v>79</v>
      </c>
    </row>
    <row r="5" s="1" customFormat="1" ht="18.75" customHeight="1" spans="1:15">
      <c r="A5" s="13" t="s">
        <v>80</v>
      </c>
      <c r="B5" s="13" t="s">
        <v>81</v>
      </c>
      <c r="C5" s="14" t="s">
        <v>60</v>
      </c>
      <c r="D5" s="14" t="s">
        <v>63</v>
      </c>
      <c r="E5" s="14"/>
      <c r="F5" s="14"/>
      <c r="G5" s="13" t="s">
        <v>64</v>
      </c>
      <c r="H5" s="14" t="s">
        <v>65</v>
      </c>
      <c r="I5" s="13" t="s">
        <v>82</v>
      </c>
      <c r="J5" s="14" t="s">
        <v>67</v>
      </c>
      <c r="K5" s="14"/>
      <c r="L5" s="14"/>
      <c r="M5" s="14"/>
      <c r="N5" s="14"/>
      <c r="O5" s="14"/>
    </row>
    <row r="6" s="1" customFormat="1" ht="18.75" customHeight="1" spans="1:15">
      <c r="A6" s="13"/>
      <c r="B6" s="13"/>
      <c r="C6" s="14"/>
      <c r="D6" s="14" t="s">
        <v>62</v>
      </c>
      <c r="E6" s="14" t="s">
        <v>83</v>
      </c>
      <c r="F6" s="14" t="s">
        <v>84</v>
      </c>
      <c r="G6" s="13"/>
      <c r="H6" s="14"/>
      <c r="I6" s="13"/>
      <c r="J6" s="14" t="s">
        <v>62</v>
      </c>
      <c r="K6" s="14" t="s">
        <v>85</v>
      </c>
      <c r="L6" s="14" t="s">
        <v>86</v>
      </c>
      <c r="M6" s="14" t="s">
        <v>87</v>
      </c>
      <c r="N6" s="14" t="s">
        <v>88</v>
      </c>
      <c r="O6" s="14" t="s">
        <v>89</v>
      </c>
    </row>
    <row r="7" s="1" customFormat="1" ht="18.75" customHeight="1" spans="1:15">
      <c r="A7" s="14" t="s">
        <v>90</v>
      </c>
      <c r="B7" s="14" t="s">
        <v>91</v>
      </c>
      <c r="C7" s="14" t="s">
        <v>92</v>
      </c>
      <c r="D7" s="14" t="s">
        <v>93</v>
      </c>
      <c r="E7" s="14" t="s">
        <v>94</v>
      </c>
      <c r="F7" s="14" t="s">
        <v>95</v>
      </c>
      <c r="G7" s="14" t="s">
        <v>96</v>
      </c>
      <c r="H7" s="14" t="s">
        <v>97</v>
      </c>
      <c r="I7" s="14" t="s">
        <v>98</v>
      </c>
      <c r="J7" s="14" t="s">
        <v>99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s="1" customFormat="1" ht="20.25" customHeight="1" spans="1:15">
      <c r="A8" s="16" t="s">
        <v>100</v>
      </c>
      <c r="B8" s="16" t="s">
        <v>101</v>
      </c>
      <c r="C8" s="17">
        <v>74.316</v>
      </c>
      <c r="D8" s="17">
        <v>74.316</v>
      </c>
      <c r="E8" s="17">
        <v>74.316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="1" customFormat="1" ht="20.25" customHeight="1" spans="1:15">
      <c r="A9" s="83" t="s">
        <v>102</v>
      </c>
      <c r="B9" s="83" t="s">
        <v>103</v>
      </c>
      <c r="C9" s="17">
        <v>74.316</v>
      </c>
      <c r="D9" s="17">
        <v>74.316</v>
      </c>
      <c r="E9" s="17">
        <v>74.316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="1" customFormat="1" ht="11.25" spans="1:15">
      <c r="A10" s="84" t="s">
        <v>104</v>
      </c>
      <c r="B10" s="84" t="s">
        <v>105</v>
      </c>
      <c r="C10" s="17">
        <v>74.316</v>
      </c>
      <c r="D10" s="17">
        <v>74.316</v>
      </c>
      <c r="E10" s="17">
        <v>74.316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1" customFormat="1" ht="20.25" customHeight="1" spans="1:15">
      <c r="A11" s="16" t="s">
        <v>106</v>
      </c>
      <c r="B11" s="16" t="s">
        <v>107</v>
      </c>
      <c r="C11" s="17">
        <v>71.481124</v>
      </c>
      <c r="D11" s="17">
        <v>71.481124</v>
      </c>
      <c r="E11" s="17">
        <v>71.481124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="1" customFormat="1" ht="20.25" customHeight="1" spans="1:15">
      <c r="A12" s="83" t="s">
        <v>108</v>
      </c>
      <c r="B12" s="83" t="s">
        <v>109</v>
      </c>
      <c r="C12" s="17">
        <v>71.481124</v>
      </c>
      <c r="D12" s="17">
        <v>71.481124</v>
      </c>
      <c r="E12" s="17">
        <v>71.481124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="1" customFormat="1" ht="20.25" customHeight="1" spans="1:15">
      <c r="A13" s="84" t="s">
        <v>110</v>
      </c>
      <c r="B13" s="84" t="s">
        <v>111</v>
      </c>
      <c r="C13" s="17">
        <v>24.41193</v>
      </c>
      <c r="D13" s="17">
        <v>24.41193</v>
      </c>
      <c r="E13" s="17">
        <v>24.41193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="1" customFormat="1" ht="20.25" customHeight="1" spans="1:15">
      <c r="A14" s="84" t="s">
        <v>112</v>
      </c>
      <c r="B14" s="84" t="s">
        <v>113</v>
      </c>
      <c r="C14" s="17">
        <v>17.223609</v>
      </c>
      <c r="D14" s="17">
        <v>17.223609</v>
      </c>
      <c r="E14" s="17">
        <v>17.223609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="1" customFormat="1" ht="20.25" customHeight="1" spans="1:15">
      <c r="A15" s="84" t="s">
        <v>114</v>
      </c>
      <c r="B15" s="84" t="s">
        <v>115</v>
      </c>
      <c r="C15" s="17">
        <v>26.81816</v>
      </c>
      <c r="D15" s="17">
        <v>26.81816</v>
      </c>
      <c r="E15" s="17">
        <v>26.81816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="1" customFormat="1" ht="20.25" customHeight="1" spans="1:15">
      <c r="A16" s="84" t="s">
        <v>116</v>
      </c>
      <c r="B16" s="84" t="s">
        <v>117</v>
      </c>
      <c r="C16" s="17">
        <v>3.027425</v>
      </c>
      <c r="D16" s="17">
        <v>3.027425</v>
      </c>
      <c r="E16" s="17">
        <v>3.027425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="1" customFormat="1" ht="20.25" customHeight="1" spans="1:15">
      <c r="A17" s="16" t="s">
        <v>118</v>
      </c>
      <c r="B17" s="16" t="s">
        <v>119</v>
      </c>
      <c r="C17" s="17">
        <v>1104.293887</v>
      </c>
      <c r="D17" s="17">
        <v>1104.293887</v>
      </c>
      <c r="E17" s="17">
        <v>596.573887</v>
      </c>
      <c r="F17" s="17">
        <v>507.72</v>
      </c>
      <c r="G17" s="17"/>
      <c r="H17" s="17"/>
      <c r="I17" s="17"/>
      <c r="J17" s="17"/>
      <c r="K17" s="17"/>
      <c r="L17" s="17"/>
      <c r="M17" s="17"/>
      <c r="N17" s="17"/>
      <c r="O17" s="17"/>
    </row>
    <row r="18" s="1" customFormat="1" ht="20.25" customHeight="1" spans="1:15">
      <c r="A18" s="83" t="s">
        <v>120</v>
      </c>
      <c r="B18" s="83" t="s">
        <v>121</v>
      </c>
      <c r="C18" s="17">
        <v>596.573887</v>
      </c>
      <c r="D18" s="17">
        <v>596.573887</v>
      </c>
      <c r="E18" s="17">
        <v>596.573887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="1" customFormat="1" ht="20.25" customHeight="1" spans="1:15">
      <c r="A19" s="84" t="s">
        <v>122</v>
      </c>
      <c r="B19" s="84" t="s">
        <v>123</v>
      </c>
      <c r="C19" s="17">
        <v>386.508027</v>
      </c>
      <c r="D19" s="17">
        <v>386.508027</v>
      </c>
      <c r="E19" s="17">
        <v>386.508027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="1" customFormat="1" ht="20.25" customHeight="1" spans="1:15">
      <c r="A20" s="84" t="s">
        <v>124</v>
      </c>
      <c r="B20" s="84" t="s">
        <v>125</v>
      </c>
      <c r="C20" s="17">
        <v>210.06586</v>
      </c>
      <c r="D20" s="17">
        <v>210.06586</v>
      </c>
      <c r="E20" s="17">
        <v>210.06586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="1" customFormat="1" ht="20.25" customHeight="1" spans="1:15">
      <c r="A21" s="83" t="s">
        <v>126</v>
      </c>
      <c r="B21" s="83" t="s">
        <v>127</v>
      </c>
      <c r="C21" s="17">
        <v>507.72</v>
      </c>
      <c r="D21" s="17">
        <v>507.72</v>
      </c>
      <c r="E21" s="17"/>
      <c r="F21" s="17">
        <v>507.72</v>
      </c>
      <c r="G21" s="17"/>
      <c r="H21" s="17"/>
      <c r="I21" s="17"/>
      <c r="J21" s="17"/>
      <c r="K21" s="17"/>
      <c r="L21" s="17"/>
      <c r="M21" s="17"/>
      <c r="N21" s="17"/>
      <c r="O21" s="17"/>
    </row>
    <row r="22" s="1" customFormat="1" ht="20.25" customHeight="1" spans="1:15">
      <c r="A22" s="84" t="s">
        <v>128</v>
      </c>
      <c r="B22" s="84" t="s">
        <v>129</v>
      </c>
      <c r="C22" s="17">
        <v>507.72</v>
      </c>
      <c r="D22" s="17">
        <v>507.72</v>
      </c>
      <c r="E22" s="17"/>
      <c r="F22" s="17">
        <v>507.72</v>
      </c>
      <c r="G22" s="17"/>
      <c r="H22" s="17"/>
      <c r="I22" s="17"/>
      <c r="J22" s="17"/>
      <c r="K22" s="17"/>
      <c r="L22" s="17"/>
      <c r="M22" s="17"/>
      <c r="N22" s="17"/>
      <c r="O22" s="17"/>
    </row>
    <row r="23" s="1" customFormat="1" ht="20.25" customHeight="1" spans="1:15">
      <c r="A23" s="16" t="s">
        <v>130</v>
      </c>
      <c r="B23" s="16" t="s">
        <v>131</v>
      </c>
      <c r="C23" s="17">
        <v>1580</v>
      </c>
      <c r="D23" s="17"/>
      <c r="E23" s="17"/>
      <c r="F23" s="17"/>
      <c r="G23" s="17">
        <v>1580</v>
      </c>
      <c r="H23" s="17"/>
      <c r="I23" s="17"/>
      <c r="J23" s="17"/>
      <c r="K23" s="17"/>
      <c r="L23" s="17"/>
      <c r="M23" s="17"/>
      <c r="N23" s="17"/>
      <c r="O23" s="17"/>
    </row>
    <row r="24" s="1" customFormat="1" ht="20.25" customHeight="1" spans="1:15">
      <c r="A24" s="83" t="s">
        <v>132</v>
      </c>
      <c r="B24" s="83" t="s">
        <v>133</v>
      </c>
      <c r="C24" s="17">
        <v>1580</v>
      </c>
      <c r="D24" s="17"/>
      <c r="E24" s="17"/>
      <c r="F24" s="17"/>
      <c r="G24" s="17">
        <v>1580</v>
      </c>
      <c r="H24" s="17"/>
      <c r="I24" s="17"/>
      <c r="J24" s="17"/>
      <c r="K24" s="17"/>
      <c r="L24" s="17"/>
      <c r="M24" s="17"/>
      <c r="N24" s="17"/>
      <c r="O24" s="17"/>
    </row>
    <row r="25" s="1" customFormat="1" ht="11.25" spans="1:15">
      <c r="A25" s="84" t="s">
        <v>134</v>
      </c>
      <c r="B25" s="84" t="s">
        <v>135</v>
      </c>
      <c r="C25" s="17">
        <v>1580</v>
      </c>
      <c r="D25" s="17"/>
      <c r="E25" s="17"/>
      <c r="F25" s="17"/>
      <c r="G25" s="17">
        <v>1580</v>
      </c>
      <c r="H25" s="17"/>
      <c r="I25" s="17"/>
      <c r="J25" s="17"/>
      <c r="K25" s="17"/>
      <c r="L25" s="17"/>
      <c r="M25" s="17"/>
      <c r="N25" s="17"/>
      <c r="O25" s="17"/>
    </row>
    <row r="26" s="1" customFormat="1" ht="20.25" customHeight="1" spans="1:15">
      <c r="A26" s="16" t="s">
        <v>136</v>
      </c>
      <c r="B26" s="16" t="s">
        <v>137</v>
      </c>
      <c r="C26" s="17">
        <v>67.9284</v>
      </c>
      <c r="D26" s="17">
        <v>67.9284</v>
      </c>
      <c r="E26" s="17">
        <v>67.9284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="1" customFormat="1" ht="20.25" customHeight="1" spans="1:15">
      <c r="A27" s="83" t="s">
        <v>138</v>
      </c>
      <c r="B27" s="83" t="s">
        <v>139</v>
      </c>
      <c r="C27" s="17">
        <v>67.9284</v>
      </c>
      <c r="D27" s="17">
        <v>67.9284</v>
      </c>
      <c r="E27" s="17">
        <v>67.9284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="1" customFormat="1" ht="20.25" customHeight="1" spans="1:15">
      <c r="A28" s="84" t="s">
        <v>140</v>
      </c>
      <c r="B28" s="84" t="s">
        <v>141</v>
      </c>
      <c r="C28" s="17">
        <v>61.2816</v>
      </c>
      <c r="D28" s="17">
        <v>61.2816</v>
      </c>
      <c r="E28" s="17">
        <v>61.2816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="1" customFormat="1" ht="20.25" customHeight="1" spans="1:15">
      <c r="A29" s="84" t="s">
        <v>142</v>
      </c>
      <c r="B29" s="84" t="s">
        <v>143</v>
      </c>
      <c r="C29" s="17">
        <v>6.6468</v>
      </c>
      <c r="D29" s="17">
        <v>6.6468</v>
      </c>
      <c r="E29" s="17">
        <v>6.6468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="1" customFormat="1" ht="20.25" customHeight="1" spans="1:15">
      <c r="A30" s="13" t="s">
        <v>144</v>
      </c>
      <c r="B30" s="13"/>
      <c r="C30" s="17">
        <v>2898.019411</v>
      </c>
      <c r="D30" s="17">
        <v>1318.019411</v>
      </c>
      <c r="E30" s="17">
        <v>810.299411</v>
      </c>
      <c r="F30" s="17">
        <v>507.72</v>
      </c>
      <c r="G30" s="17">
        <v>1580</v>
      </c>
      <c r="H30" s="17"/>
      <c r="I30" s="17"/>
      <c r="J30" s="17"/>
      <c r="K30" s="17"/>
      <c r="L30" s="17"/>
      <c r="M30" s="17"/>
      <c r="N30" s="17"/>
      <c r="O30" s="17"/>
    </row>
  </sheetData>
  <mergeCells count="11">
    <mergeCell ref="A3:O3"/>
    <mergeCell ref="A4:I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pane ySplit="1" topLeftCell="A4" activePane="bottomLeft" state="frozen"/>
      <selection/>
      <selection pane="bottomLeft" activeCell="B32" sqref="B32"/>
    </sheetView>
  </sheetViews>
  <sheetFormatPr defaultColWidth="7.775" defaultRowHeight="14.25" customHeight="1" outlineLevelCol="3"/>
  <cols>
    <col min="1" max="1" width="43.125" style="26" customWidth="1"/>
    <col min="2" max="2" width="44.95" style="26" customWidth="1"/>
    <col min="3" max="3" width="50.2333333333333" style="26" customWidth="1"/>
    <col min="4" max="4" width="47.725" style="26" customWidth="1"/>
    <col min="5" max="5" width="7.99166666666667" style="25" customWidth="1"/>
    <col min="6" max="256" width="7.99166666666667" style="25"/>
    <col min="257" max="16384" width="7.775" style="25"/>
  </cols>
  <sheetData>
    <row r="1" s="25" customFormat="1" customHeight="1" spans="1:4">
      <c r="A1" s="109"/>
      <c r="B1" s="109"/>
      <c r="C1" s="109"/>
      <c r="D1" s="110" t="s">
        <v>145</v>
      </c>
    </row>
    <row r="2" s="25" customFormat="1" ht="31.5" customHeight="1" spans="1:4">
      <c r="A2" s="27" t="s">
        <v>146</v>
      </c>
      <c r="B2" s="111"/>
      <c r="C2" s="111"/>
      <c r="D2" s="111"/>
    </row>
    <row r="3" s="25" customFormat="1" ht="17.25" customHeight="1" spans="1:4">
      <c r="A3" s="112" t="s">
        <v>2</v>
      </c>
      <c r="B3" s="113"/>
      <c r="C3" s="113"/>
      <c r="D3" s="114" t="s">
        <v>3</v>
      </c>
    </row>
    <row r="4" s="25" customFormat="1" ht="19.5" customHeight="1" spans="1:4">
      <c r="A4" s="47" t="s">
        <v>4</v>
      </c>
      <c r="B4" s="115"/>
      <c r="C4" s="47" t="s">
        <v>5</v>
      </c>
      <c r="D4" s="115"/>
    </row>
    <row r="5" s="25" customFormat="1" ht="21.75" customHeight="1" spans="1:4">
      <c r="A5" s="46" t="s">
        <v>6</v>
      </c>
      <c r="B5" s="116" t="s">
        <v>7</v>
      </c>
      <c r="C5" s="46" t="s">
        <v>147</v>
      </c>
      <c r="D5" s="116" t="s">
        <v>7</v>
      </c>
    </row>
    <row r="6" s="25" customFormat="1" ht="17.25" customHeight="1" spans="1:4">
      <c r="A6" s="51"/>
      <c r="B6" s="117"/>
      <c r="C6" s="51"/>
      <c r="D6" s="117"/>
    </row>
    <row r="7" s="25" customFormat="1" ht="17.25" customHeight="1" spans="1:4">
      <c r="A7" s="118" t="s">
        <v>148</v>
      </c>
      <c r="B7" s="17">
        <v>2898.019411</v>
      </c>
      <c r="C7" s="119" t="s">
        <v>149</v>
      </c>
      <c r="D7" s="17">
        <v>2898.019411</v>
      </c>
    </row>
    <row r="8" s="25" customFormat="1" ht="17.25" customHeight="1" spans="1:4">
      <c r="A8" s="120" t="s">
        <v>150</v>
      </c>
      <c r="B8" s="17">
        <v>1318.019411</v>
      </c>
      <c r="C8" s="119" t="s">
        <v>151</v>
      </c>
      <c r="D8" s="121"/>
    </row>
    <row r="9" s="25" customFormat="1" ht="17.25" customHeight="1" spans="1:4">
      <c r="A9" s="120" t="s">
        <v>152</v>
      </c>
      <c r="B9" s="17">
        <v>1580</v>
      </c>
      <c r="C9" s="119" t="s">
        <v>153</v>
      </c>
      <c r="D9" s="121"/>
    </row>
    <row r="10" s="25" customFormat="1" ht="17.25" customHeight="1" spans="1:4">
      <c r="A10" s="120" t="s">
        <v>154</v>
      </c>
      <c r="B10" s="122"/>
      <c r="C10" s="119" t="s">
        <v>155</v>
      </c>
      <c r="D10" s="121"/>
    </row>
    <row r="11" s="25" customFormat="1" ht="17.25" customHeight="1" spans="1:4">
      <c r="A11" s="120" t="s">
        <v>156</v>
      </c>
      <c r="B11" s="122"/>
      <c r="C11" s="119" t="s">
        <v>157</v>
      </c>
      <c r="D11" s="121"/>
    </row>
    <row r="12" s="25" customFormat="1" ht="17.25" customHeight="1" spans="1:4">
      <c r="A12" s="120" t="s">
        <v>150</v>
      </c>
      <c r="B12" s="122"/>
      <c r="C12" s="119" t="s">
        <v>158</v>
      </c>
      <c r="D12" s="121"/>
    </row>
    <row r="13" s="25" customFormat="1" ht="17.25" customHeight="1" spans="1:4">
      <c r="A13" s="120" t="s">
        <v>152</v>
      </c>
      <c r="B13" s="121"/>
      <c r="C13" s="119" t="s">
        <v>159</v>
      </c>
      <c r="D13" s="121"/>
    </row>
    <row r="14" s="25" customFormat="1" ht="17.25" customHeight="1" spans="1:4">
      <c r="A14" s="120" t="s">
        <v>154</v>
      </c>
      <c r="B14" s="121"/>
      <c r="C14" s="119" t="s">
        <v>160</v>
      </c>
      <c r="D14" s="121"/>
    </row>
    <row r="15" s="25" customFormat="1" ht="17.25" customHeight="1" spans="1:4">
      <c r="A15" s="120"/>
      <c r="B15" s="121"/>
      <c r="C15" s="119" t="s">
        <v>161</v>
      </c>
      <c r="D15" s="17">
        <v>74.316</v>
      </c>
    </row>
    <row r="16" s="25" customFormat="1" ht="17.25" customHeight="1" spans="1:4">
      <c r="A16" s="120"/>
      <c r="B16" s="122"/>
      <c r="C16" s="119" t="s">
        <v>162</v>
      </c>
      <c r="D16" s="17">
        <v>71.481124</v>
      </c>
    </row>
    <row r="17" s="25" customFormat="1" ht="17.25" customHeight="1" spans="1:4">
      <c r="A17" s="120"/>
      <c r="B17" s="123"/>
      <c r="C17" s="119" t="s">
        <v>163</v>
      </c>
      <c r="D17" s="17">
        <v>1104.293887</v>
      </c>
    </row>
    <row r="18" s="25" customFormat="1" ht="17.25" customHeight="1" spans="1:4">
      <c r="A18" s="124"/>
      <c r="B18" s="123"/>
      <c r="C18" s="119" t="s">
        <v>164</v>
      </c>
      <c r="D18" s="17">
        <v>1580</v>
      </c>
    </row>
    <row r="19" s="25" customFormat="1" ht="17.25" customHeight="1" spans="1:4">
      <c r="A19" s="124"/>
      <c r="B19" s="125"/>
      <c r="C19" s="119" t="s">
        <v>165</v>
      </c>
      <c r="D19" s="121"/>
    </row>
    <row r="20" s="25" customFormat="1" ht="17.25" customHeight="1" spans="1:4">
      <c r="A20" s="125"/>
      <c r="B20" s="125"/>
      <c r="C20" s="119" t="s">
        <v>166</v>
      </c>
      <c r="D20" s="121"/>
    </row>
    <row r="21" s="25" customFormat="1" ht="17.25" customHeight="1" spans="1:4">
      <c r="A21" s="125"/>
      <c r="B21" s="125"/>
      <c r="C21" s="119" t="s">
        <v>167</v>
      </c>
      <c r="D21" s="121"/>
    </row>
    <row r="22" s="25" customFormat="1" ht="17.25" customHeight="1" spans="1:4">
      <c r="A22" s="125"/>
      <c r="B22" s="125"/>
      <c r="C22" s="119" t="s">
        <v>168</v>
      </c>
      <c r="D22" s="121"/>
    </row>
    <row r="23" s="25" customFormat="1" ht="17.25" customHeight="1" spans="1:4">
      <c r="A23" s="125"/>
      <c r="B23" s="125"/>
      <c r="C23" s="119" t="s">
        <v>169</v>
      </c>
      <c r="D23" s="121"/>
    </row>
    <row r="24" s="25" customFormat="1" ht="17.25" customHeight="1" spans="1:4">
      <c r="A24" s="125"/>
      <c r="B24" s="125"/>
      <c r="C24" s="119" t="s">
        <v>170</v>
      </c>
      <c r="D24" s="121"/>
    </row>
    <row r="25" s="25" customFormat="1" ht="17.25" customHeight="1" spans="1:4">
      <c r="A25" s="125"/>
      <c r="B25" s="125"/>
      <c r="C25" s="119" t="s">
        <v>171</v>
      </c>
      <c r="D25" s="121"/>
    </row>
    <row r="26" s="25" customFormat="1" ht="17.25" customHeight="1" spans="1:4">
      <c r="A26" s="125"/>
      <c r="B26" s="125"/>
      <c r="C26" s="119" t="s">
        <v>172</v>
      </c>
      <c r="D26" s="17">
        <v>67.9284</v>
      </c>
    </row>
    <row r="27" s="25" customFormat="1" ht="17.25" customHeight="1" spans="1:4">
      <c r="A27" s="125"/>
      <c r="B27" s="125"/>
      <c r="C27" s="119" t="s">
        <v>173</v>
      </c>
      <c r="D27" s="121"/>
    </row>
    <row r="28" s="25" customFormat="1" ht="17.25" customHeight="1" spans="1:4">
      <c r="A28" s="125"/>
      <c r="B28" s="125"/>
      <c r="C28" s="119" t="s">
        <v>174</v>
      </c>
      <c r="D28" s="121"/>
    </row>
    <row r="29" s="25" customFormat="1" ht="17.25" customHeight="1" spans="1:4">
      <c r="A29" s="125"/>
      <c r="B29" s="125"/>
      <c r="C29" s="119" t="s">
        <v>175</v>
      </c>
      <c r="D29" s="121"/>
    </row>
    <row r="30" s="25" customFormat="1" ht="17.25" customHeight="1" spans="1:4">
      <c r="A30" s="125"/>
      <c r="B30" s="125"/>
      <c r="C30" s="119" t="s">
        <v>176</v>
      </c>
      <c r="D30" s="121"/>
    </row>
    <row r="31" s="25" customFormat="1" ht="17.25" customHeight="1" spans="1:4">
      <c r="A31" s="125"/>
      <c r="B31" s="125"/>
      <c r="C31" s="119" t="s">
        <v>177</v>
      </c>
      <c r="D31" s="121"/>
    </row>
    <row r="32" s="25" customFormat="1" ht="17.25" customHeight="1" spans="1:4">
      <c r="A32" s="125"/>
      <c r="B32" s="125"/>
      <c r="C32" s="119" t="s">
        <v>178</v>
      </c>
      <c r="D32" s="121"/>
    </row>
    <row r="33" s="25" customFormat="1" ht="17.25" customHeight="1" spans="1:4">
      <c r="A33" s="125"/>
      <c r="B33" s="125"/>
      <c r="C33" s="119" t="s">
        <v>179</v>
      </c>
      <c r="D33" s="121"/>
    </row>
    <row r="34" s="25" customFormat="1" customHeight="1" spans="1:4">
      <c r="A34" s="126"/>
      <c r="B34" s="123"/>
      <c r="C34" s="124" t="s">
        <v>180</v>
      </c>
      <c r="D34" s="123"/>
    </row>
    <row r="35" s="25" customFormat="1" ht="17.25" customHeight="1" spans="1:4">
      <c r="A35" s="127" t="s">
        <v>181</v>
      </c>
      <c r="B35" s="128">
        <v>2898.019411</v>
      </c>
      <c r="C35" s="126" t="s">
        <v>55</v>
      </c>
      <c r="D35" s="128">
        <v>2898.019411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3"/>
      <c r="F2" s="3"/>
      <c r="G2" s="7" t="s">
        <v>182</v>
      </c>
    </row>
    <row r="3" ht="37.5" customHeight="1" spans="1:7">
      <c r="A3" s="5" t="s">
        <v>183</v>
      </c>
      <c r="B3" s="5"/>
      <c r="C3" s="5"/>
      <c r="D3" s="5"/>
      <c r="E3" s="5"/>
      <c r="F3" s="5"/>
      <c r="G3" s="5"/>
    </row>
    <row r="4" ht="18.75" customHeight="1" spans="1:7">
      <c r="A4" s="80" t="str">
        <f>"单位名称："&amp;"澄江市抚仙湖管理局"</f>
        <v>单位名称：澄江市抚仙湖管理局</v>
      </c>
      <c r="B4" s="80"/>
      <c r="C4" s="80"/>
      <c r="D4" s="81"/>
      <c r="E4" s="81"/>
      <c r="F4" s="81"/>
      <c r="G4" s="82" t="s">
        <v>79</v>
      </c>
    </row>
    <row r="5" ht="18.75" customHeight="1" spans="1:7">
      <c r="A5" s="13" t="s">
        <v>184</v>
      </c>
      <c r="B5" s="13" t="s">
        <v>81</v>
      </c>
      <c r="C5" s="14" t="s">
        <v>60</v>
      </c>
      <c r="D5" s="14" t="s">
        <v>83</v>
      </c>
      <c r="E5" s="14"/>
      <c r="F5" s="14"/>
      <c r="G5" s="13" t="s">
        <v>84</v>
      </c>
    </row>
    <row r="6" ht="18.75" customHeight="1" spans="1:7">
      <c r="A6" s="13" t="s">
        <v>80</v>
      </c>
      <c r="B6" s="13" t="s">
        <v>81</v>
      </c>
      <c r="C6" s="14"/>
      <c r="D6" s="14" t="s">
        <v>62</v>
      </c>
      <c r="E6" s="14" t="s">
        <v>185</v>
      </c>
      <c r="F6" s="14" t="s">
        <v>186</v>
      </c>
      <c r="G6" s="13"/>
    </row>
    <row r="7" ht="18.75" customHeight="1" spans="1:7">
      <c r="A7" s="14" t="s">
        <v>90</v>
      </c>
      <c r="B7" s="14" t="s">
        <v>91</v>
      </c>
      <c r="C7" s="14" t="s">
        <v>92</v>
      </c>
      <c r="D7" s="14" t="s">
        <v>93</v>
      </c>
      <c r="E7" s="14" t="s">
        <v>94</v>
      </c>
      <c r="F7" s="14" t="s">
        <v>95</v>
      </c>
      <c r="G7" s="14" t="s">
        <v>96</v>
      </c>
    </row>
    <row r="8" ht="20.25" customHeight="1" spans="1:7">
      <c r="A8" s="16" t="s">
        <v>100</v>
      </c>
      <c r="B8" s="16" t="s">
        <v>101</v>
      </c>
      <c r="C8" s="17">
        <v>74.316</v>
      </c>
      <c r="D8" s="17">
        <v>74.316</v>
      </c>
      <c r="E8" s="17">
        <v>74.316</v>
      </c>
      <c r="F8" s="17"/>
      <c r="G8" s="17"/>
    </row>
    <row r="9" ht="20.25" customHeight="1" spans="1:7">
      <c r="A9" s="83" t="s">
        <v>102</v>
      </c>
      <c r="B9" s="83" t="s">
        <v>103</v>
      </c>
      <c r="C9" s="17">
        <v>74.316</v>
      </c>
      <c r="D9" s="17">
        <v>74.316</v>
      </c>
      <c r="E9" s="17">
        <v>74.316</v>
      </c>
      <c r="F9" s="17"/>
      <c r="G9" s="17"/>
    </row>
    <row r="10" ht="20.25" customHeight="1" spans="1:7">
      <c r="A10" s="84" t="s">
        <v>104</v>
      </c>
      <c r="B10" s="84" t="s">
        <v>105</v>
      </c>
      <c r="C10" s="17">
        <v>74.316</v>
      </c>
      <c r="D10" s="17">
        <v>74.316</v>
      </c>
      <c r="E10" s="17">
        <v>74.316</v>
      </c>
      <c r="F10" s="17"/>
      <c r="G10" s="17"/>
    </row>
    <row r="11" ht="20.25" customHeight="1" spans="1:7">
      <c r="A11" s="16" t="s">
        <v>106</v>
      </c>
      <c r="B11" s="16" t="s">
        <v>107</v>
      </c>
      <c r="C11" s="17">
        <v>71.481124</v>
      </c>
      <c r="D11" s="17">
        <v>71.481124</v>
      </c>
      <c r="E11" s="17">
        <v>71.481124</v>
      </c>
      <c r="F11" s="17"/>
      <c r="G11" s="17"/>
    </row>
    <row r="12" ht="20.25" customHeight="1" spans="1:7">
      <c r="A12" s="83" t="s">
        <v>108</v>
      </c>
      <c r="B12" s="83" t="s">
        <v>109</v>
      </c>
      <c r="C12" s="17">
        <v>71.481124</v>
      </c>
      <c r="D12" s="17">
        <v>71.481124</v>
      </c>
      <c r="E12" s="17">
        <v>71.481124</v>
      </c>
      <c r="F12" s="17"/>
      <c r="G12" s="17"/>
    </row>
    <row r="13" ht="20.25" customHeight="1" spans="1:7">
      <c r="A13" s="84" t="s">
        <v>110</v>
      </c>
      <c r="B13" s="84" t="s">
        <v>111</v>
      </c>
      <c r="C13" s="17">
        <v>24.41193</v>
      </c>
      <c r="D13" s="17">
        <v>24.41193</v>
      </c>
      <c r="E13" s="17">
        <v>24.41193</v>
      </c>
      <c r="F13" s="17"/>
      <c r="G13" s="17"/>
    </row>
    <row r="14" ht="20.25" customHeight="1" spans="1:7">
      <c r="A14" s="84" t="s">
        <v>112</v>
      </c>
      <c r="B14" s="84" t="s">
        <v>113</v>
      </c>
      <c r="C14" s="17">
        <v>17.223609</v>
      </c>
      <c r="D14" s="17">
        <v>17.223609</v>
      </c>
      <c r="E14" s="17">
        <v>17.223609</v>
      </c>
      <c r="F14" s="17"/>
      <c r="G14" s="17"/>
    </row>
    <row r="15" ht="20.25" customHeight="1" spans="1:7">
      <c r="A15" s="84" t="s">
        <v>114</v>
      </c>
      <c r="B15" s="84" t="s">
        <v>115</v>
      </c>
      <c r="C15" s="17">
        <v>26.81816</v>
      </c>
      <c r="D15" s="17">
        <v>26.81816</v>
      </c>
      <c r="E15" s="17">
        <v>26.81816</v>
      </c>
      <c r="F15" s="17"/>
      <c r="G15" s="17"/>
    </row>
    <row r="16" ht="20.25" customHeight="1" spans="1:7">
      <c r="A16" s="84" t="s">
        <v>116</v>
      </c>
      <c r="B16" s="84" t="s">
        <v>117</v>
      </c>
      <c r="C16" s="17">
        <v>3.027425</v>
      </c>
      <c r="D16" s="17">
        <v>3.027425</v>
      </c>
      <c r="E16" s="17">
        <v>3.027425</v>
      </c>
      <c r="F16" s="17"/>
      <c r="G16" s="17"/>
    </row>
    <row r="17" ht="20.25" customHeight="1" spans="1:7">
      <c r="A17" s="16" t="s">
        <v>118</v>
      </c>
      <c r="B17" s="16" t="s">
        <v>119</v>
      </c>
      <c r="C17" s="17">
        <v>1104.293887</v>
      </c>
      <c r="D17" s="17">
        <v>596.573887</v>
      </c>
      <c r="E17" s="17">
        <v>532.030751</v>
      </c>
      <c r="F17" s="17">
        <v>64.543136</v>
      </c>
      <c r="G17" s="17">
        <v>507.72</v>
      </c>
    </row>
    <row r="18" ht="20.25" customHeight="1" spans="1:7">
      <c r="A18" s="83" t="s">
        <v>120</v>
      </c>
      <c r="B18" s="83" t="s">
        <v>121</v>
      </c>
      <c r="C18" s="17">
        <v>596.573887</v>
      </c>
      <c r="D18" s="17">
        <v>596.573887</v>
      </c>
      <c r="E18" s="17">
        <v>532.030751</v>
      </c>
      <c r="F18" s="17">
        <v>64.543136</v>
      </c>
      <c r="G18" s="17"/>
    </row>
    <row r="19" ht="20.25" customHeight="1" spans="1:7">
      <c r="A19" s="84" t="s">
        <v>122</v>
      </c>
      <c r="B19" s="84" t="s">
        <v>123</v>
      </c>
      <c r="C19" s="17">
        <v>386.508027</v>
      </c>
      <c r="D19" s="17">
        <v>386.508027</v>
      </c>
      <c r="E19" s="17">
        <v>321.964891</v>
      </c>
      <c r="F19" s="17">
        <v>64.543136</v>
      </c>
      <c r="G19" s="17"/>
    </row>
    <row r="20" ht="20.25" customHeight="1" spans="1:7">
      <c r="A20" s="84" t="s">
        <v>124</v>
      </c>
      <c r="B20" s="84" t="s">
        <v>125</v>
      </c>
      <c r="C20" s="17">
        <v>210.06586</v>
      </c>
      <c r="D20" s="17">
        <v>210.06586</v>
      </c>
      <c r="E20" s="17">
        <v>210.06586</v>
      </c>
      <c r="F20" s="17"/>
      <c r="G20" s="17"/>
    </row>
    <row r="21" ht="20.25" customHeight="1" spans="1:7">
      <c r="A21" s="83" t="s">
        <v>126</v>
      </c>
      <c r="B21" s="83" t="s">
        <v>127</v>
      </c>
      <c r="C21" s="17">
        <v>507.72</v>
      </c>
      <c r="D21" s="17"/>
      <c r="E21" s="17"/>
      <c r="F21" s="17"/>
      <c r="G21" s="17">
        <v>507.72</v>
      </c>
    </row>
    <row r="22" ht="20.25" customHeight="1" spans="1:7">
      <c r="A22" s="84" t="s">
        <v>128</v>
      </c>
      <c r="B22" s="84" t="s">
        <v>129</v>
      </c>
      <c r="C22" s="17">
        <v>507.72</v>
      </c>
      <c r="D22" s="17"/>
      <c r="E22" s="17"/>
      <c r="F22" s="17"/>
      <c r="G22" s="17">
        <v>507.72</v>
      </c>
    </row>
    <row r="23" ht="20.25" customHeight="1" spans="1:7">
      <c r="A23" s="16" t="s">
        <v>136</v>
      </c>
      <c r="B23" s="16" t="s">
        <v>137</v>
      </c>
      <c r="C23" s="17">
        <v>67.9284</v>
      </c>
      <c r="D23" s="17">
        <v>67.9284</v>
      </c>
      <c r="E23" s="17">
        <v>67.9284</v>
      </c>
      <c r="F23" s="17"/>
      <c r="G23" s="17"/>
    </row>
    <row r="24" ht="20.25" customHeight="1" spans="1:7">
      <c r="A24" s="83" t="s">
        <v>138</v>
      </c>
      <c r="B24" s="83" t="s">
        <v>139</v>
      </c>
      <c r="C24" s="17">
        <v>67.9284</v>
      </c>
      <c r="D24" s="17">
        <v>67.9284</v>
      </c>
      <c r="E24" s="17">
        <v>67.9284</v>
      </c>
      <c r="F24" s="17"/>
      <c r="G24" s="17"/>
    </row>
    <row r="25" ht="20.25" customHeight="1" spans="1:7">
      <c r="A25" s="84" t="s">
        <v>140</v>
      </c>
      <c r="B25" s="84" t="s">
        <v>141</v>
      </c>
      <c r="C25" s="17">
        <v>61.2816</v>
      </c>
      <c r="D25" s="17">
        <v>61.2816</v>
      </c>
      <c r="E25" s="17">
        <v>61.2816</v>
      </c>
      <c r="F25" s="17"/>
      <c r="G25" s="17"/>
    </row>
    <row r="26" ht="20.25" customHeight="1" spans="1:7">
      <c r="A26" s="84" t="s">
        <v>142</v>
      </c>
      <c r="B26" s="84" t="s">
        <v>143</v>
      </c>
      <c r="C26" s="17">
        <v>6.6468</v>
      </c>
      <c r="D26" s="17">
        <v>6.6468</v>
      </c>
      <c r="E26" s="17">
        <v>6.6468</v>
      </c>
      <c r="F26" s="17"/>
      <c r="G26" s="17"/>
    </row>
    <row r="27" ht="20.25" customHeight="1" spans="1:7">
      <c r="A27" s="13" t="s">
        <v>144</v>
      </c>
      <c r="B27" s="13"/>
      <c r="C27" s="85">
        <v>1318.019411</v>
      </c>
      <c r="D27" s="85">
        <v>810.299411</v>
      </c>
      <c r="E27" s="85">
        <v>745.756275</v>
      </c>
      <c r="F27" s="85">
        <v>64.543136</v>
      </c>
      <c r="G27" s="85">
        <v>507.72</v>
      </c>
    </row>
  </sheetData>
  <mergeCells count="7">
    <mergeCell ref="A3:G3"/>
    <mergeCell ref="A4:C4"/>
    <mergeCell ref="A5:B5"/>
    <mergeCell ref="D5:F5"/>
    <mergeCell ref="A27:B27"/>
    <mergeCell ref="C5:C6"/>
    <mergeCell ref="G5:G6"/>
  </mergeCells>
  <pageMargins left="0.75" right="0.75" top="1" bottom="1" header="0.5" footer="0.5"/>
  <pageSetup paperSize="9" scale="81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5" sqref="A5:F8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103"/>
      <c r="B2" s="103"/>
      <c r="C2" s="104"/>
      <c r="D2" s="3"/>
      <c r="E2" s="3"/>
      <c r="F2" s="105" t="s">
        <v>187</v>
      </c>
    </row>
    <row r="3" ht="41.25" customHeight="1" spans="1:6">
      <c r="A3" s="106" t="s">
        <v>188</v>
      </c>
      <c r="B3" s="106"/>
      <c r="C3" s="106"/>
      <c r="D3" s="106"/>
      <c r="E3" s="106"/>
      <c r="F3" s="106"/>
    </row>
    <row r="4" ht="18.75" customHeight="1" spans="1:6">
      <c r="A4" s="6" t="str">
        <f>"单位名称："&amp;"澄江市抚仙湖管理局"</f>
        <v>单位名称：澄江市抚仙湖管理局</v>
      </c>
      <c r="B4" s="6"/>
      <c r="C4" s="6"/>
      <c r="D4" s="107"/>
      <c r="E4" s="3"/>
      <c r="F4" s="105" t="s">
        <v>79</v>
      </c>
    </row>
    <row r="5" ht="18.75" customHeight="1" spans="1:6">
      <c r="A5" s="13" t="s">
        <v>189</v>
      </c>
      <c r="B5" s="14" t="s">
        <v>190</v>
      </c>
      <c r="C5" s="14" t="s">
        <v>191</v>
      </c>
      <c r="D5" s="14"/>
      <c r="E5" s="14"/>
      <c r="F5" s="14" t="s">
        <v>192</v>
      </c>
    </row>
    <row r="6" ht="18.75" customHeight="1" spans="1:6">
      <c r="A6" s="13"/>
      <c r="B6" s="14"/>
      <c r="C6" s="14" t="s">
        <v>62</v>
      </c>
      <c r="D6" s="14" t="s">
        <v>193</v>
      </c>
      <c r="E6" s="14" t="s">
        <v>194</v>
      </c>
      <c r="F6" s="14"/>
    </row>
    <row r="7" ht="18.75" customHeight="1" spans="1:6">
      <c r="A7" s="13" t="s">
        <v>91</v>
      </c>
      <c r="B7" s="108" t="s">
        <v>92</v>
      </c>
      <c r="C7" s="13" t="s">
        <v>93</v>
      </c>
      <c r="D7" s="13" t="s">
        <v>94</v>
      </c>
      <c r="E7" s="13" t="s">
        <v>95</v>
      </c>
      <c r="F7" s="13">
        <v>7</v>
      </c>
    </row>
    <row r="8" ht="20.25" customHeight="1" spans="1:6">
      <c r="A8" s="17">
        <v>0.47</v>
      </c>
      <c r="B8" s="17"/>
      <c r="C8" s="17"/>
      <c r="D8" s="17"/>
      <c r="E8" s="17"/>
      <c r="F8" s="17">
        <v>0.47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9" scale="77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8.75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 t="s">
        <v>195</v>
      </c>
    </row>
    <row r="3" ht="45" customHeight="1" spans="1:24">
      <c r="A3" s="79" t="s">
        <v>196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ht="18.75" customHeight="1" spans="1:24">
      <c r="A4" s="6" t="str">
        <f>"单位名称："&amp;"澄江市抚仙湖管理局"</f>
        <v>单位名称：澄江市抚仙湖管理局</v>
      </c>
      <c r="B4" s="6"/>
      <c r="C4" s="6"/>
      <c r="D4" s="6"/>
      <c r="E4" s="6"/>
      <c r="F4" s="6"/>
      <c r="G4" s="6"/>
      <c r="H4" s="98"/>
      <c r="I4" s="98"/>
      <c r="J4" s="98"/>
      <c r="K4" s="98"/>
      <c r="L4" s="9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 t="s">
        <v>79</v>
      </c>
    </row>
    <row r="5" ht="18.75" customHeight="1" spans="1:24">
      <c r="A5" s="100" t="s">
        <v>197</v>
      </c>
      <c r="B5" s="100" t="s">
        <v>198</v>
      </c>
      <c r="C5" s="100" t="s">
        <v>199</v>
      </c>
      <c r="D5" s="100" t="s">
        <v>200</v>
      </c>
      <c r="E5" s="100" t="s">
        <v>201</v>
      </c>
      <c r="F5" s="100" t="s">
        <v>202</v>
      </c>
      <c r="G5" s="100" t="s">
        <v>203</v>
      </c>
      <c r="H5" s="101" t="s">
        <v>60</v>
      </c>
      <c r="I5" s="101" t="s">
        <v>204</v>
      </c>
      <c r="J5" s="100"/>
      <c r="K5" s="100"/>
      <c r="L5" s="100"/>
      <c r="M5" s="100"/>
      <c r="N5" s="100"/>
      <c r="O5" s="100" t="s">
        <v>205</v>
      </c>
      <c r="P5" s="100"/>
      <c r="Q5" s="100"/>
      <c r="R5" s="100" t="s">
        <v>66</v>
      </c>
      <c r="S5" s="100" t="s">
        <v>67</v>
      </c>
      <c r="T5" s="100"/>
      <c r="U5" s="100"/>
      <c r="V5" s="100"/>
      <c r="W5" s="100"/>
      <c r="X5" s="100"/>
    </row>
    <row r="6" ht="18.75" customHeight="1" spans="1:24">
      <c r="A6" s="100"/>
      <c r="B6" s="100"/>
      <c r="C6" s="100"/>
      <c r="D6" s="100"/>
      <c r="E6" s="100"/>
      <c r="F6" s="100"/>
      <c r="G6" s="100"/>
      <c r="H6" s="101" t="s">
        <v>206</v>
      </c>
      <c r="I6" s="101" t="s">
        <v>207</v>
      </c>
      <c r="J6" s="101"/>
      <c r="K6" s="100" t="s">
        <v>64</v>
      </c>
      <c r="L6" s="100" t="s">
        <v>65</v>
      </c>
      <c r="M6" s="100"/>
      <c r="N6" s="100"/>
      <c r="O6" s="100" t="s">
        <v>205</v>
      </c>
      <c r="P6" s="100" t="s">
        <v>64</v>
      </c>
      <c r="Q6" s="100" t="s">
        <v>65</v>
      </c>
      <c r="R6" s="100" t="s">
        <v>66</v>
      </c>
      <c r="S6" s="100" t="s">
        <v>67</v>
      </c>
      <c r="T6" s="100" t="s">
        <v>69</v>
      </c>
      <c r="U6" s="100" t="s">
        <v>70</v>
      </c>
      <c r="V6" s="100" t="s">
        <v>71</v>
      </c>
      <c r="W6" s="100" t="s">
        <v>72</v>
      </c>
      <c r="X6" s="100" t="s">
        <v>73</v>
      </c>
    </row>
    <row r="7" ht="18.75" customHeight="1" spans="1:24">
      <c r="A7" s="100"/>
      <c r="B7" s="100"/>
      <c r="C7" s="100"/>
      <c r="D7" s="100"/>
      <c r="E7" s="100"/>
      <c r="F7" s="100"/>
      <c r="G7" s="100"/>
      <c r="H7" s="101"/>
      <c r="I7" s="101" t="s">
        <v>208</v>
      </c>
      <c r="J7" s="100" t="s">
        <v>209</v>
      </c>
      <c r="K7" s="100" t="s">
        <v>210</v>
      </c>
      <c r="L7" s="100" t="s">
        <v>211</v>
      </c>
      <c r="M7" s="100" t="s">
        <v>212</v>
      </c>
      <c r="N7" s="100" t="s">
        <v>213</v>
      </c>
      <c r="O7" s="100" t="s">
        <v>63</v>
      </c>
      <c r="P7" s="100" t="s">
        <v>64</v>
      </c>
      <c r="Q7" s="100" t="s">
        <v>65</v>
      </c>
      <c r="R7" s="100"/>
      <c r="S7" s="100" t="s">
        <v>62</v>
      </c>
      <c r="T7" s="100" t="s">
        <v>69</v>
      </c>
      <c r="U7" s="100" t="s">
        <v>70</v>
      </c>
      <c r="V7" s="100" t="s">
        <v>71</v>
      </c>
      <c r="W7" s="100" t="s">
        <v>72</v>
      </c>
      <c r="X7" s="100" t="s">
        <v>73</v>
      </c>
    </row>
    <row r="8" ht="22.65" customHeight="1" spans="1:24">
      <c r="A8" s="100"/>
      <c r="B8" s="100"/>
      <c r="C8" s="100"/>
      <c r="D8" s="100"/>
      <c r="E8" s="100"/>
      <c r="F8" s="100"/>
      <c r="G8" s="100"/>
      <c r="H8" s="101"/>
      <c r="I8" s="101" t="s">
        <v>62</v>
      </c>
      <c r="J8" s="100" t="s">
        <v>209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</row>
    <row r="9" ht="18.75" customHeight="1" spans="1:24">
      <c r="A9" s="101" t="s">
        <v>90</v>
      </c>
      <c r="B9" s="101">
        <v>2</v>
      </c>
      <c r="C9" s="101">
        <v>3</v>
      </c>
      <c r="D9" s="101">
        <v>4</v>
      </c>
      <c r="E9" s="101">
        <v>5</v>
      </c>
      <c r="F9" s="101">
        <v>6</v>
      </c>
      <c r="G9" s="101">
        <v>7</v>
      </c>
      <c r="H9" s="101">
        <v>8</v>
      </c>
      <c r="I9" s="101">
        <v>9</v>
      </c>
      <c r="J9" s="101">
        <v>10</v>
      </c>
      <c r="K9" s="101">
        <v>11</v>
      </c>
      <c r="L9" s="101">
        <v>12</v>
      </c>
      <c r="M9" s="101">
        <v>13</v>
      </c>
      <c r="N9" s="101">
        <v>14</v>
      </c>
      <c r="O9" s="101">
        <v>15</v>
      </c>
      <c r="P9" s="101">
        <v>16</v>
      </c>
      <c r="Q9" s="101">
        <v>17</v>
      </c>
      <c r="R9" s="101">
        <v>18</v>
      </c>
      <c r="S9" s="101">
        <v>19</v>
      </c>
      <c r="T9" s="101">
        <v>20</v>
      </c>
      <c r="U9" s="101">
        <v>21</v>
      </c>
      <c r="V9" s="101">
        <v>22</v>
      </c>
      <c r="W9" s="101">
        <v>23</v>
      </c>
      <c r="X9" s="101">
        <v>24</v>
      </c>
    </row>
    <row r="10" ht="18.75" customHeight="1" spans="1:24">
      <c r="A10" s="15" t="s">
        <v>75</v>
      </c>
      <c r="B10" s="15"/>
      <c r="C10" s="16"/>
      <c r="D10" s="15"/>
      <c r="E10" s="15"/>
      <c r="F10" s="15"/>
      <c r="G10" s="15"/>
      <c r="H10" s="17">
        <v>810.299411</v>
      </c>
      <c r="I10" s="17">
        <v>810.299411</v>
      </c>
      <c r="J10" s="17"/>
      <c r="K10" s="17"/>
      <c r="L10" s="17"/>
      <c r="M10" s="17">
        <v>810.299411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102" t="s">
        <v>75</v>
      </c>
      <c r="B11" s="15" t="s">
        <v>214</v>
      </c>
      <c r="C11" s="16" t="s">
        <v>215</v>
      </c>
      <c r="D11" s="15" t="s">
        <v>122</v>
      </c>
      <c r="E11" s="15" t="s">
        <v>123</v>
      </c>
      <c r="F11" s="15" t="s">
        <v>216</v>
      </c>
      <c r="G11" s="15" t="s">
        <v>217</v>
      </c>
      <c r="H11" s="17">
        <v>93.8184</v>
      </c>
      <c r="I11" s="17">
        <v>93.8184</v>
      </c>
      <c r="J11" s="17"/>
      <c r="K11" s="17"/>
      <c r="L11" s="17"/>
      <c r="M11" s="17">
        <v>93.8184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102" t="s">
        <v>75</v>
      </c>
      <c r="B12" s="15" t="s">
        <v>214</v>
      </c>
      <c r="C12" s="16" t="s">
        <v>215</v>
      </c>
      <c r="D12" s="15" t="s">
        <v>122</v>
      </c>
      <c r="E12" s="15" t="s">
        <v>123</v>
      </c>
      <c r="F12" s="15" t="s">
        <v>218</v>
      </c>
      <c r="G12" s="15" t="s">
        <v>219</v>
      </c>
      <c r="H12" s="17">
        <v>154.6908</v>
      </c>
      <c r="I12" s="17">
        <v>154.6908</v>
      </c>
      <c r="J12" s="17"/>
      <c r="K12" s="17"/>
      <c r="L12" s="17"/>
      <c r="M12" s="17">
        <v>154.6908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102" t="s">
        <v>75</v>
      </c>
      <c r="B13" s="15" t="s">
        <v>214</v>
      </c>
      <c r="C13" s="16" t="s">
        <v>215</v>
      </c>
      <c r="D13" s="15" t="s">
        <v>122</v>
      </c>
      <c r="E13" s="15" t="s">
        <v>123</v>
      </c>
      <c r="F13" s="15" t="s">
        <v>220</v>
      </c>
      <c r="G13" s="15" t="s">
        <v>221</v>
      </c>
      <c r="H13" s="17">
        <v>7.8182</v>
      </c>
      <c r="I13" s="17">
        <v>7.8182</v>
      </c>
      <c r="J13" s="17"/>
      <c r="K13" s="17"/>
      <c r="L13" s="17"/>
      <c r="M13" s="17">
        <v>7.8182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102" t="s">
        <v>75</v>
      </c>
      <c r="B14" s="15" t="s">
        <v>214</v>
      </c>
      <c r="C14" s="16" t="s">
        <v>215</v>
      </c>
      <c r="D14" s="15" t="s">
        <v>142</v>
      </c>
      <c r="E14" s="15" t="s">
        <v>143</v>
      </c>
      <c r="F14" s="15" t="s">
        <v>218</v>
      </c>
      <c r="G14" s="15" t="s">
        <v>219</v>
      </c>
      <c r="H14" s="17">
        <v>3.0816</v>
      </c>
      <c r="I14" s="17">
        <v>3.0816</v>
      </c>
      <c r="J14" s="17"/>
      <c r="K14" s="17"/>
      <c r="L14" s="17"/>
      <c r="M14" s="17">
        <v>3.0816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102" t="s">
        <v>75</v>
      </c>
      <c r="B15" s="15" t="s">
        <v>222</v>
      </c>
      <c r="C15" s="16" t="s">
        <v>223</v>
      </c>
      <c r="D15" s="15" t="s">
        <v>124</v>
      </c>
      <c r="E15" s="15" t="s">
        <v>125</v>
      </c>
      <c r="F15" s="15" t="s">
        <v>216</v>
      </c>
      <c r="G15" s="15" t="s">
        <v>217</v>
      </c>
      <c r="H15" s="17">
        <v>72.4944</v>
      </c>
      <c r="I15" s="17">
        <v>72.4944</v>
      </c>
      <c r="J15" s="17"/>
      <c r="K15" s="17"/>
      <c r="L15" s="17"/>
      <c r="M15" s="17">
        <v>72.4944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102" t="s">
        <v>75</v>
      </c>
      <c r="B16" s="15" t="s">
        <v>222</v>
      </c>
      <c r="C16" s="16" t="s">
        <v>223</v>
      </c>
      <c r="D16" s="15" t="s">
        <v>124</v>
      </c>
      <c r="E16" s="15" t="s">
        <v>125</v>
      </c>
      <c r="F16" s="15" t="s">
        <v>218</v>
      </c>
      <c r="G16" s="15" t="s">
        <v>219</v>
      </c>
      <c r="H16" s="17">
        <v>5.472</v>
      </c>
      <c r="I16" s="17">
        <v>5.472</v>
      </c>
      <c r="J16" s="17"/>
      <c r="K16" s="17"/>
      <c r="L16" s="17"/>
      <c r="M16" s="17">
        <v>5.472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102" t="s">
        <v>75</v>
      </c>
      <c r="B17" s="15" t="s">
        <v>222</v>
      </c>
      <c r="C17" s="16" t="s">
        <v>223</v>
      </c>
      <c r="D17" s="15" t="s">
        <v>124</v>
      </c>
      <c r="E17" s="15" t="s">
        <v>125</v>
      </c>
      <c r="F17" s="15" t="s">
        <v>224</v>
      </c>
      <c r="G17" s="15" t="s">
        <v>225</v>
      </c>
      <c r="H17" s="17">
        <v>71.064</v>
      </c>
      <c r="I17" s="17">
        <v>71.064</v>
      </c>
      <c r="J17" s="17"/>
      <c r="K17" s="17"/>
      <c r="L17" s="17"/>
      <c r="M17" s="17">
        <v>71.064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102" t="s">
        <v>75</v>
      </c>
      <c r="B18" s="15" t="s">
        <v>222</v>
      </c>
      <c r="C18" s="16" t="s">
        <v>223</v>
      </c>
      <c r="D18" s="15" t="s">
        <v>124</v>
      </c>
      <c r="E18" s="15" t="s">
        <v>125</v>
      </c>
      <c r="F18" s="15" t="s">
        <v>224</v>
      </c>
      <c r="G18" s="15" t="s">
        <v>225</v>
      </c>
      <c r="H18" s="17">
        <v>28.848</v>
      </c>
      <c r="I18" s="17">
        <v>28.848</v>
      </c>
      <c r="J18" s="17"/>
      <c r="K18" s="17"/>
      <c r="L18" s="17"/>
      <c r="M18" s="17">
        <v>28.848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102" t="s">
        <v>75</v>
      </c>
      <c r="B19" s="15" t="s">
        <v>222</v>
      </c>
      <c r="C19" s="16" t="s">
        <v>223</v>
      </c>
      <c r="D19" s="15" t="s">
        <v>142</v>
      </c>
      <c r="E19" s="15" t="s">
        <v>143</v>
      </c>
      <c r="F19" s="15" t="s">
        <v>218</v>
      </c>
      <c r="G19" s="15" t="s">
        <v>219</v>
      </c>
      <c r="H19" s="17">
        <v>3.5652</v>
      </c>
      <c r="I19" s="17">
        <v>3.5652</v>
      </c>
      <c r="J19" s="17"/>
      <c r="K19" s="17"/>
      <c r="L19" s="17"/>
      <c r="M19" s="17">
        <v>3.5652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102" t="s">
        <v>75</v>
      </c>
      <c r="B20" s="15" t="s">
        <v>226</v>
      </c>
      <c r="C20" s="16" t="s">
        <v>227</v>
      </c>
      <c r="D20" s="15" t="s">
        <v>104</v>
      </c>
      <c r="E20" s="15" t="s">
        <v>105</v>
      </c>
      <c r="F20" s="15" t="s">
        <v>228</v>
      </c>
      <c r="G20" s="15" t="s">
        <v>229</v>
      </c>
      <c r="H20" s="17">
        <v>74.316</v>
      </c>
      <c r="I20" s="17">
        <v>74.316</v>
      </c>
      <c r="J20" s="17"/>
      <c r="K20" s="17"/>
      <c r="L20" s="17"/>
      <c r="M20" s="17">
        <v>74.316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102" t="s">
        <v>75</v>
      </c>
      <c r="B21" s="15" t="s">
        <v>226</v>
      </c>
      <c r="C21" s="16" t="s">
        <v>227</v>
      </c>
      <c r="D21" s="15" t="s">
        <v>110</v>
      </c>
      <c r="E21" s="15" t="s">
        <v>111</v>
      </c>
      <c r="F21" s="15" t="s">
        <v>230</v>
      </c>
      <c r="G21" s="15" t="s">
        <v>231</v>
      </c>
      <c r="H21" s="17">
        <v>24.41193</v>
      </c>
      <c r="I21" s="17">
        <v>24.41193</v>
      </c>
      <c r="J21" s="17"/>
      <c r="K21" s="17"/>
      <c r="L21" s="17"/>
      <c r="M21" s="17">
        <v>24.41193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102" t="s">
        <v>75</v>
      </c>
      <c r="B22" s="15" t="s">
        <v>226</v>
      </c>
      <c r="C22" s="16" t="s">
        <v>227</v>
      </c>
      <c r="D22" s="15" t="s">
        <v>112</v>
      </c>
      <c r="E22" s="15" t="s">
        <v>113</v>
      </c>
      <c r="F22" s="15" t="s">
        <v>230</v>
      </c>
      <c r="G22" s="15" t="s">
        <v>231</v>
      </c>
      <c r="H22" s="17">
        <v>17.223609</v>
      </c>
      <c r="I22" s="17">
        <v>17.223609</v>
      </c>
      <c r="J22" s="17"/>
      <c r="K22" s="17"/>
      <c r="L22" s="17"/>
      <c r="M22" s="17">
        <v>17.223609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102" t="s">
        <v>75</v>
      </c>
      <c r="B23" s="15" t="s">
        <v>226</v>
      </c>
      <c r="C23" s="16" t="s">
        <v>227</v>
      </c>
      <c r="D23" s="15" t="s">
        <v>114</v>
      </c>
      <c r="E23" s="15" t="s">
        <v>115</v>
      </c>
      <c r="F23" s="15" t="s">
        <v>232</v>
      </c>
      <c r="G23" s="15" t="s">
        <v>233</v>
      </c>
      <c r="H23" s="17">
        <v>26.81816</v>
      </c>
      <c r="I23" s="17">
        <v>26.81816</v>
      </c>
      <c r="J23" s="17"/>
      <c r="K23" s="17"/>
      <c r="L23" s="17"/>
      <c r="M23" s="17">
        <v>26.81816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102" t="s">
        <v>75</v>
      </c>
      <c r="B24" s="15" t="s">
        <v>226</v>
      </c>
      <c r="C24" s="16" t="s">
        <v>227</v>
      </c>
      <c r="D24" s="15" t="s">
        <v>116</v>
      </c>
      <c r="E24" s="15" t="s">
        <v>117</v>
      </c>
      <c r="F24" s="15" t="s">
        <v>234</v>
      </c>
      <c r="G24" s="15" t="s">
        <v>235</v>
      </c>
      <c r="H24" s="17">
        <v>0.95</v>
      </c>
      <c r="I24" s="17">
        <v>0.95</v>
      </c>
      <c r="J24" s="17"/>
      <c r="K24" s="17"/>
      <c r="L24" s="17"/>
      <c r="M24" s="17">
        <v>0.95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102" t="s">
        <v>75</v>
      </c>
      <c r="B25" s="15" t="s">
        <v>226</v>
      </c>
      <c r="C25" s="16" t="s">
        <v>227</v>
      </c>
      <c r="D25" s="15" t="s">
        <v>116</v>
      </c>
      <c r="E25" s="15" t="s">
        <v>117</v>
      </c>
      <c r="F25" s="15" t="s">
        <v>234</v>
      </c>
      <c r="G25" s="15" t="s">
        <v>235</v>
      </c>
      <c r="H25" s="17">
        <v>0.684</v>
      </c>
      <c r="I25" s="17">
        <v>0.684</v>
      </c>
      <c r="J25" s="17"/>
      <c r="K25" s="17"/>
      <c r="L25" s="17"/>
      <c r="M25" s="17">
        <v>0.684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102" t="s">
        <v>75</v>
      </c>
      <c r="B26" s="15" t="s">
        <v>226</v>
      </c>
      <c r="C26" s="16" t="s">
        <v>227</v>
      </c>
      <c r="D26" s="15" t="s">
        <v>116</v>
      </c>
      <c r="E26" s="15" t="s">
        <v>117</v>
      </c>
      <c r="F26" s="15" t="s">
        <v>234</v>
      </c>
      <c r="G26" s="15" t="s">
        <v>235</v>
      </c>
      <c r="H26" s="17">
        <v>1.393425</v>
      </c>
      <c r="I26" s="17">
        <v>1.393425</v>
      </c>
      <c r="J26" s="17"/>
      <c r="K26" s="17"/>
      <c r="L26" s="17"/>
      <c r="M26" s="17">
        <v>1.393425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102" t="s">
        <v>75</v>
      </c>
      <c r="B27" s="15" t="s">
        <v>226</v>
      </c>
      <c r="C27" s="16" t="s">
        <v>227</v>
      </c>
      <c r="D27" s="15" t="s">
        <v>122</v>
      </c>
      <c r="E27" s="15" t="s">
        <v>123</v>
      </c>
      <c r="F27" s="15" t="s">
        <v>234</v>
      </c>
      <c r="G27" s="15" t="s">
        <v>235</v>
      </c>
      <c r="H27" s="17">
        <v>0.191891</v>
      </c>
      <c r="I27" s="17">
        <v>0.191891</v>
      </c>
      <c r="J27" s="17"/>
      <c r="K27" s="17"/>
      <c r="L27" s="17"/>
      <c r="M27" s="17">
        <v>0.191891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102" t="s">
        <v>75</v>
      </c>
      <c r="B28" s="15" t="s">
        <v>226</v>
      </c>
      <c r="C28" s="16" t="s">
        <v>227</v>
      </c>
      <c r="D28" s="15" t="s">
        <v>124</v>
      </c>
      <c r="E28" s="15" t="s">
        <v>125</v>
      </c>
      <c r="F28" s="15" t="s">
        <v>234</v>
      </c>
      <c r="G28" s="15" t="s">
        <v>235</v>
      </c>
      <c r="H28" s="17">
        <v>1.73146</v>
      </c>
      <c r="I28" s="17">
        <v>1.73146</v>
      </c>
      <c r="J28" s="17"/>
      <c r="K28" s="17"/>
      <c r="L28" s="17"/>
      <c r="M28" s="17">
        <v>1.73146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102" t="s">
        <v>75</v>
      </c>
      <c r="B29" s="15" t="s">
        <v>236</v>
      </c>
      <c r="C29" s="16" t="s">
        <v>141</v>
      </c>
      <c r="D29" s="15" t="s">
        <v>140</v>
      </c>
      <c r="E29" s="15" t="s">
        <v>141</v>
      </c>
      <c r="F29" s="15" t="s">
        <v>237</v>
      </c>
      <c r="G29" s="15" t="s">
        <v>141</v>
      </c>
      <c r="H29" s="17">
        <v>61.2816</v>
      </c>
      <c r="I29" s="17">
        <v>61.2816</v>
      </c>
      <c r="J29" s="17"/>
      <c r="K29" s="17"/>
      <c r="L29" s="17"/>
      <c r="M29" s="17">
        <v>61.2816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102" t="s">
        <v>75</v>
      </c>
      <c r="B30" s="15" t="s">
        <v>238</v>
      </c>
      <c r="C30" s="16" t="s">
        <v>239</v>
      </c>
      <c r="D30" s="15" t="s">
        <v>122</v>
      </c>
      <c r="E30" s="15" t="s">
        <v>123</v>
      </c>
      <c r="F30" s="15" t="s">
        <v>240</v>
      </c>
      <c r="G30" s="15" t="s">
        <v>239</v>
      </c>
      <c r="H30" s="17">
        <v>9.473136</v>
      </c>
      <c r="I30" s="17">
        <v>9.473136</v>
      </c>
      <c r="J30" s="17"/>
      <c r="K30" s="17"/>
      <c r="L30" s="17"/>
      <c r="M30" s="17">
        <v>9.473136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102" t="s">
        <v>75</v>
      </c>
      <c r="B31" s="15" t="s">
        <v>241</v>
      </c>
      <c r="C31" s="16" t="s">
        <v>242</v>
      </c>
      <c r="D31" s="15" t="s">
        <v>122</v>
      </c>
      <c r="E31" s="15" t="s">
        <v>123</v>
      </c>
      <c r="F31" s="15" t="s">
        <v>243</v>
      </c>
      <c r="G31" s="15" t="s">
        <v>244</v>
      </c>
      <c r="H31" s="17">
        <v>11.94</v>
      </c>
      <c r="I31" s="17">
        <v>11.94</v>
      </c>
      <c r="J31" s="17"/>
      <c r="K31" s="17"/>
      <c r="L31" s="17"/>
      <c r="M31" s="17">
        <v>11.94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102" t="s">
        <v>75</v>
      </c>
      <c r="B32" s="15" t="s">
        <v>241</v>
      </c>
      <c r="C32" s="16" t="s">
        <v>242</v>
      </c>
      <c r="D32" s="15" t="s">
        <v>122</v>
      </c>
      <c r="E32" s="15" t="s">
        <v>123</v>
      </c>
      <c r="F32" s="15" t="s">
        <v>245</v>
      </c>
      <c r="G32" s="15" t="s">
        <v>246</v>
      </c>
      <c r="H32" s="17">
        <v>3</v>
      </c>
      <c r="I32" s="17">
        <v>3</v>
      </c>
      <c r="J32" s="17"/>
      <c r="K32" s="17"/>
      <c r="L32" s="17"/>
      <c r="M32" s="17">
        <v>3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102" t="s">
        <v>75</v>
      </c>
      <c r="B33" s="15" t="s">
        <v>241</v>
      </c>
      <c r="C33" s="16" t="s">
        <v>242</v>
      </c>
      <c r="D33" s="15" t="s">
        <v>122</v>
      </c>
      <c r="E33" s="15" t="s">
        <v>123</v>
      </c>
      <c r="F33" s="15" t="s">
        <v>247</v>
      </c>
      <c r="G33" s="15" t="s">
        <v>248</v>
      </c>
      <c r="H33" s="17">
        <v>11</v>
      </c>
      <c r="I33" s="17">
        <v>11</v>
      </c>
      <c r="J33" s="17"/>
      <c r="K33" s="17"/>
      <c r="L33" s="17"/>
      <c r="M33" s="17">
        <v>11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102" t="s">
        <v>75</v>
      </c>
      <c r="B34" s="15" t="s">
        <v>241</v>
      </c>
      <c r="C34" s="16" t="s">
        <v>242</v>
      </c>
      <c r="D34" s="15" t="s">
        <v>122</v>
      </c>
      <c r="E34" s="15" t="s">
        <v>123</v>
      </c>
      <c r="F34" s="15" t="s">
        <v>249</v>
      </c>
      <c r="G34" s="15" t="s">
        <v>250</v>
      </c>
      <c r="H34" s="17">
        <v>2</v>
      </c>
      <c r="I34" s="17">
        <v>2</v>
      </c>
      <c r="J34" s="17"/>
      <c r="K34" s="17"/>
      <c r="L34" s="17"/>
      <c r="M34" s="17">
        <v>2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102" t="s">
        <v>75</v>
      </c>
      <c r="B35" s="15" t="s">
        <v>241</v>
      </c>
      <c r="C35" s="16" t="s">
        <v>242</v>
      </c>
      <c r="D35" s="15" t="s">
        <v>122</v>
      </c>
      <c r="E35" s="15" t="s">
        <v>123</v>
      </c>
      <c r="F35" s="15" t="s">
        <v>251</v>
      </c>
      <c r="G35" s="15" t="s">
        <v>252</v>
      </c>
      <c r="H35" s="17">
        <v>1</v>
      </c>
      <c r="I35" s="17">
        <v>1</v>
      </c>
      <c r="J35" s="17"/>
      <c r="K35" s="17"/>
      <c r="L35" s="17"/>
      <c r="M35" s="17">
        <v>1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102" t="s">
        <v>75</v>
      </c>
      <c r="B36" s="15" t="s">
        <v>241</v>
      </c>
      <c r="C36" s="16" t="s">
        <v>242</v>
      </c>
      <c r="D36" s="15" t="s">
        <v>122</v>
      </c>
      <c r="E36" s="15" t="s">
        <v>123</v>
      </c>
      <c r="F36" s="15" t="s">
        <v>253</v>
      </c>
      <c r="G36" s="15" t="s">
        <v>254</v>
      </c>
      <c r="H36" s="17">
        <v>4.3</v>
      </c>
      <c r="I36" s="17">
        <v>4.3</v>
      </c>
      <c r="J36" s="17"/>
      <c r="K36" s="17"/>
      <c r="L36" s="17"/>
      <c r="M36" s="17">
        <v>4.3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102" t="s">
        <v>75</v>
      </c>
      <c r="B37" s="15" t="s">
        <v>255</v>
      </c>
      <c r="C37" s="16" t="s">
        <v>256</v>
      </c>
      <c r="D37" s="15" t="s">
        <v>122</v>
      </c>
      <c r="E37" s="15" t="s">
        <v>123</v>
      </c>
      <c r="F37" s="15" t="s">
        <v>257</v>
      </c>
      <c r="G37" s="15" t="s">
        <v>258</v>
      </c>
      <c r="H37" s="17">
        <v>21.36</v>
      </c>
      <c r="I37" s="17">
        <v>21.36</v>
      </c>
      <c r="J37" s="17"/>
      <c r="K37" s="17"/>
      <c r="L37" s="17"/>
      <c r="M37" s="17">
        <v>21.36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102" t="s">
        <v>75</v>
      </c>
      <c r="B38" s="15" t="s">
        <v>259</v>
      </c>
      <c r="C38" s="16" t="s">
        <v>260</v>
      </c>
      <c r="D38" s="15" t="s">
        <v>124</v>
      </c>
      <c r="E38" s="15" t="s">
        <v>125</v>
      </c>
      <c r="F38" s="15" t="s">
        <v>224</v>
      </c>
      <c r="G38" s="15" t="s">
        <v>225</v>
      </c>
      <c r="H38" s="17">
        <v>30.456</v>
      </c>
      <c r="I38" s="17">
        <v>30.456</v>
      </c>
      <c r="J38" s="17"/>
      <c r="K38" s="17"/>
      <c r="L38" s="17"/>
      <c r="M38" s="17">
        <v>30.456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102" t="s">
        <v>75</v>
      </c>
      <c r="B39" s="15" t="s">
        <v>261</v>
      </c>
      <c r="C39" s="16" t="s">
        <v>262</v>
      </c>
      <c r="D39" s="15" t="s">
        <v>122</v>
      </c>
      <c r="E39" s="15" t="s">
        <v>123</v>
      </c>
      <c r="F39" s="15" t="s">
        <v>220</v>
      </c>
      <c r="G39" s="15" t="s">
        <v>221</v>
      </c>
      <c r="H39" s="17">
        <v>42.4056</v>
      </c>
      <c r="I39" s="17">
        <v>42.4056</v>
      </c>
      <c r="J39" s="17"/>
      <c r="K39" s="17"/>
      <c r="L39" s="17"/>
      <c r="M39" s="17">
        <v>42.4056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102" t="s">
        <v>75</v>
      </c>
      <c r="B40" s="15" t="s">
        <v>263</v>
      </c>
      <c r="C40" s="16" t="s">
        <v>264</v>
      </c>
      <c r="D40" s="15" t="s">
        <v>122</v>
      </c>
      <c r="E40" s="15" t="s">
        <v>123</v>
      </c>
      <c r="F40" s="15" t="s">
        <v>265</v>
      </c>
      <c r="G40" s="15" t="s">
        <v>266</v>
      </c>
      <c r="H40" s="17">
        <v>23.04</v>
      </c>
      <c r="I40" s="17">
        <v>23.04</v>
      </c>
      <c r="J40" s="17"/>
      <c r="K40" s="17"/>
      <c r="L40" s="17"/>
      <c r="M40" s="17">
        <v>23.04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102" t="s">
        <v>75</v>
      </c>
      <c r="B41" s="15" t="s">
        <v>267</v>
      </c>
      <c r="C41" s="16" t="s">
        <v>192</v>
      </c>
      <c r="D41" s="15" t="s">
        <v>122</v>
      </c>
      <c r="E41" s="15" t="s">
        <v>123</v>
      </c>
      <c r="F41" s="15" t="s">
        <v>268</v>
      </c>
      <c r="G41" s="15" t="s">
        <v>192</v>
      </c>
      <c r="H41" s="17">
        <v>0.47</v>
      </c>
      <c r="I41" s="17">
        <v>0.47</v>
      </c>
      <c r="J41" s="17"/>
      <c r="K41" s="17"/>
      <c r="L41" s="17"/>
      <c r="M41" s="17">
        <v>0.47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14" t="s">
        <v>60</v>
      </c>
      <c r="B42" s="14"/>
      <c r="C42" s="14"/>
      <c r="D42" s="14"/>
      <c r="E42" s="14"/>
      <c r="F42" s="14"/>
      <c r="G42" s="14"/>
      <c r="H42" s="17">
        <v>810.299411</v>
      </c>
      <c r="I42" s="17">
        <v>810.299411</v>
      </c>
      <c r="J42" s="17"/>
      <c r="K42" s="17"/>
      <c r="L42" s="17"/>
      <c r="M42" s="17">
        <v>810.299411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2:G42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9" scale="29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workbookViewId="0">
      <pane ySplit="1" topLeftCell="A2" activePane="bottomLeft" state="frozen"/>
      <selection/>
      <selection pane="bottomLeft" activeCell="A5" sqref="A5:W20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8.75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 t="s">
        <v>269</v>
      </c>
    </row>
    <row r="3" ht="45" customHeight="1" spans="1:23">
      <c r="A3" s="5" t="s">
        <v>270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8.75" customHeight="1" spans="1:23">
      <c r="A4" s="6" t="str">
        <f>"单位名称："&amp;"澄江市抚仙湖管理局"</f>
        <v>单位名称：澄江市抚仙湖管理局</v>
      </c>
      <c r="B4" s="6"/>
      <c r="C4" s="6"/>
      <c r="D4" s="6"/>
      <c r="E4" s="6"/>
      <c r="F4" s="6"/>
      <c r="G4" s="6"/>
      <c r="H4" s="6"/>
      <c r="I4" s="98"/>
      <c r="J4" s="98"/>
      <c r="K4" s="98"/>
      <c r="L4" s="98"/>
      <c r="M4" s="98"/>
      <c r="N4" s="7"/>
      <c r="O4" s="7"/>
      <c r="P4" s="7"/>
      <c r="Q4" s="7"/>
      <c r="R4" s="7"/>
      <c r="S4" s="7"/>
      <c r="T4" s="7"/>
      <c r="U4" s="7"/>
      <c r="V4" s="7"/>
      <c r="W4" s="7" t="s">
        <v>79</v>
      </c>
    </row>
    <row r="5" ht="18.75" customHeight="1" spans="1:23">
      <c r="A5" s="13" t="s">
        <v>271</v>
      </c>
      <c r="B5" s="13" t="s">
        <v>198</v>
      </c>
      <c r="C5" s="13" t="s">
        <v>199</v>
      </c>
      <c r="D5" s="13" t="s">
        <v>197</v>
      </c>
      <c r="E5" s="13" t="s">
        <v>200</v>
      </c>
      <c r="F5" s="13" t="s">
        <v>201</v>
      </c>
      <c r="G5" s="13" t="s">
        <v>202</v>
      </c>
      <c r="H5" s="13" t="s">
        <v>203</v>
      </c>
      <c r="I5" s="14" t="s">
        <v>60</v>
      </c>
      <c r="J5" s="14" t="s">
        <v>272</v>
      </c>
      <c r="K5" s="13"/>
      <c r="L5" s="13"/>
      <c r="M5" s="13"/>
      <c r="N5" s="13" t="s">
        <v>205</v>
      </c>
      <c r="O5" s="13"/>
      <c r="P5" s="13"/>
      <c r="Q5" s="13" t="s">
        <v>66</v>
      </c>
      <c r="R5" s="13" t="s">
        <v>67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14" t="s">
        <v>206</v>
      </c>
      <c r="J6" s="14" t="s">
        <v>207</v>
      </c>
      <c r="K6" s="13"/>
      <c r="L6" s="13" t="s">
        <v>64</v>
      </c>
      <c r="M6" s="13" t="s">
        <v>65</v>
      </c>
      <c r="N6" s="13" t="s">
        <v>63</v>
      </c>
      <c r="O6" s="13" t="s">
        <v>64</v>
      </c>
      <c r="P6" s="13" t="s">
        <v>65</v>
      </c>
      <c r="Q6" s="13" t="s">
        <v>66</v>
      </c>
      <c r="R6" s="13" t="s">
        <v>62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14"/>
      <c r="J7" s="14" t="s">
        <v>63</v>
      </c>
      <c r="K7" s="13"/>
      <c r="L7" s="13" t="s">
        <v>64</v>
      </c>
      <c r="M7" s="13" t="s">
        <v>65</v>
      </c>
      <c r="N7" s="13" t="s">
        <v>63</v>
      </c>
      <c r="O7" s="13" t="s">
        <v>64</v>
      </c>
      <c r="P7" s="13" t="s">
        <v>65</v>
      </c>
      <c r="Q7" s="13"/>
      <c r="R7" s="13" t="s">
        <v>62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14"/>
      <c r="J8" s="14" t="s">
        <v>62</v>
      </c>
      <c r="K8" s="13" t="s">
        <v>273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90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10"/>
      <c r="B10" s="10"/>
      <c r="C10" s="11" t="s">
        <v>274</v>
      </c>
      <c r="D10" s="10"/>
      <c r="E10" s="10"/>
      <c r="F10" s="10"/>
      <c r="G10" s="10"/>
      <c r="H10" s="10"/>
      <c r="I10" s="12">
        <v>1302</v>
      </c>
      <c r="J10" s="12"/>
      <c r="K10" s="12"/>
      <c r="L10" s="12">
        <v>1302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18.75" customHeight="1" spans="1:23">
      <c r="A11" s="10" t="s">
        <v>275</v>
      </c>
      <c r="B11" s="10" t="s">
        <v>276</v>
      </c>
      <c r="C11" s="11" t="s">
        <v>274</v>
      </c>
      <c r="D11" s="10" t="s">
        <v>75</v>
      </c>
      <c r="E11" s="10" t="s">
        <v>134</v>
      </c>
      <c r="F11" s="10" t="s">
        <v>135</v>
      </c>
      <c r="G11" s="10" t="s">
        <v>277</v>
      </c>
      <c r="H11" s="10" t="s">
        <v>278</v>
      </c>
      <c r="I11" s="12">
        <v>1272</v>
      </c>
      <c r="J11" s="12"/>
      <c r="K11" s="12"/>
      <c r="L11" s="12">
        <v>1272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18.75" customHeight="1" spans="1:23">
      <c r="A12" s="10" t="s">
        <v>275</v>
      </c>
      <c r="B12" s="10" t="s">
        <v>276</v>
      </c>
      <c r="C12" s="11" t="s">
        <v>274</v>
      </c>
      <c r="D12" s="10" t="s">
        <v>75</v>
      </c>
      <c r="E12" s="10" t="s">
        <v>134</v>
      </c>
      <c r="F12" s="10" t="s">
        <v>135</v>
      </c>
      <c r="G12" s="10" t="s">
        <v>277</v>
      </c>
      <c r="H12" s="10" t="s">
        <v>278</v>
      </c>
      <c r="I12" s="12">
        <v>30</v>
      </c>
      <c r="J12" s="12"/>
      <c r="K12" s="12"/>
      <c r="L12" s="12">
        <v>30</v>
      </c>
      <c r="M12" s="12"/>
      <c r="N12" s="12"/>
      <c r="O12" s="12"/>
      <c r="P12" s="23"/>
      <c r="Q12" s="12"/>
      <c r="R12" s="12"/>
      <c r="S12" s="12"/>
      <c r="T12" s="12"/>
      <c r="U12" s="12"/>
      <c r="V12" s="12"/>
      <c r="W12" s="12"/>
    </row>
    <row r="13" ht="18.75" customHeight="1" spans="1:23">
      <c r="A13" s="23"/>
      <c r="B13" s="23"/>
      <c r="C13" s="11" t="s">
        <v>279</v>
      </c>
      <c r="D13" s="23"/>
      <c r="E13" s="23"/>
      <c r="F13" s="23"/>
      <c r="G13" s="23"/>
      <c r="H13" s="23"/>
      <c r="I13" s="12">
        <v>278</v>
      </c>
      <c r="J13" s="12"/>
      <c r="K13" s="12"/>
      <c r="L13" s="12">
        <v>278</v>
      </c>
      <c r="M13" s="12"/>
      <c r="N13" s="12"/>
      <c r="O13" s="12"/>
      <c r="P13" s="23"/>
      <c r="Q13" s="12"/>
      <c r="R13" s="12"/>
      <c r="S13" s="12"/>
      <c r="T13" s="12"/>
      <c r="U13" s="12"/>
      <c r="V13" s="12"/>
      <c r="W13" s="12"/>
    </row>
    <row r="14" ht="18.75" customHeight="1" spans="1:23">
      <c r="A14" s="10" t="s">
        <v>280</v>
      </c>
      <c r="B14" s="10" t="s">
        <v>281</v>
      </c>
      <c r="C14" s="11" t="s">
        <v>279</v>
      </c>
      <c r="D14" s="10" t="s">
        <v>75</v>
      </c>
      <c r="E14" s="10" t="s">
        <v>134</v>
      </c>
      <c r="F14" s="10" t="s">
        <v>135</v>
      </c>
      <c r="G14" s="10" t="s">
        <v>277</v>
      </c>
      <c r="H14" s="10" t="s">
        <v>278</v>
      </c>
      <c r="I14" s="12">
        <v>258</v>
      </c>
      <c r="J14" s="12"/>
      <c r="K14" s="12"/>
      <c r="L14" s="12">
        <v>258</v>
      </c>
      <c r="M14" s="12"/>
      <c r="N14" s="12"/>
      <c r="O14" s="12"/>
      <c r="P14" s="23"/>
      <c r="Q14" s="12"/>
      <c r="R14" s="12"/>
      <c r="S14" s="12"/>
      <c r="T14" s="12"/>
      <c r="U14" s="12"/>
      <c r="V14" s="12"/>
      <c r="W14" s="12"/>
    </row>
    <row r="15" ht="18.75" customHeight="1" spans="1:23">
      <c r="A15" s="10" t="s">
        <v>280</v>
      </c>
      <c r="B15" s="10" t="s">
        <v>281</v>
      </c>
      <c r="C15" s="11" t="s">
        <v>279</v>
      </c>
      <c r="D15" s="10" t="s">
        <v>75</v>
      </c>
      <c r="E15" s="10" t="s">
        <v>134</v>
      </c>
      <c r="F15" s="10" t="s">
        <v>135</v>
      </c>
      <c r="G15" s="10" t="s">
        <v>277</v>
      </c>
      <c r="H15" s="10" t="s">
        <v>278</v>
      </c>
      <c r="I15" s="12">
        <v>20</v>
      </c>
      <c r="J15" s="12"/>
      <c r="K15" s="12"/>
      <c r="L15" s="12">
        <v>20</v>
      </c>
      <c r="M15" s="12"/>
      <c r="N15" s="12"/>
      <c r="O15" s="12"/>
      <c r="P15" s="23"/>
      <c r="Q15" s="12"/>
      <c r="R15" s="12"/>
      <c r="S15" s="12"/>
      <c r="T15" s="12"/>
      <c r="U15" s="12"/>
      <c r="V15" s="12"/>
      <c r="W15" s="12"/>
    </row>
    <row r="16" s="86" customFormat="1" ht="18.75" customHeight="1" spans="1:23">
      <c r="A16" s="72"/>
      <c r="B16" s="72"/>
      <c r="C16" s="96" t="s">
        <v>282</v>
      </c>
      <c r="D16" s="72"/>
      <c r="E16" s="72"/>
      <c r="F16" s="72"/>
      <c r="G16" s="72"/>
      <c r="H16" s="72"/>
      <c r="I16" s="99">
        <v>507.72</v>
      </c>
      <c r="J16" s="99">
        <v>507.72</v>
      </c>
      <c r="K16" s="99">
        <v>507.72</v>
      </c>
      <c r="L16" s="99"/>
      <c r="M16" s="99"/>
      <c r="N16" s="99"/>
      <c r="O16" s="99"/>
      <c r="P16" s="72"/>
      <c r="Q16" s="99"/>
      <c r="R16" s="99"/>
      <c r="S16" s="99"/>
      <c r="T16" s="99"/>
      <c r="U16" s="99"/>
      <c r="V16" s="99"/>
      <c r="W16" s="99"/>
    </row>
    <row r="17" s="86" customFormat="1" ht="18.75" customHeight="1" spans="1:23">
      <c r="A17" s="97" t="s">
        <v>275</v>
      </c>
      <c r="B17" s="97" t="s">
        <v>283</v>
      </c>
      <c r="C17" s="96" t="s">
        <v>282</v>
      </c>
      <c r="D17" s="97" t="s">
        <v>75</v>
      </c>
      <c r="E17" s="97" t="s">
        <v>128</v>
      </c>
      <c r="F17" s="97" t="s">
        <v>129</v>
      </c>
      <c r="G17" s="97" t="s">
        <v>277</v>
      </c>
      <c r="H17" s="97" t="s">
        <v>278</v>
      </c>
      <c r="I17" s="99">
        <v>52.5</v>
      </c>
      <c r="J17" s="99">
        <v>52.5</v>
      </c>
      <c r="K17" s="99">
        <v>52.5</v>
      </c>
      <c r="L17" s="99"/>
      <c r="M17" s="99"/>
      <c r="N17" s="99"/>
      <c r="O17" s="99"/>
      <c r="P17" s="72"/>
      <c r="Q17" s="99"/>
      <c r="R17" s="99"/>
      <c r="S17" s="99"/>
      <c r="T17" s="99"/>
      <c r="U17" s="99"/>
      <c r="V17" s="99"/>
      <c r="W17" s="99"/>
    </row>
    <row r="18" s="86" customFormat="1" ht="18.75" customHeight="1" spans="1:23">
      <c r="A18" s="97" t="s">
        <v>275</v>
      </c>
      <c r="B18" s="97" t="s">
        <v>283</v>
      </c>
      <c r="C18" s="96" t="s">
        <v>282</v>
      </c>
      <c r="D18" s="97" t="s">
        <v>75</v>
      </c>
      <c r="E18" s="97" t="s">
        <v>128</v>
      </c>
      <c r="F18" s="97" t="s">
        <v>129</v>
      </c>
      <c r="G18" s="97" t="s">
        <v>277</v>
      </c>
      <c r="H18" s="97" t="s">
        <v>278</v>
      </c>
      <c r="I18" s="99">
        <v>441.6</v>
      </c>
      <c r="J18" s="99">
        <v>441.6</v>
      </c>
      <c r="K18" s="99">
        <v>441.6</v>
      </c>
      <c r="L18" s="99"/>
      <c r="M18" s="99"/>
      <c r="N18" s="99"/>
      <c r="O18" s="99"/>
      <c r="P18" s="72"/>
      <c r="Q18" s="99"/>
      <c r="R18" s="99"/>
      <c r="S18" s="99"/>
      <c r="T18" s="99"/>
      <c r="U18" s="99"/>
      <c r="V18" s="99"/>
      <c r="W18" s="99"/>
    </row>
    <row r="19" s="86" customFormat="1" ht="18.75" customHeight="1" spans="1:23">
      <c r="A19" s="97" t="s">
        <v>275</v>
      </c>
      <c r="B19" s="97" t="s">
        <v>283</v>
      </c>
      <c r="C19" s="96" t="s">
        <v>282</v>
      </c>
      <c r="D19" s="97" t="s">
        <v>75</v>
      </c>
      <c r="E19" s="97" t="s">
        <v>128</v>
      </c>
      <c r="F19" s="97" t="s">
        <v>129</v>
      </c>
      <c r="G19" s="97" t="s">
        <v>277</v>
      </c>
      <c r="H19" s="97" t="s">
        <v>278</v>
      </c>
      <c r="I19" s="99">
        <v>13.62</v>
      </c>
      <c r="J19" s="99">
        <v>13.62</v>
      </c>
      <c r="K19" s="99">
        <v>13.62</v>
      </c>
      <c r="L19" s="99"/>
      <c r="M19" s="99"/>
      <c r="N19" s="99"/>
      <c r="O19" s="99"/>
      <c r="P19" s="72"/>
      <c r="Q19" s="99"/>
      <c r="R19" s="99"/>
      <c r="S19" s="99"/>
      <c r="T19" s="99"/>
      <c r="U19" s="99"/>
      <c r="V19" s="99"/>
      <c r="W19" s="99"/>
    </row>
    <row r="20" ht="18.75" customHeight="1" spans="1:23">
      <c r="A20" s="9" t="s">
        <v>60</v>
      </c>
      <c r="B20" s="9"/>
      <c r="C20" s="9"/>
      <c r="D20" s="9"/>
      <c r="E20" s="9"/>
      <c r="F20" s="9"/>
      <c r="G20" s="9"/>
      <c r="H20" s="9"/>
      <c r="I20" s="12">
        <v>2087.72</v>
      </c>
      <c r="J20" s="12">
        <v>507.72</v>
      </c>
      <c r="K20" s="12">
        <v>507.72</v>
      </c>
      <c r="L20" s="12">
        <v>1580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9" scale="2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6"/>
  <sheetViews>
    <sheetView showZeros="0" tabSelected="1" workbookViewId="0">
      <pane ySplit="1" topLeftCell="A8" activePane="bottomLeft" state="frozen"/>
      <selection/>
      <selection pane="bottomLeft" activeCell="A21" sqref="$A21:$XFD21"/>
    </sheetView>
  </sheetViews>
  <sheetFormatPr defaultColWidth="8.85" defaultRowHeight="15" customHeight="1"/>
  <cols>
    <col min="1" max="1" width="44.4166666666667" style="86" customWidth="1"/>
    <col min="2" max="2" width="43.375" style="86" customWidth="1"/>
    <col min="3" max="4" width="13.8416666666667" style="86" customWidth="1"/>
    <col min="5" max="5" width="26.8416666666667" style="86" customWidth="1"/>
    <col min="6" max="8" width="10" style="86" customWidth="1"/>
    <col min="9" max="9" width="13.7" style="86" customWidth="1"/>
    <col min="10" max="10" width="27.9833333333333" style="86" customWidth="1"/>
    <col min="11" max="16384" width="8.85" style="86"/>
  </cols>
  <sheetData>
    <row r="1" customHeight="1" spans="1:10">
      <c r="A1" s="87"/>
      <c r="B1" s="87"/>
      <c r="C1" s="87"/>
      <c r="D1" s="87"/>
      <c r="E1" s="87"/>
      <c r="F1" s="87"/>
      <c r="G1" s="87"/>
      <c r="H1" s="87"/>
      <c r="I1" s="87"/>
      <c r="J1" s="87"/>
    </row>
    <row r="2" customHeight="1" spans="1:10">
      <c r="A2" s="88" t="s">
        <v>284</v>
      </c>
      <c r="B2" s="88"/>
      <c r="C2" s="88"/>
      <c r="D2" s="88"/>
      <c r="E2" s="88"/>
      <c r="F2" s="88"/>
      <c r="G2" s="88"/>
      <c r="H2" s="88"/>
      <c r="I2" s="88"/>
      <c r="J2" s="88"/>
    </row>
    <row r="3" ht="45" customHeight="1" spans="1:10">
      <c r="A3" s="89" t="s">
        <v>285</v>
      </c>
      <c r="B3" s="89"/>
      <c r="C3" s="89"/>
      <c r="D3" s="89"/>
      <c r="E3" s="89"/>
      <c r="F3" s="89"/>
      <c r="G3" s="89"/>
      <c r="H3" s="89"/>
      <c r="I3" s="89"/>
      <c r="J3" s="89"/>
    </row>
    <row r="4" ht="20.25" customHeight="1" spans="1:10">
      <c r="A4" s="90" t="str">
        <f>"单位名称："&amp;"澄江市抚仙湖管理局"</f>
        <v>单位名称：澄江市抚仙湖管理局</v>
      </c>
      <c r="B4" s="90"/>
      <c r="C4" s="90"/>
      <c r="D4" s="90"/>
      <c r="E4" s="90"/>
      <c r="F4" s="90"/>
      <c r="G4" s="90"/>
      <c r="H4" s="90"/>
      <c r="I4" s="90"/>
      <c r="J4" s="90"/>
    </row>
    <row r="5" ht="20.25" customHeight="1" spans="1:10">
      <c r="A5" s="74" t="s">
        <v>286</v>
      </c>
      <c r="B5" s="74" t="s">
        <v>287</v>
      </c>
      <c r="C5" s="74" t="s">
        <v>288</v>
      </c>
      <c r="D5" s="74" t="s">
        <v>289</v>
      </c>
      <c r="E5" s="74" t="s">
        <v>290</v>
      </c>
      <c r="F5" s="74" t="s">
        <v>291</v>
      </c>
      <c r="G5" s="74" t="s">
        <v>292</v>
      </c>
      <c r="H5" s="74" t="s">
        <v>293</v>
      </c>
      <c r="I5" s="74" t="s">
        <v>294</v>
      </c>
      <c r="J5" s="74" t="s">
        <v>295</v>
      </c>
    </row>
    <row r="6" ht="46.5" customHeight="1" spans="1:10">
      <c r="A6" s="74"/>
      <c r="B6" s="74"/>
      <c r="C6" s="74"/>
      <c r="D6" s="74"/>
      <c r="E6" s="74"/>
      <c r="F6" s="74"/>
      <c r="G6" s="74"/>
      <c r="H6" s="74"/>
      <c r="I6" s="74"/>
      <c r="J6" s="74"/>
    </row>
    <row r="7" ht="20.25" customHeight="1" spans="1:10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</row>
    <row r="8" ht="13.5" spans="1:10">
      <c r="A8" s="92" t="s">
        <v>75</v>
      </c>
      <c r="B8" s="72"/>
      <c r="C8" s="72"/>
      <c r="D8" s="68"/>
      <c r="E8" s="75"/>
      <c r="F8" s="75"/>
      <c r="G8" s="75"/>
      <c r="H8" s="75"/>
      <c r="I8" s="75"/>
      <c r="J8" s="75"/>
    </row>
    <row r="9" ht="75" customHeight="1" spans="1:10">
      <c r="A9" s="93" t="s">
        <v>282</v>
      </c>
      <c r="B9" s="72" t="s">
        <v>296</v>
      </c>
      <c r="C9" s="74"/>
      <c r="D9" s="74"/>
      <c r="E9" s="75"/>
      <c r="F9" s="75"/>
      <c r="G9" s="75"/>
      <c r="H9" s="75"/>
      <c r="I9" s="75"/>
      <c r="J9" s="75"/>
    </row>
    <row r="10" ht="13.5" spans="1:10">
      <c r="A10" s="72"/>
      <c r="B10" s="72"/>
      <c r="C10" s="72" t="s">
        <v>297</v>
      </c>
      <c r="D10" s="94" t="s">
        <v>298</v>
      </c>
      <c r="E10" s="95" t="s">
        <v>299</v>
      </c>
      <c r="F10" s="73" t="s">
        <v>300</v>
      </c>
      <c r="G10" s="74" t="s">
        <v>301</v>
      </c>
      <c r="H10" s="73" t="s">
        <v>302</v>
      </c>
      <c r="I10" s="73" t="s">
        <v>303</v>
      </c>
      <c r="J10" s="95" t="s">
        <v>304</v>
      </c>
    </row>
    <row r="11" ht="13.5" spans="1:10">
      <c r="A11" s="72"/>
      <c r="B11" s="72"/>
      <c r="C11" s="72" t="s">
        <v>297</v>
      </c>
      <c r="D11" s="94" t="s">
        <v>298</v>
      </c>
      <c r="E11" s="95" t="s">
        <v>305</v>
      </c>
      <c r="F11" s="73" t="s">
        <v>300</v>
      </c>
      <c r="G11" s="74" t="s">
        <v>306</v>
      </c>
      <c r="H11" s="73" t="s">
        <v>307</v>
      </c>
      <c r="I11" s="73" t="s">
        <v>303</v>
      </c>
      <c r="J11" s="95" t="s">
        <v>308</v>
      </c>
    </row>
    <row r="12" ht="13.5" spans="1:10">
      <c r="A12" s="72"/>
      <c r="B12" s="72"/>
      <c r="C12" s="72" t="s">
        <v>297</v>
      </c>
      <c r="D12" s="94" t="s">
        <v>309</v>
      </c>
      <c r="E12" s="95" t="s">
        <v>310</v>
      </c>
      <c r="F12" s="73" t="s">
        <v>311</v>
      </c>
      <c r="G12" s="74" t="s">
        <v>312</v>
      </c>
      <c r="H12" s="73" t="s">
        <v>313</v>
      </c>
      <c r="I12" s="73" t="s">
        <v>303</v>
      </c>
      <c r="J12" s="95" t="s">
        <v>314</v>
      </c>
    </row>
    <row r="13" ht="13.5" spans="1:10">
      <c r="A13" s="72"/>
      <c r="B13" s="72"/>
      <c r="C13" s="72" t="s">
        <v>315</v>
      </c>
      <c r="D13" s="94" t="s">
        <v>316</v>
      </c>
      <c r="E13" s="95" t="s">
        <v>317</v>
      </c>
      <c r="F13" s="73" t="s">
        <v>311</v>
      </c>
      <c r="G13" s="74" t="s">
        <v>318</v>
      </c>
      <c r="H13" s="73" t="s">
        <v>319</v>
      </c>
      <c r="I13" s="73" t="s">
        <v>303</v>
      </c>
      <c r="J13" s="95" t="s">
        <v>320</v>
      </c>
    </row>
    <row r="14" ht="13.5" spans="1:10">
      <c r="A14" s="72"/>
      <c r="B14" s="72"/>
      <c r="C14" s="72" t="s">
        <v>321</v>
      </c>
      <c r="D14" s="94" t="s">
        <v>322</v>
      </c>
      <c r="E14" s="95" t="s">
        <v>323</v>
      </c>
      <c r="F14" s="73" t="s">
        <v>311</v>
      </c>
      <c r="G14" s="74" t="s">
        <v>306</v>
      </c>
      <c r="H14" s="73" t="s">
        <v>324</v>
      </c>
      <c r="I14" s="73" t="s">
        <v>303</v>
      </c>
      <c r="J14" s="95" t="s">
        <v>325</v>
      </c>
    </row>
    <row r="15" ht="66" customHeight="1" spans="1:10">
      <c r="A15" s="93" t="s">
        <v>279</v>
      </c>
      <c r="B15" s="72" t="s">
        <v>326</v>
      </c>
      <c r="C15" s="72"/>
      <c r="D15" s="72"/>
      <c r="E15" s="72"/>
      <c r="F15" s="72"/>
      <c r="G15" s="72"/>
      <c r="H15" s="72"/>
      <c r="I15" s="72"/>
      <c r="J15" s="72"/>
    </row>
    <row r="16" ht="33.75" spans="1:10">
      <c r="A16" s="72"/>
      <c r="B16" s="72"/>
      <c r="C16" s="72" t="s">
        <v>297</v>
      </c>
      <c r="D16" s="94" t="s">
        <v>298</v>
      </c>
      <c r="E16" s="95" t="s">
        <v>327</v>
      </c>
      <c r="F16" s="73" t="s">
        <v>328</v>
      </c>
      <c r="G16" s="74" t="s">
        <v>94</v>
      </c>
      <c r="H16" s="73" t="s">
        <v>329</v>
      </c>
      <c r="I16" s="73" t="s">
        <v>303</v>
      </c>
      <c r="J16" s="95" t="s">
        <v>330</v>
      </c>
    </row>
    <row r="17" ht="13.5" spans="1:10">
      <c r="A17" s="72"/>
      <c r="B17" s="72"/>
      <c r="C17" s="72" t="s">
        <v>297</v>
      </c>
      <c r="D17" s="94" t="s">
        <v>331</v>
      </c>
      <c r="E17" s="95" t="s">
        <v>332</v>
      </c>
      <c r="F17" s="73" t="s">
        <v>311</v>
      </c>
      <c r="G17" s="74" t="s">
        <v>318</v>
      </c>
      <c r="H17" s="73" t="s">
        <v>333</v>
      </c>
      <c r="I17" s="73" t="s">
        <v>303</v>
      </c>
      <c r="J17" s="95" t="s">
        <v>334</v>
      </c>
    </row>
    <row r="18" ht="22.5" spans="1:10">
      <c r="A18" s="72"/>
      <c r="B18" s="72"/>
      <c r="C18" s="72" t="s">
        <v>297</v>
      </c>
      <c r="D18" s="94" t="s">
        <v>309</v>
      </c>
      <c r="E18" s="95" t="s">
        <v>310</v>
      </c>
      <c r="F18" s="73" t="s">
        <v>311</v>
      </c>
      <c r="G18" s="74" t="s">
        <v>335</v>
      </c>
      <c r="H18" s="73" t="s">
        <v>313</v>
      </c>
      <c r="I18" s="73" t="s">
        <v>303</v>
      </c>
      <c r="J18" s="95" t="s">
        <v>336</v>
      </c>
    </row>
    <row r="19" ht="22.5" spans="1:10">
      <c r="A19" s="72"/>
      <c r="B19" s="72"/>
      <c r="C19" s="72" t="s">
        <v>315</v>
      </c>
      <c r="D19" s="94" t="s">
        <v>316</v>
      </c>
      <c r="E19" s="95" t="s">
        <v>337</v>
      </c>
      <c r="F19" s="73" t="s">
        <v>328</v>
      </c>
      <c r="G19" s="74" t="s">
        <v>338</v>
      </c>
      <c r="H19" s="73" t="s">
        <v>324</v>
      </c>
      <c r="I19" s="73" t="s">
        <v>303</v>
      </c>
      <c r="J19" s="95" t="s">
        <v>339</v>
      </c>
    </row>
    <row r="20" ht="33.75" spans="1:10">
      <c r="A20" s="72"/>
      <c r="B20" s="72"/>
      <c r="C20" s="72" t="s">
        <v>321</v>
      </c>
      <c r="D20" s="94" t="s">
        <v>322</v>
      </c>
      <c r="E20" s="95" t="s">
        <v>340</v>
      </c>
      <c r="F20" s="73" t="s">
        <v>311</v>
      </c>
      <c r="G20" s="74" t="s">
        <v>341</v>
      </c>
      <c r="H20" s="73" t="s">
        <v>324</v>
      </c>
      <c r="I20" s="73" t="s">
        <v>303</v>
      </c>
      <c r="J20" s="95" t="s">
        <v>342</v>
      </c>
    </row>
    <row r="21" ht="66" customHeight="1" spans="1:10">
      <c r="A21" s="93" t="s">
        <v>274</v>
      </c>
      <c r="B21" s="72" t="s">
        <v>343</v>
      </c>
      <c r="C21" s="72"/>
      <c r="D21" s="72"/>
      <c r="E21" s="72"/>
      <c r="F21" s="72"/>
      <c r="G21" s="72"/>
      <c r="H21" s="72"/>
      <c r="I21" s="72"/>
      <c r="J21" s="72"/>
    </row>
    <row r="22" ht="13.5" spans="1:10">
      <c r="A22" s="72"/>
      <c r="B22" s="72"/>
      <c r="C22" s="72" t="s">
        <v>297</v>
      </c>
      <c r="D22" s="94" t="s">
        <v>298</v>
      </c>
      <c r="E22" s="95" t="s">
        <v>344</v>
      </c>
      <c r="F22" s="73" t="s">
        <v>328</v>
      </c>
      <c r="G22" s="74" t="s">
        <v>93</v>
      </c>
      <c r="H22" s="73" t="s">
        <v>329</v>
      </c>
      <c r="I22" s="73" t="s">
        <v>303</v>
      </c>
      <c r="J22" s="95" t="s">
        <v>345</v>
      </c>
    </row>
    <row r="23" ht="33.75" spans="1:10">
      <c r="A23" s="72"/>
      <c r="B23" s="72"/>
      <c r="C23" s="72" t="s">
        <v>297</v>
      </c>
      <c r="D23" s="94" t="s">
        <v>346</v>
      </c>
      <c r="E23" s="95" t="s">
        <v>347</v>
      </c>
      <c r="F23" s="73" t="s">
        <v>328</v>
      </c>
      <c r="G23" s="74" t="s">
        <v>338</v>
      </c>
      <c r="H23" s="73" t="s">
        <v>324</v>
      </c>
      <c r="I23" s="73" t="s">
        <v>303</v>
      </c>
      <c r="J23" s="95" t="s">
        <v>348</v>
      </c>
    </row>
    <row r="24" ht="13.5" spans="1:10">
      <c r="A24" s="72"/>
      <c r="B24" s="72"/>
      <c r="C24" s="72" t="s">
        <v>297</v>
      </c>
      <c r="D24" s="94" t="s">
        <v>309</v>
      </c>
      <c r="E24" s="95" t="s">
        <v>310</v>
      </c>
      <c r="F24" s="73" t="s">
        <v>311</v>
      </c>
      <c r="G24" s="74" t="s">
        <v>312</v>
      </c>
      <c r="H24" s="73" t="s">
        <v>313</v>
      </c>
      <c r="I24" s="73" t="s">
        <v>303</v>
      </c>
      <c r="J24" s="95" t="s">
        <v>349</v>
      </c>
    </row>
    <row r="25" ht="22.5" spans="1:10">
      <c r="A25" s="72"/>
      <c r="B25" s="72"/>
      <c r="C25" s="72" t="s">
        <v>315</v>
      </c>
      <c r="D25" s="94" t="s">
        <v>350</v>
      </c>
      <c r="E25" s="95" t="s">
        <v>351</v>
      </c>
      <c r="F25" s="73" t="s">
        <v>300</v>
      </c>
      <c r="G25" s="74" t="s">
        <v>94</v>
      </c>
      <c r="H25" s="73" t="s">
        <v>352</v>
      </c>
      <c r="I25" s="73" t="s">
        <v>303</v>
      </c>
      <c r="J25" s="95" t="s">
        <v>353</v>
      </c>
    </row>
    <row r="26" ht="22.5" spans="1:10">
      <c r="A26" s="72"/>
      <c r="B26" s="72"/>
      <c r="C26" s="72" t="s">
        <v>321</v>
      </c>
      <c r="D26" s="94" t="s">
        <v>322</v>
      </c>
      <c r="E26" s="95" t="s">
        <v>354</v>
      </c>
      <c r="F26" s="73" t="s">
        <v>311</v>
      </c>
      <c r="G26" s="74" t="s">
        <v>306</v>
      </c>
      <c r="H26" s="73" t="s">
        <v>324</v>
      </c>
      <c r="I26" s="73" t="s">
        <v>303</v>
      </c>
      <c r="J26" s="95" t="s">
        <v>355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61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Niamh</cp:lastModifiedBy>
  <dcterms:created xsi:type="dcterms:W3CDTF">2025-01-17T11:56:00Z</dcterms:created>
  <dcterms:modified xsi:type="dcterms:W3CDTF">2025-01-23T01:56:17Z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6AD2E5980B3B4129879A15AA8A70279E_12</vt:lpwstr>
  </property>
  <property fmtid="{D5CDD505-2E9C-101B-9397-08002B2CF9AE}" pid="3" name="KSOProductBuildVer">
    <vt:lpwstr>2052-12.1.0.18240</vt:lpwstr>
  </property>
</Properties>
</file>