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Area" localSheetId="0">Sheet1!$M$27</definedName>
  </definedNames>
  <calcPr calcId="144525"/>
</workbook>
</file>

<file path=xl/sharedStrings.xml><?xml version="1.0" encoding="utf-8"?>
<sst xmlns="http://schemas.openxmlformats.org/spreadsheetml/2006/main" count="635" uniqueCount="289">
  <si>
    <t>玉溪市2025年3月澄江市（区）医疗废物申报登记表</t>
  </si>
  <si>
    <t>序号</t>
  </si>
  <si>
    <t>县区</t>
  </si>
  <si>
    <t>医疗机构名称</t>
  </si>
  <si>
    <t>登记号</t>
  </si>
  <si>
    <t>医疗机构类别及医院等级</t>
  </si>
  <si>
    <t>医疗废物产生总量
（千克）</t>
  </si>
  <si>
    <t>医疗废物类别分计（千克）</t>
  </si>
  <si>
    <t>医疗废物产废来源分计</t>
  </si>
  <si>
    <t>是否明确暂存点</t>
  </si>
  <si>
    <t>处置情况</t>
  </si>
  <si>
    <t>水处理污泥年产生量单位：千克</t>
  </si>
  <si>
    <t>未经病人血液、体液、排泄物污染的一次性输液瓶、输液袋</t>
  </si>
  <si>
    <t>填表人</t>
  </si>
  <si>
    <t>联系电话</t>
  </si>
  <si>
    <t>感染性废物</t>
  </si>
  <si>
    <t>损伤性废物</t>
  </si>
  <si>
    <t>病理性废物</t>
  </si>
  <si>
    <t>化学性废物</t>
  </si>
  <si>
    <t>药物性废物</t>
  </si>
  <si>
    <t>门诊</t>
  </si>
  <si>
    <t>住院</t>
  </si>
  <si>
    <t>已明确，暂存点面积（平方米）</t>
  </si>
  <si>
    <t>未明确的，填否</t>
  </si>
  <si>
    <t>处置方式</t>
  </si>
  <si>
    <t>处置量（千克）</t>
  </si>
  <si>
    <t>总重量（千克）</t>
  </si>
  <si>
    <t>分类处置情况</t>
  </si>
  <si>
    <t>门诊量
（人次）</t>
  </si>
  <si>
    <t>门诊产废量
(千克）</t>
  </si>
  <si>
    <t>核定病床数
（张）</t>
  </si>
  <si>
    <t>病床年使用率
（%）</t>
  </si>
  <si>
    <t>病床年产废量
（千克）</t>
  </si>
  <si>
    <t>交机构(千克)</t>
  </si>
  <si>
    <t>交个人(千克)</t>
  </si>
  <si>
    <t>当生活垃圾(千克)</t>
  </si>
  <si>
    <t>澄江市</t>
  </si>
  <si>
    <t>玉溪市中山医院</t>
  </si>
  <si>
    <t>MB1L9293-853048111A1001</t>
  </si>
  <si>
    <t>综合医院（三级）</t>
  </si>
  <si>
    <t>是</t>
  </si>
  <si>
    <t>玉溪易和环境技术有限公司</t>
  </si>
  <si>
    <t>廖俊</t>
  </si>
  <si>
    <t>澄江市中医医院</t>
  </si>
  <si>
    <t>43201840-753042211A2101</t>
  </si>
  <si>
    <t>中医医院(二级)</t>
  </si>
  <si>
    <t>黄晨曦</t>
  </si>
  <si>
    <t>澄江市海口镇卫生院</t>
  </si>
  <si>
    <t>43201839453042211C2201</t>
  </si>
  <si>
    <t>乡镇卫生院</t>
  </si>
  <si>
    <t>夏海燕</t>
  </si>
  <si>
    <t>永和卫生室</t>
  </si>
  <si>
    <t>PDY70028653042212D6001</t>
  </si>
  <si>
    <t>卫生室</t>
  </si>
  <si>
    <t>新村卫生室</t>
  </si>
  <si>
    <t>PDY70027853042212D6001</t>
  </si>
  <si>
    <t>松元卫生室</t>
  </si>
  <si>
    <t>澄江澄海医院</t>
  </si>
  <si>
    <t xml:space="preserve">30959051-253042213A1002 </t>
  </si>
  <si>
    <t>综合医院(一级)</t>
  </si>
  <si>
    <t>秦雪翠</t>
  </si>
  <si>
    <t>澄江市疾病预防控制中心</t>
  </si>
  <si>
    <t xml:space="preserve">43201806-053042211D1501 </t>
  </si>
  <si>
    <t>疾控中心</t>
  </si>
  <si>
    <t>玉溪易和环境技术有限公司）</t>
  </si>
  <si>
    <t>胡蝶</t>
  </si>
  <si>
    <t>澄江市妇幼保健院</t>
  </si>
  <si>
    <t>43201825-553042211G1001</t>
  </si>
  <si>
    <t>妇幼保健院(一级)</t>
  </si>
  <si>
    <t>吴运琼</t>
  </si>
  <si>
    <t>澄江市龙街中心卫生院</t>
  </si>
  <si>
    <t xml:space="preserve">43201853853042211C2101 </t>
  </si>
  <si>
    <t>金娜</t>
  </si>
  <si>
    <t>澄江市右所镇卫生院</t>
  </si>
  <si>
    <t>43201854653042211C2201</t>
  </si>
  <si>
    <t>李玉华</t>
  </si>
  <si>
    <t>0877-6710002</t>
  </si>
  <si>
    <t>澄江市九村镇卫生院</t>
  </si>
  <si>
    <t>43201855453042212C2201</t>
  </si>
  <si>
    <t>余聪慧</t>
  </si>
  <si>
    <t>澄江张从飞诊所</t>
  </si>
  <si>
    <t>PDY60041053042217D2122</t>
  </si>
  <si>
    <t>诊所</t>
  </si>
  <si>
    <t>张瑞波</t>
  </si>
  <si>
    <t xml:space="preserve">澄江杨云惠诊所   </t>
  </si>
  <si>
    <t>PDY60039X53042217D2112</t>
  </si>
  <si>
    <t>钟葵</t>
  </si>
  <si>
    <t>澄江杨光茂诊所</t>
  </si>
  <si>
    <t>PDY60042953042217D2112</t>
  </si>
  <si>
    <t>杨光茂</t>
  </si>
  <si>
    <t>澄江龚冬梅诊所</t>
  </si>
  <si>
    <t>PDY70076153042217D2112</t>
  </si>
  <si>
    <t>杜婕</t>
  </si>
  <si>
    <t>澄江王金开中西医结合诊所</t>
  </si>
  <si>
    <t>PDY70034X53042217D2132</t>
  </si>
  <si>
    <t>王金开</t>
  </si>
  <si>
    <t>澄江苗艺千诊所</t>
  </si>
  <si>
    <t>PDY70083353042217D2112</t>
  </si>
  <si>
    <t>苗艺千</t>
  </si>
  <si>
    <t>澄江张燕中医诊所</t>
  </si>
  <si>
    <t xml:space="preserve">MA6L1333453042217D2132 </t>
  </si>
  <si>
    <t>中医诊所</t>
  </si>
  <si>
    <t>张燕</t>
  </si>
  <si>
    <t>澄江亲澄口腔门诊部</t>
  </si>
  <si>
    <t>MA6PDTRP753048117D1522</t>
  </si>
  <si>
    <t>门诊部</t>
  </si>
  <si>
    <t>陈万清</t>
  </si>
  <si>
    <t>0877-6918819</t>
  </si>
  <si>
    <t>澄江李玉德口腔诊所</t>
  </si>
  <si>
    <t>PDY70079653042217D2152</t>
  </si>
  <si>
    <t>口腔诊所</t>
  </si>
  <si>
    <t>武凤 兰</t>
  </si>
  <si>
    <t>澄江李伟勃中西医结合诊所</t>
  </si>
  <si>
    <t>MA6PRUGE653048117D2132</t>
  </si>
  <si>
    <t>李伟勃</t>
  </si>
  <si>
    <t>13608872702</t>
  </si>
  <si>
    <t>澄江杨庭江口腔诊所</t>
  </si>
  <si>
    <t>MA6P6FN0053042217D2152</t>
  </si>
  <si>
    <t>杨庭江</t>
  </si>
  <si>
    <t>澄江卑贵义诊所</t>
  </si>
  <si>
    <t>MA6P7SJ753042217D2112</t>
  </si>
  <si>
    <t>澄江爱雅仕口腔门诊部</t>
  </si>
  <si>
    <t>MA6PX1F0953048117D1532</t>
  </si>
  <si>
    <t>宋思惠</t>
  </si>
  <si>
    <t>澄江徐志强中医诊所</t>
  </si>
  <si>
    <t>MACEM5QX053048117D2122</t>
  </si>
  <si>
    <t>张宏</t>
  </si>
  <si>
    <t>澄江肖林丽中医诊所</t>
  </si>
  <si>
    <t>MA6QA71R253048117D2122</t>
  </si>
  <si>
    <t>肖林丽</t>
  </si>
  <si>
    <t>澄江董年芬中西医结合诊所</t>
  </si>
  <si>
    <t>91530481MA7HTGXM7P</t>
  </si>
  <si>
    <t>陈城</t>
  </si>
  <si>
    <t>澄江冯于芝中西医结合诊所</t>
  </si>
  <si>
    <t>MABTKUKR253048117D2132</t>
  </si>
  <si>
    <t>文涛</t>
  </si>
  <si>
    <t>澄江张云光诊所</t>
  </si>
  <si>
    <t>MAC053JF853048117D2112</t>
  </si>
  <si>
    <t>张宇佳</t>
  </si>
  <si>
    <t>澄江李彦松口腔诊所</t>
  </si>
  <si>
    <t>MAC996F2453048117D2152</t>
  </si>
  <si>
    <t>口诊诊所</t>
  </si>
  <si>
    <t>李星彤</t>
  </si>
  <si>
    <t>澄江锦口乐口腔门诊部</t>
  </si>
  <si>
    <t xml:space="preserve">MACD172WX53048117D1522 </t>
  </si>
  <si>
    <t>刘婷婷</t>
  </si>
  <si>
    <t>澄江谢开春诊所</t>
  </si>
  <si>
    <t>MAD44M3L753048117D2192</t>
  </si>
  <si>
    <t>谢开春</t>
  </si>
  <si>
    <t>澄江龚氏口腔门诊部</t>
  </si>
  <si>
    <t>91530481MADLMJFE13</t>
  </si>
  <si>
    <t>舒佳容</t>
  </si>
  <si>
    <t>胡兆林口腔诊所</t>
  </si>
  <si>
    <t>MADYBJ29X53048117D2202</t>
  </si>
  <si>
    <t>胡兆林</t>
  </si>
  <si>
    <t>双树卫生室</t>
  </si>
  <si>
    <t>PDY70009153042212D6009</t>
  </si>
  <si>
    <t xml:space="preserve">卫生室
</t>
  </si>
  <si>
    <t>提古卫生室</t>
  </si>
  <si>
    <t>PDY70002453042212D6009</t>
  </si>
  <si>
    <t>万海卫生室</t>
  </si>
  <si>
    <t>PDY70008353042212D6009</t>
  </si>
  <si>
    <t>忠窑卫生室</t>
  </si>
  <si>
    <t>PDY70004053042212D6009</t>
  </si>
  <si>
    <t>尖山卫生室</t>
  </si>
  <si>
    <t>PDY70011253042212D6009</t>
  </si>
  <si>
    <t>高西卫生室</t>
  </si>
  <si>
    <t>PDY70005953042212D6009</t>
  </si>
  <si>
    <t>华光卫生室</t>
  </si>
  <si>
    <t>PDY70006753042212D6009</t>
  </si>
  <si>
    <t>禄充卫生室</t>
  </si>
  <si>
    <t>PDY70013953042212D6009</t>
  </si>
  <si>
    <t>左所卫生室</t>
  </si>
  <si>
    <t>PDY70007553042212D6009</t>
  </si>
  <si>
    <t>立昌卫生室</t>
  </si>
  <si>
    <t>PDY70014753042212D6009</t>
  </si>
  <si>
    <t>养白牛卫生室</t>
  </si>
  <si>
    <t>PDY70012053042212D6009</t>
  </si>
  <si>
    <t>梁王卫生室</t>
  </si>
  <si>
    <t>PDY70003253042212D6009</t>
  </si>
  <si>
    <t>广龙卫生室</t>
  </si>
  <si>
    <t>PDY70010453042212D6001</t>
  </si>
  <si>
    <t>矣旧卫生室</t>
  </si>
  <si>
    <t>PDY70016353042212D6001</t>
  </si>
  <si>
    <t>小西卫生室</t>
  </si>
  <si>
    <t xml:space="preserve">PDY70021953042212D6001
</t>
  </si>
  <si>
    <t>旧城卫生室</t>
  </si>
  <si>
    <t>PDY70017153042212D6001</t>
  </si>
  <si>
    <t>吉花卫生室</t>
  </si>
  <si>
    <t xml:space="preserve">PDY70019853042212D6001
</t>
  </si>
  <si>
    <t>小湾卫生室</t>
  </si>
  <si>
    <t>PDY70018X53042212D6001</t>
  </si>
  <si>
    <t>补益村卫生室</t>
  </si>
  <si>
    <t>PDY7002005304221D6001</t>
  </si>
  <si>
    <t>七江村卫生室</t>
  </si>
  <si>
    <t>PDY70031553042212D6001</t>
  </si>
  <si>
    <t>龙潭村卫生室</t>
  </si>
  <si>
    <t>PDY70032353042212D6001</t>
  </si>
  <si>
    <t>九村村卫生室</t>
  </si>
  <si>
    <t>PDY70030753042212D6001</t>
  </si>
  <si>
    <t>东山村卫生室</t>
  </si>
  <si>
    <t>PDY70033153042212D6001</t>
  </si>
  <si>
    <t>澄江市急救站</t>
  </si>
  <si>
    <t>58963407-253042211E3001</t>
  </si>
  <si>
    <t>急救站</t>
  </si>
  <si>
    <t>澄江市凤麓街道社区卫生服务中心</t>
  </si>
  <si>
    <t>MB1B0736X53042211B1001</t>
  </si>
  <si>
    <t>社区服务</t>
  </si>
  <si>
    <t>并中医院收集</t>
  </si>
  <si>
    <t>澄江市第一中学校医室</t>
  </si>
  <si>
    <t xml:space="preserve">PDY60001553042212D4001 </t>
  </si>
  <si>
    <t>医务室</t>
  </si>
  <si>
    <t>澄江张彄中医诊所</t>
  </si>
  <si>
    <t>PDY60012X53042217D2122</t>
  </si>
  <si>
    <t>澄江郭能中医诊所</t>
  </si>
  <si>
    <t>PDY60043853042217D2122</t>
  </si>
  <si>
    <t>澄江李子俊中医诊所</t>
  </si>
  <si>
    <t>PDY60044053042217D2122</t>
  </si>
  <si>
    <t>澄江戚红英中医诊所</t>
  </si>
  <si>
    <t>PDY60036553042217D2122</t>
  </si>
  <si>
    <t>澄江徐文锋中医诊所</t>
  </si>
  <si>
    <t>PDY70084153042217D2122</t>
  </si>
  <si>
    <t>澄江邓思达中医诊所</t>
  </si>
  <si>
    <t>MA6NXR3T953048117D2182</t>
  </si>
  <si>
    <t>澄江唐增禄中医诊所</t>
  </si>
  <si>
    <t>MA6PLPDD253048117D2122</t>
  </si>
  <si>
    <t xml:space="preserve">澄江市人民医院澄江市看守所卫生所 </t>
  </si>
  <si>
    <t>79518824-553042211D3001</t>
  </si>
  <si>
    <t>卫生所</t>
  </si>
  <si>
    <t>澄江市第
二中学医务室</t>
  </si>
  <si>
    <t>43201863453048112D4001</t>
  </si>
  <si>
    <t>小计</t>
  </si>
  <si>
    <t>华宁县</t>
  </si>
  <si>
    <t>海镜村卫生室</t>
  </si>
  <si>
    <t>PDY70047053042412D6001</t>
  </si>
  <si>
    <t>海关村卫生室</t>
  </si>
  <si>
    <t>PDY70037453042412D6001</t>
  </si>
  <si>
    <t>江川区</t>
  </si>
  <si>
    <t>路居镇卫生院</t>
  </si>
  <si>
    <t>43200712653042111c2201</t>
  </si>
  <si>
    <t>沈雨霞</t>
  </si>
  <si>
    <t>上坝卫生室</t>
  </si>
  <si>
    <t>PDY70049753042112D6001</t>
  </si>
  <si>
    <t>中坝卫生室</t>
  </si>
  <si>
    <t>PDY70239653042112D6001</t>
  </si>
  <si>
    <t>否</t>
  </si>
  <si>
    <t>下坝卫生室</t>
  </si>
  <si>
    <t>PDY70048953042112D6001</t>
  </si>
  <si>
    <t>只有张营点输液</t>
  </si>
  <si>
    <t>红石岩卫生室</t>
  </si>
  <si>
    <t>PDY00036X53042112D6001</t>
  </si>
  <si>
    <t>小凹卫生室</t>
  </si>
  <si>
    <t>PDY70069X53042112D6001</t>
  </si>
  <si>
    <t>孤山村卫生室</t>
  </si>
  <si>
    <t>PDY70021953042112D6001</t>
  </si>
  <si>
    <t>牛摩村卫生室</t>
  </si>
  <si>
    <t>PDY70023553042112D3001</t>
  </si>
  <si>
    <t>明星村卫生室</t>
  </si>
  <si>
    <t>PDY70020053042112D6001</t>
  </si>
  <si>
    <t>三百亩村卫生室</t>
  </si>
  <si>
    <t xml:space="preserve">PDY00019153042112D6001 </t>
  </si>
  <si>
    <t>隔河村卫生室</t>
  </si>
  <si>
    <t>PDY00030053040312D6001</t>
  </si>
  <si>
    <t>杨兴菊口腔诊所</t>
  </si>
  <si>
    <t xml:space="preserve">MAD5QT82353048117D2202 </t>
  </si>
  <si>
    <t>杨兴菊</t>
  </si>
  <si>
    <t>郭春洋诊所</t>
  </si>
  <si>
    <t>PDY60035753042117D2112</t>
  </si>
  <si>
    <t>歇业</t>
  </si>
  <si>
    <t>丁世林中西医结合诊所</t>
  </si>
  <si>
    <t>MA6PFUGA853048117D2132</t>
  </si>
  <si>
    <t>丁春梅</t>
  </si>
  <si>
    <t>张敏口腔诊所</t>
  </si>
  <si>
    <t>MA7FTW92253048117D2152</t>
  </si>
  <si>
    <t>杨芳</t>
  </si>
  <si>
    <r>
      <rPr>
        <b/>
        <sz val="8"/>
        <color theme="1"/>
        <rFont val="宋体"/>
        <charset val="134"/>
      </rPr>
      <t xml:space="preserve">合 </t>
    </r>
    <r>
      <rPr>
        <b/>
        <sz val="8"/>
        <color indexed="8"/>
        <rFont val="宋体"/>
        <charset val="134"/>
      </rPr>
      <t xml:space="preserve"> 计</t>
    </r>
  </si>
  <si>
    <r>
      <rPr>
        <b/>
        <sz val="8"/>
        <color theme="1"/>
        <rFont val="宋体"/>
        <charset val="134"/>
      </rPr>
      <t>总</t>
    </r>
    <r>
      <rPr>
        <b/>
        <sz val="8"/>
        <color indexed="8"/>
        <rFont val="宋体"/>
        <charset val="134"/>
      </rPr>
      <t xml:space="preserve"> 计</t>
    </r>
  </si>
  <si>
    <t xml:space="preserve">             </t>
  </si>
  <si>
    <r>
      <rPr>
        <sz val="11"/>
        <color theme="1"/>
        <rFont val="宋体"/>
        <charset val="134"/>
      </rPr>
      <t>填表单位：澄江市卫生健康局卫生监督局</t>
    </r>
    <r>
      <rPr>
        <sz val="11"/>
        <color rgb="FF000000"/>
        <rFont val="宋体"/>
        <charset val="134"/>
      </rPr>
      <t xml:space="preserve">               </t>
    </r>
    <r>
      <rPr>
        <sz val="11"/>
        <color theme="1"/>
        <rFont val="宋体"/>
        <charset val="134"/>
      </rPr>
      <t xml:space="preserve">填表人： 尹瑜莎   </t>
    </r>
    <r>
      <rPr>
        <sz val="11"/>
        <color rgb="FF000000"/>
        <rFont val="宋体"/>
        <charset val="134"/>
      </rPr>
      <t xml:space="preserve">          </t>
    </r>
    <r>
      <rPr>
        <sz val="11"/>
        <color theme="1"/>
        <rFont val="宋体"/>
        <charset val="134"/>
      </rPr>
      <t>审核人：罗明</t>
    </r>
    <r>
      <rPr>
        <sz val="11"/>
        <color rgb="FF000000"/>
        <rFont val="宋体"/>
        <charset val="134"/>
      </rPr>
      <t xml:space="preserve">       </t>
    </r>
    <r>
      <rPr>
        <sz val="11"/>
        <color theme="1"/>
        <rFont val="宋体"/>
        <charset val="134"/>
      </rPr>
      <t xml:space="preserve">  卫生监督局负责人（签名）：  陈平             卫计行政部门负责人（签名）：</t>
    </r>
  </si>
  <si>
    <t>填表日期：2025年4月 14日</t>
  </si>
  <si>
    <t>填表说明：</t>
  </si>
  <si>
    <r>
      <rPr>
        <sz val="9"/>
        <color theme="1"/>
        <rFont val="Times New Roman"/>
        <charset val="134"/>
      </rPr>
      <t>1.</t>
    </r>
    <r>
      <rPr>
        <sz val="9"/>
        <color indexed="8"/>
        <rFont val="方正仿宋_GBK"/>
        <charset val="134"/>
      </rPr>
      <t>参考《医疗废物分类名录》进行填报。</t>
    </r>
  </si>
  <si>
    <r>
      <rPr>
        <sz val="9"/>
        <color theme="1"/>
        <rFont val="方正仿宋_GBK"/>
        <charset val="134"/>
      </rPr>
      <t>（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方正仿宋_GBK"/>
        <charset val="134"/>
      </rPr>
      <t>）感染性废物：携带病原微生物具有引发感染性疾病传播危险的医疗废物。（</t>
    </r>
    <r>
      <rPr>
        <sz val="9"/>
        <color indexed="8"/>
        <rFont val="Times New Roman"/>
        <charset val="134"/>
      </rPr>
      <t>2</t>
    </r>
    <r>
      <rPr>
        <sz val="9"/>
        <color indexed="8"/>
        <rFont val="方正仿宋_GBK"/>
        <charset val="134"/>
      </rPr>
      <t>）病理性废物：诊疗过程中产生的人体废弃物和医学实验动物尸体等。（</t>
    </r>
    <r>
      <rPr>
        <sz val="9"/>
        <color indexed="8"/>
        <rFont val="Times New Roman"/>
        <charset val="134"/>
      </rPr>
      <t>3</t>
    </r>
    <r>
      <rPr>
        <sz val="9"/>
        <color indexed="8"/>
        <rFont val="方正仿宋_GBK"/>
        <charset val="134"/>
      </rPr>
      <t>）损伤性废物：能够刺伤或者割伤人体的废弃的医用锐器。（</t>
    </r>
    <r>
      <rPr>
        <sz val="9"/>
        <color indexed="8"/>
        <rFont val="Times New Roman"/>
        <charset val="134"/>
      </rPr>
      <t>4</t>
    </r>
    <r>
      <rPr>
        <sz val="9"/>
        <color indexed="8"/>
        <rFont val="方正仿宋_GBK"/>
        <charset val="134"/>
      </rPr>
      <t>）药物性废物：过期、淘汰、变质或者被污染的废弃的药品。（</t>
    </r>
    <r>
      <rPr>
        <sz val="9"/>
        <color indexed="8"/>
        <rFont val="Times New Roman"/>
        <charset val="134"/>
      </rPr>
      <t>5</t>
    </r>
    <r>
      <rPr>
        <sz val="9"/>
        <color indexed="8"/>
        <rFont val="方正仿宋_GBK"/>
        <charset val="134"/>
      </rPr>
      <t>）化学性废物：具有毒性、腐蚀性、易燃易爆性的废弃的化学物品。</t>
    </r>
  </si>
  <si>
    <r>
      <rPr>
        <sz val="9"/>
        <color theme="1"/>
        <rFont val="Times New Roman"/>
        <charset val="134"/>
      </rPr>
      <t>2.</t>
    </r>
    <r>
      <rPr>
        <sz val="9"/>
        <color indexed="8"/>
        <rFont val="方正仿宋_GBK"/>
        <charset val="134"/>
      </rPr>
      <t>医疗机构类别：按机构类别分为综合医院、中医医院、中西医结合医院、民族医院、专科医院、卫生院、村卫生室、门诊部、诊所、口腔诊所等，与《医疗机构执行许可证》一致。</t>
    </r>
  </si>
  <si>
    <r>
      <rPr>
        <sz val="9"/>
        <color theme="1"/>
        <rFont val="Times New Roman"/>
        <charset val="134"/>
      </rPr>
      <t>3.</t>
    </r>
    <r>
      <rPr>
        <sz val="9"/>
        <color indexed="8"/>
        <rFont val="方正仿宋_GBK"/>
        <charset val="134"/>
      </rPr>
      <t>医院等级：按医院级别分为三级医院、二级医院、一级医院、未评级医院。</t>
    </r>
  </si>
  <si>
    <t>4.未经病人血液、体液、排汇物污染的一次性输液瓶、输液袋：交机构批交由有资质的单位收集，交个人批交由个人收集，当生活垃圾批按照生活垃圾处理。</t>
  </si>
  <si>
    <r>
      <rPr>
        <sz val="9"/>
        <color theme="1"/>
        <rFont val="Times New Roman"/>
        <charset val="134"/>
      </rPr>
      <t>5.</t>
    </r>
    <r>
      <rPr>
        <sz val="9"/>
        <color rgb="FF000000"/>
        <rFont val="方正仿宋_GBK"/>
        <charset val="134"/>
      </rPr>
      <t>该申报登记表使用电子表格进行填写、汇总。</t>
    </r>
  </si>
  <si>
    <r>
      <rPr>
        <sz val="9"/>
        <color indexed="8"/>
        <rFont val="Times New Roman"/>
        <charset val="134"/>
      </rPr>
      <t>6.</t>
    </r>
    <r>
      <rPr>
        <sz val="9"/>
        <color indexed="8"/>
        <rFont val="方正仿宋_GBK"/>
        <charset val="134"/>
      </rPr>
      <t>登记表中应包含未产生医疗废物的医疗机构。</t>
    </r>
  </si>
  <si>
    <t>7.处置方式:填写集中处置或自行处置,如集中处置，请在集中处置后加处置机构名称（如集中处置〈玉溪XX公司〉）。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</si>
</sst>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 "/>
    <numFmt numFmtId="178" formatCode="0.0_ "/>
    <numFmt numFmtId="179" formatCode="0.000_ "/>
    <numFmt numFmtId="180" formatCode="0_);[Red]\(0\)"/>
    <numFmt numFmtId="181" formatCode="0.00_);[Red]\(0.00\)"/>
    <numFmt numFmtId="182" formatCode="0.00_);\(0.00\)"/>
    <numFmt numFmtId="183" formatCode="0_ "/>
    <numFmt numFmtId="184" formatCode="0.0_);\(0.0\)"/>
  </numFmts>
  <fonts count="8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8"/>
      <color indexed="8"/>
      <name val="方正小标宋_GBK"/>
      <charset val="134"/>
    </font>
    <font>
      <sz val="18"/>
      <name val="方正小标宋_GBK"/>
      <charset val="134"/>
    </font>
    <font>
      <sz val="18"/>
      <color rgb="FFFF0000"/>
      <name val="方正小标宋_GBK"/>
      <charset val="134"/>
    </font>
    <font>
      <sz val="10"/>
      <color indexed="8"/>
      <name val="方正黑体_GBK"/>
      <charset val="134"/>
    </font>
    <font>
      <sz val="10"/>
      <name val="方正黑体_GBK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color theme="1"/>
      <name val="宋体"/>
      <charset val="0"/>
    </font>
    <font>
      <sz val="9"/>
      <color indexed="8"/>
      <name val="宋体"/>
      <charset val="1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"/>
    </font>
    <font>
      <sz val="9"/>
      <name val="宋体"/>
      <charset val="134"/>
    </font>
    <font>
      <sz val="11"/>
      <color indexed="8"/>
      <name val="宋体"/>
      <charset val="1"/>
    </font>
    <font>
      <sz val="10"/>
      <color indexed="8"/>
      <name val="宋体"/>
      <charset val="1"/>
    </font>
    <font>
      <sz val="11"/>
      <color indexed="8"/>
      <name val="宋体"/>
      <charset val="134"/>
      <scheme val="minor"/>
    </font>
    <font>
      <sz val="9"/>
      <color indexed="8"/>
      <name val="SimSun"/>
      <charset val="1"/>
    </font>
    <font>
      <sz val="9"/>
      <name val="SimSun"/>
      <charset val="1"/>
    </font>
    <font>
      <sz val="11"/>
      <name val="宋体"/>
      <charset val="1"/>
      <scheme val="minor"/>
    </font>
    <font>
      <sz val="9"/>
      <color rgb="FFFF0000"/>
      <name val="宋体"/>
      <charset val="134"/>
      <scheme val="minor"/>
    </font>
    <font>
      <sz val="9"/>
      <name val="宋体"/>
      <charset val="0"/>
    </font>
    <font>
      <sz val="11"/>
      <color indexed="8"/>
      <name val="方正黑体_GBK"/>
      <charset val="134"/>
    </font>
    <font>
      <sz val="9"/>
      <color indexed="8"/>
      <name val="宋体"/>
      <charset val="0"/>
    </font>
    <font>
      <sz val="8"/>
      <name val="宋体"/>
      <charset val="134"/>
    </font>
    <font>
      <sz val="9"/>
      <color indexed="8"/>
      <name val="方正黑体_GBK"/>
      <charset val="134"/>
    </font>
    <font>
      <sz val="8"/>
      <color indexed="8"/>
      <name val="宋体"/>
      <charset val="134"/>
      <scheme val="minor"/>
    </font>
    <font>
      <sz val="8"/>
      <color indexed="8"/>
      <name val="宋体"/>
      <charset val="1"/>
    </font>
    <font>
      <sz val="9"/>
      <color rgb="FF000000"/>
      <name val="宋体"/>
      <charset val="1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"/>
    </font>
    <font>
      <b/>
      <sz val="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方正仿宋_GBK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sz val="9"/>
      <name val="方正仿宋_GBK"/>
      <charset val="134"/>
    </font>
    <font>
      <sz val="9"/>
      <color rgb="FFFF0000"/>
      <name val="方正仿宋_GBK"/>
      <charset val="134"/>
    </font>
    <font>
      <sz val="9"/>
      <color indexed="8"/>
      <name val="方正仿宋_GBK"/>
      <charset val="134"/>
    </font>
    <font>
      <b/>
      <sz val="9"/>
      <color indexed="8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theme="1"/>
      <name val="宋体"/>
      <charset val="134"/>
    </font>
    <font>
      <b/>
      <sz val="8"/>
      <color indexed="8"/>
      <name val="宋体"/>
      <charset val="134"/>
    </font>
    <font>
      <sz val="11"/>
      <color rgb="FF000000"/>
      <name val="宋体"/>
      <charset val="134"/>
    </font>
    <font>
      <sz val="9"/>
      <color indexed="8"/>
      <name val="Times New Roman"/>
      <charset val="134"/>
    </font>
    <font>
      <sz val="9"/>
      <color rgb="FF000000"/>
      <name val="方正仿宋_GBK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242424"/>
      </left>
      <right style="thin">
        <color rgb="FF242424"/>
      </right>
      <top style="thin">
        <color rgb="FF242424"/>
      </top>
      <bottom style="thin">
        <color rgb="FF24242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2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3" fillId="8" borderId="13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4" fillId="8" borderId="17" applyNumberFormat="0" applyAlignment="0" applyProtection="0">
      <alignment vertical="center"/>
    </xf>
    <xf numFmtId="0" fontId="75" fillId="8" borderId="13" applyNumberFormat="0" applyAlignment="0" applyProtection="0">
      <alignment vertical="center"/>
    </xf>
    <xf numFmtId="0" fontId="76" fillId="16" borderId="18" applyNumberFormat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23" fillId="0" borderId="0"/>
    <xf numFmtId="0" fontId="65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/>
  </cellStyleXfs>
  <cellXfs count="428">
    <xf numFmtId="0" fontId="0" fillId="0" borderId="0" xfId="0"/>
    <xf numFmtId="0" fontId="1" fillId="0" borderId="0" xfId="0" applyFont="1" applyFill="1"/>
    <xf numFmtId="0" fontId="0" fillId="0" borderId="1" xfId="0" applyFill="1" applyBorder="1"/>
    <xf numFmtId="0" fontId="0" fillId="0" borderId="1" xfId="0" applyBorder="1"/>
    <xf numFmtId="0" fontId="0" fillId="0" borderId="0" xfId="0" applyFill="1"/>
    <xf numFmtId="0" fontId="0" fillId="2" borderId="0" xfId="0" applyFill="1"/>
    <xf numFmtId="0" fontId="2" fillId="0" borderId="0" xfId="0" applyFont="1"/>
    <xf numFmtId="0" fontId="3" fillId="0" borderId="0" xfId="0" applyFont="1"/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77" fontId="13" fillId="3" borderId="4" xfId="0" applyNumberFormat="1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/>
    </xf>
    <xf numFmtId="181" fontId="13" fillId="3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81" fontId="20" fillId="0" borderId="1" xfId="0" applyNumberFormat="1" applyFont="1" applyFill="1" applyBorder="1" applyAlignment="1">
      <alignment horizontal="center" vertical="center"/>
    </xf>
    <xf numFmtId="181" fontId="20" fillId="4" borderId="1" xfId="0" applyNumberFormat="1" applyFont="1" applyFill="1" applyBorder="1" applyAlignment="1">
      <alignment horizontal="center" vertical="center"/>
    </xf>
    <xf numFmtId="181" fontId="20" fillId="4" borderId="1" xfId="0" applyNumberFormat="1" applyFont="1" applyFill="1" applyBorder="1" applyAlignment="1">
      <alignment horizontal="center" vertical="center" wrapText="1"/>
    </xf>
    <xf numFmtId="181" fontId="21" fillId="0" borderId="1" xfId="0" applyNumberFormat="1" applyFont="1" applyFill="1" applyBorder="1" applyAlignment="1">
      <alignment horizontal="center" vertical="center"/>
    </xf>
    <xf numFmtId="181" fontId="20" fillId="0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81" fontId="13" fillId="3" borderId="1" xfId="26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22" fillId="5" borderId="4" xfId="0" applyFont="1" applyFill="1" applyBorder="1" applyAlignment="1">
      <alignment horizontal="left" vertical="center" wrapText="1"/>
    </xf>
    <xf numFmtId="0" fontId="21" fillId="5" borderId="4" xfId="0" applyFont="1" applyFill="1" applyBorder="1" applyAlignment="1">
      <alignment horizontal="left" vertical="center" wrapText="1"/>
    </xf>
    <xf numFmtId="0" fontId="21" fillId="5" borderId="4" xfId="0" applyFont="1" applyFill="1" applyBorder="1" applyAlignment="1">
      <alignment horizontal="center" vertical="center" wrapText="1"/>
    </xf>
    <xf numFmtId="177" fontId="21" fillId="5" borderId="1" xfId="0" applyNumberFormat="1" applyFont="1" applyFill="1" applyBorder="1" applyAlignment="1">
      <alignment horizontal="center" vertical="center" wrapText="1"/>
    </xf>
    <xf numFmtId="181" fontId="21" fillId="5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81" fontId="20" fillId="4" borderId="1" xfId="27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4" fillId="0" borderId="1" xfId="0" applyNumberFormat="1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4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181" fontId="12" fillId="3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177" fontId="15" fillId="3" borderId="1" xfId="0" applyNumberFormat="1" applyFont="1" applyFill="1" applyBorder="1" applyAlignment="1">
      <alignment horizontal="center" vertical="center" wrapText="1"/>
    </xf>
    <xf numFmtId="177" fontId="32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82" fontId="8" fillId="3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83" fontId="13" fillId="3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177" fontId="15" fillId="3" borderId="4" xfId="0" applyNumberFormat="1" applyFont="1" applyFill="1" applyBorder="1" applyAlignment="1">
      <alignment horizontal="center" vertical="center" wrapText="1"/>
    </xf>
    <xf numFmtId="183" fontId="13" fillId="0" borderId="4" xfId="0" applyNumberFormat="1" applyFont="1" applyFill="1" applyBorder="1" applyAlignment="1">
      <alignment horizontal="center" vertical="center" wrapText="1"/>
    </xf>
    <xf numFmtId="183" fontId="12" fillId="0" borderId="1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80" fontId="13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83" fontId="12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/>
    </xf>
    <xf numFmtId="0" fontId="12" fillId="3" borderId="1" xfId="54" applyFont="1" applyFill="1" applyBorder="1" applyAlignment="1">
      <alignment horizontal="center" vertical="center"/>
    </xf>
    <xf numFmtId="0" fontId="15" fillId="0" borderId="1" xfId="54" applyFont="1" applyFill="1" applyBorder="1" applyAlignment="1">
      <alignment horizontal="center" vertical="center"/>
    </xf>
    <xf numFmtId="181" fontId="15" fillId="0" borderId="1" xfId="0" applyNumberFormat="1" applyFont="1" applyFill="1" applyBorder="1" applyAlignment="1">
      <alignment horizontal="center" vertical="center"/>
    </xf>
    <xf numFmtId="183" fontId="12" fillId="3" borderId="1" xfId="0" applyNumberFormat="1" applyFont="1" applyFill="1" applyBorder="1" applyAlignment="1">
      <alignment horizontal="center" vertical="center"/>
    </xf>
    <xf numFmtId="183" fontId="19" fillId="0" borderId="1" xfId="0" applyNumberFormat="1" applyFont="1" applyFill="1" applyBorder="1" applyAlignment="1">
      <alignment horizontal="center" vertical="center"/>
    </xf>
    <xf numFmtId="177" fontId="33" fillId="0" borderId="1" xfId="0" applyNumberFormat="1" applyFont="1" applyFill="1" applyBorder="1" applyAlignment="1">
      <alignment horizontal="center" vertical="center"/>
    </xf>
    <xf numFmtId="183" fontId="12" fillId="0" borderId="1" xfId="0" applyNumberFormat="1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8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80" fontId="21" fillId="3" borderId="1" xfId="0" applyNumberFormat="1" applyFont="1" applyFill="1" applyBorder="1" applyAlignment="1">
      <alignment horizontal="center" vertical="center"/>
    </xf>
    <xf numFmtId="180" fontId="25" fillId="0" borderId="1" xfId="0" applyNumberFormat="1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80" fontId="20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2" fontId="24" fillId="4" borderId="1" xfId="0" applyNumberFormat="1" applyFont="1" applyFill="1" applyBorder="1" applyAlignment="1">
      <alignment horizontal="center" vertical="center"/>
    </xf>
    <xf numFmtId="180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176" fontId="13" fillId="3" borderId="4" xfId="0" applyNumberFormat="1" applyFont="1" applyFill="1" applyBorder="1" applyAlignment="1">
      <alignment horizontal="center" vertical="center" wrapText="1"/>
    </xf>
    <xf numFmtId="181" fontId="15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83" fontId="20" fillId="3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80" fontId="13" fillId="3" borderId="1" xfId="26" applyNumberFormat="1" applyFont="1" applyFill="1" applyBorder="1" applyAlignment="1">
      <alignment horizontal="center" vertical="center" wrapText="1"/>
    </xf>
    <xf numFmtId="177" fontId="15" fillId="3" borderId="1" xfId="26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83" fontId="21" fillId="3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80" fontId="21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177" fontId="25" fillId="5" borderId="1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/>
    </xf>
    <xf numFmtId="183" fontId="20" fillId="3" borderId="1" xfId="0" applyNumberFormat="1" applyFont="1" applyFill="1" applyBorder="1" applyAlignment="1">
      <alignment horizontal="center" vertical="center"/>
    </xf>
    <xf numFmtId="183" fontId="20" fillId="0" borderId="1" xfId="0" applyNumberFormat="1" applyFont="1" applyFill="1" applyBorder="1" applyAlignment="1">
      <alignment horizontal="center" vertical="center"/>
    </xf>
    <xf numFmtId="180" fontId="20" fillId="4" borderId="1" xfId="27" applyNumberFormat="1" applyFont="1" applyFill="1" applyBorder="1" applyAlignment="1" applyProtection="1">
      <alignment horizontal="center" vertical="center" wrapText="1"/>
    </xf>
    <xf numFmtId="177" fontId="24" fillId="4" borderId="1" xfId="27" applyNumberFormat="1" applyFont="1" applyFill="1" applyBorder="1" applyAlignment="1" applyProtection="1">
      <alignment horizontal="center" vertical="center" wrapText="1"/>
    </xf>
    <xf numFmtId="180" fontId="13" fillId="0" borderId="4" xfId="0" applyNumberFormat="1" applyFont="1" applyFill="1" applyBorder="1" applyAlignment="1">
      <alignment horizontal="center" vertical="center" wrapText="1"/>
    </xf>
    <xf numFmtId="183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3" fillId="3" borderId="1" xfId="53" applyNumberFormat="1" applyFont="1" applyFill="1" applyBorder="1" applyAlignment="1">
      <alignment horizontal="center" vertical="center" wrapText="1"/>
    </xf>
    <xf numFmtId="183" fontId="13" fillId="3" borderId="1" xfId="0" applyNumberFormat="1" applyFont="1" applyFill="1" applyBorder="1" applyAlignment="1">
      <alignment horizontal="center" vertical="center" wrapText="1"/>
    </xf>
    <xf numFmtId="183" fontId="13" fillId="3" borderId="10" xfId="0" applyNumberFormat="1" applyFont="1" applyFill="1" applyBorder="1" applyAlignment="1">
      <alignment horizontal="center" vertical="center" wrapText="1"/>
    </xf>
    <xf numFmtId="177" fontId="13" fillId="3" borderId="10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81" fontId="13" fillId="3" borderId="1" xfId="53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1" xfId="53" applyNumberFormat="1" applyFont="1" applyFill="1" applyBorder="1" applyAlignment="1">
      <alignment horizontal="center" vertical="center" wrapText="1"/>
    </xf>
    <xf numFmtId="183" fontId="13" fillId="3" borderId="1" xfId="0" applyNumberFormat="1" applyFont="1" applyFill="1" applyBorder="1" applyAlignment="1">
      <alignment horizontal="center" vertical="center" wrapText="1"/>
    </xf>
    <xf numFmtId="0" fontId="15" fillId="0" borderId="1" xfId="54" applyFont="1" applyFill="1" applyBorder="1" applyAlignment="1">
      <alignment horizontal="center" vertical="center" wrapText="1"/>
    </xf>
    <xf numFmtId="183" fontId="4" fillId="0" borderId="1" xfId="0" applyNumberFormat="1" applyFont="1" applyFill="1" applyBorder="1" applyAlignment="1">
      <alignment horizontal="center" vertical="center"/>
    </xf>
    <xf numFmtId="183" fontId="35" fillId="3" borderId="1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176" fontId="13" fillId="3" borderId="1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21" fillId="3" borderId="4" xfId="0" applyNumberFormat="1" applyFont="1" applyFill="1" applyBorder="1" applyAlignment="1">
      <alignment horizontal="center" vertical="center" wrapText="1"/>
    </xf>
    <xf numFmtId="183" fontId="20" fillId="4" borderId="1" xfId="0" applyNumberFormat="1" applyFont="1" applyFill="1" applyBorder="1" applyAlignment="1">
      <alignment horizontal="center" vertical="center" wrapText="1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11" xfId="0" applyNumberFormat="1" applyFont="1" applyFill="1" applyBorder="1" applyAlignment="1">
      <alignment horizontal="center" vertical="center" wrapText="1"/>
    </xf>
    <xf numFmtId="183" fontId="20" fillId="0" borderId="7" xfId="0" applyNumberFormat="1" applyFont="1" applyFill="1" applyBorder="1" applyAlignment="1">
      <alignment horizontal="center" vertical="center"/>
    </xf>
    <xf numFmtId="0" fontId="21" fillId="3" borderId="1" xfId="11" applyNumberFormat="1" applyFont="1" applyFill="1" applyBorder="1" applyAlignment="1">
      <alignment horizontal="center" vertical="center" wrapText="1"/>
    </xf>
    <xf numFmtId="177" fontId="20" fillId="4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/>
    </xf>
    <xf numFmtId="176" fontId="24" fillId="4" borderId="6" xfId="0" applyNumberFormat="1" applyFont="1" applyFill="1" applyBorder="1" applyAlignment="1">
      <alignment horizontal="center" vertical="center" wrapText="1"/>
    </xf>
    <xf numFmtId="182" fontId="24" fillId="4" borderId="6" xfId="0" applyNumberFormat="1" applyFont="1" applyFill="1" applyBorder="1" applyAlignment="1">
      <alignment horizontal="center" vertical="center" wrapText="1"/>
    </xf>
    <xf numFmtId="183" fontId="21" fillId="5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/>
    </xf>
    <xf numFmtId="183" fontId="21" fillId="0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182" fontId="13" fillId="3" borderId="10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53" applyNumberFormat="1" applyFont="1" applyFill="1" applyBorder="1" applyAlignment="1">
      <alignment horizontal="center" vertical="center" wrapText="1"/>
    </xf>
    <xf numFmtId="184" fontId="13" fillId="3" borderId="6" xfId="26" applyNumberFormat="1" applyFont="1" applyFill="1" applyBorder="1" applyAlignment="1">
      <alignment horizontal="center" vertical="center" wrapText="1"/>
    </xf>
    <xf numFmtId="182" fontId="13" fillId="3" borderId="6" xfId="26" applyNumberFormat="1" applyFont="1" applyFill="1" applyBorder="1" applyAlignment="1">
      <alignment horizontal="center" vertical="center" wrapText="1"/>
    </xf>
    <xf numFmtId="176" fontId="13" fillId="3" borderId="6" xfId="26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76" fontId="25" fillId="5" borderId="6" xfId="0" applyNumberFormat="1" applyFont="1" applyFill="1" applyBorder="1" applyAlignment="1">
      <alignment horizontal="center" vertical="center" wrapText="1"/>
    </xf>
    <xf numFmtId="182" fontId="25" fillId="5" borderId="6" xfId="0" applyNumberFormat="1" applyFont="1" applyFill="1" applyBorder="1" applyAlignment="1">
      <alignment horizontal="center" vertical="center" wrapText="1"/>
    </xf>
    <xf numFmtId="183" fontId="21" fillId="4" borderId="1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21" fillId="0" borderId="1" xfId="53" applyNumberFormat="1" applyFont="1" applyFill="1" applyBorder="1" applyAlignment="1">
      <alignment horizontal="center" vertical="center" wrapText="1"/>
    </xf>
    <xf numFmtId="0" fontId="36" fillId="3" borderId="1" xfId="0" applyNumberFormat="1" applyFont="1" applyFill="1" applyBorder="1" applyAlignment="1">
      <alignment horizontal="center" vertical="center" wrapText="1"/>
    </xf>
    <xf numFmtId="177" fontId="21" fillId="4" borderId="1" xfId="0" applyNumberFormat="1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center" wrapText="1"/>
    </xf>
    <xf numFmtId="178" fontId="13" fillId="0" borderId="1" xfId="26" applyNumberFormat="1" applyFont="1" applyFill="1" applyBorder="1" applyAlignment="1">
      <alignment horizontal="center" vertical="center" wrapText="1"/>
    </xf>
    <xf numFmtId="177" fontId="13" fillId="3" borderId="1" xfId="26" applyNumberFormat="1" applyFont="1" applyFill="1" applyBorder="1" applyAlignment="1">
      <alignment horizontal="center" vertical="center" wrapText="1"/>
    </xf>
    <xf numFmtId="177" fontId="38" fillId="3" borderId="1" xfId="26" applyNumberFormat="1" applyFont="1" applyFill="1" applyBorder="1" applyAlignment="1">
      <alignment horizontal="center" vertical="center" wrapText="1"/>
    </xf>
    <xf numFmtId="183" fontId="13" fillId="0" borderId="1" xfId="26" applyNumberFormat="1" applyFont="1" applyFill="1" applyBorder="1" applyAlignment="1">
      <alignment horizontal="center" vertical="center" wrapText="1"/>
    </xf>
    <xf numFmtId="177" fontId="13" fillId="3" borderId="4" xfId="26" applyNumberFormat="1" applyFont="1" applyFill="1" applyBorder="1" applyAlignment="1">
      <alignment horizontal="center" vertical="center" wrapText="1"/>
    </xf>
    <xf numFmtId="177" fontId="13" fillId="0" borderId="4" xfId="26" applyNumberFormat="1" applyFont="1" applyFill="1" applyBorder="1" applyAlignment="1">
      <alignment horizontal="center" vertical="center" wrapText="1"/>
    </xf>
    <xf numFmtId="183" fontId="15" fillId="0" borderId="1" xfId="26" applyNumberFormat="1" applyFont="1" applyFill="1" applyBorder="1" applyAlignment="1">
      <alignment horizontal="center" vertical="center" wrapText="1"/>
    </xf>
    <xf numFmtId="177" fontId="39" fillId="4" borderId="1" xfId="27" applyNumberFormat="1" applyFont="1" applyFill="1" applyBorder="1" applyAlignment="1" applyProtection="1">
      <alignment horizontal="center" vertical="center" wrapText="1"/>
    </xf>
    <xf numFmtId="176" fontId="20" fillId="4" borderId="6" xfId="27" applyNumberFormat="1" applyFont="1" applyFill="1" applyBorder="1" applyAlignment="1" applyProtection="1">
      <alignment horizontal="center" vertical="center" wrapText="1"/>
    </xf>
    <xf numFmtId="182" fontId="20" fillId="4" borderId="6" xfId="27" applyNumberFormat="1" applyFont="1" applyFill="1" applyBorder="1" applyAlignment="1" applyProtection="1">
      <alignment horizontal="center" vertical="center" wrapText="1"/>
    </xf>
    <xf numFmtId="177" fontId="35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>
      <alignment horizontal="center" vertical="center" wrapText="1"/>
    </xf>
    <xf numFmtId="176" fontId="15" fillId="3" borderId="6" xfId="0" applyNumberFormat="1" applyFont="1" applyFill="1" applyBorder="1" applyAlignment="1">
      <alignment horizontal="center" vertical="center" wrapText="1"/>
    </xf>
    <xf numFmtId="182" fontId="15" fillId="3" borderId="6" xfId="0" applyNumberFormat="1" applyFont="1" applyFill="1" applyBorder="1" applyAlignment="1">
      <alignment horizontal="center" vertical="center" wrapText="1"/>
    </xf>
    <xf numFmtId="183" fontId="15" fillId="3" borderId="6" xfId="0" applyNumberFormat="1" applyFont="1" applyFill="1" applyBorder="1" applyAlignment="1">
      <alignment horizontal="center" vertical="center" wrapText="1"/>
    </xf>
    <xf numFmtId="177" fontId="15" fillId="3" borderId="6" xfId="0" applyNumberFormat="1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83" fontId="4" fillId="0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5" fillId="3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1" fillId="3" borderId="1" xfId="0" applyFont="1" applyFill="1" applyBorder="1" applyAlignment="1" applyProtection="1">
      <alignment horizontal="center" vertical="center" wrapText="1"/>
      <protection locked="0"/>
    </xf>
    <xf numFmtId="0" fontId="42" fillId="0" borderId="1" xfId="0" applyFont="1" applyFill="1" applyBorder="1" applyAlignment="1">
      <alignment horizontal="left" vertical="center" wrapText="1"/>
    </xf>
    <xf numFmtId="181" fontId="24" fillId="3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177" fontId="43" fillId="3" borderId="1" xfId="0" applyNumberFormat="1" applyFont="1" applyFill="1" applyBorder="1" applyAlignment="1">
      <alignment horizontal="center" vertical="center" wrapText="1"/>
    </xf>
    <xf numFmtId="0" fontId="44" fillId="3" borderId="7" xfId="0" applyFont="1" applyFill="1" applyBorder="1" applyAlignment="1">
      <alignment vertical="center" wrapText="1"/>
    </xf>
    <xf numFmtId="0" fontId="45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1" fillId="4" borderId="1" xfId="52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13" fillId="0" borderId="6" xfId="0" applyFont="1" applyFill="1" applyBorder="1" applyAlignment="1">
      <alignment horizontal="center" vertical="center" wrapText="1"/>
    </xf>
    <xf numFmtId="0" fontId="18" fillId="0" borderId="1" xfId="52" applyFont="1" applyFill="1" applyBorder="1" applyAlignment="1">
      <alignment horizontal="left" vertical="center" wrapText="1"/>
    </xf>
    <xf numFmtId="0" fontId="21" fillId="0" borderId="1" xfId="52" applyFont="1" applyFill="1" applyBorder="1" applyAlignment="1">
      <alignment horizontal="left" vertical="center" wrapText="1"/>
    </xf>
    <xf numFmtId="0" fontId="21" fillId="4" borderId="6" xfId="52" applyFont="1" applyFill="1" applyBorder="1" applyAlignment="1">
      <alignment horizontal="center" vertical="center" wrapText="1"/>
    </xf>
    <xf numFmtId="181" fontId="25" fillId="0" borderId="5" xfId="0" applyNumberFormat="1" applyFont="1" applyFill="1" applyBorder="1" applyAlignment="1">
      <alignment horizontal="center" vertical="center" wrapText="1"/>
    </xf>
    <xf numFmtId="181" fontId="25" fillId="0" borderId="5" xfId="0" applyNumberFormat="1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177" fontId="49" fillId="3" borderId="1" xfId="6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177" fontId="49" fillId="3" borderId="1" xfId="0" applyNumberFormat="1" applyFont="1" applyFill="1" applyBorder="1" applyAlignment="1">
      <alignment horizontal="center" vertical="center"/>
    </xf>
    <xf numFmtId="0" fontId="42" fillId="0" borderId="9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1" fillId="3" borderId="9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51" fillId="0" borderId="0" xfId="0" applyFont="1" applyAlignment="1">
      <alignment horizontal="left"/>
    </xf>
    <xf numFmtId="0" fontId="0" fillId="0" borderId="0" xfId="0" applyBorder="1" applyAlignment="1">
      <alignment wrapText="1"/>
    </xf>
    <xf numFmtId="179" fontId="1" fillId="3" borderId="0" xfId="0" applyNumberFormat="1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52" fillId="0" borderId="0" xfId="0" applyFont="1" applyAlignment="1">
      <alignment horizontal="left" wrapText="1"/>
    </xf>
    <xf numFmtId="0" fontId="53" fillId="3" borderId="0" xfId="0" applyFont="1" applyFill="1" applyAlignment="1">
      <alignment horizontal="left" wrapText="1"/>
    </xf>
    <xf numFmtId="0" fontId="54" fillId="3" borderId="0" xfId="0" applyFont="1" applyFill="1" applyAlignment="1">
      <alignment horizontal="left" wrapText="1"/>
    </xf>
    <xf numFmtId="0" fontId="51" fillId="0" borderId="0" xfId="0" applyFont="1" applyAlignment="1">
      <alignment horizontal="left" vertical="top" wrapText="1"/>
    </xf>
    <xf numFmtId="0" fontId="55" fillId="3" borderId="0" xfId="0" applyFont="1" applyFill="1" applyAlignment="1">
      <alignment horizontal="left" vertical="top" wrapText="1"/>
    </xf>
    <xf numFmtId="0" fontId="56" fillId="3" borderId="0" xfId="0" applyFont="1" applyFill="1" applyAlignment="1">
      <alignment horizontal="left" vertical="top" wrapText="1"/>
    </xf>
    <xf numFmtId="0" fontId="51" fillId="0" borderId="0" xfId="0" applyFont="1" applyAlignment="1">
      <alignment horizontal="left" wrapText="1"/>
    </xf>
    <xf numFmtId="0" fontId="57" fillId="0" borderId="0" xfId="0" applyFont="1" applyAlignment="1">
      <alignment horizontal="left" wrapText="1"/>
    </xf>
    <xf numFmtId="0" fontId="55" fillId="3" borderId="0" xfId="0" applyFont="1" applyFill="1" applyAlignment="1">
      <alignment horizontal="left" wrapText="1"/>
    </xf>
    <xf numFmtId="0" fontId="56" fillId="3" borderId="0" xfId="0" applyFont="1" applyFill="1" applyAlignment="1">
      <alignment horizontal="left" wrapText="1"/>
    </xf>
    <xf numFmtId="0" fontId="0" fillId="0" borderId="0" xfId="0" applyAlignment="1">
      <alignment wrapText="1"/>
    </xf>
    <xf numFmtId="179" fontId="1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180" fontId="20" fillId="3" borderId="1" xfId="0" applyNumberFormat="1" applyFont="1" applyFill="1" applyBorder="1" applyAlignment="1">
      <alignment horizontal="center" vertical="center"/>
    </xf>
    <xf numFmtId="177" fontId="58" fillId="3" borderId="1" xfId="0" applyNumberFormat="1" applyFont="1" applyFill="1" applyBorder="1" applyAlignment="1">
      <alignment horizontal="center" vertical="center" wrapText="1"/>
    </xf>
    <xf numFmtId="183" fontId="58" fillId="0" borderId="1" xfId="0" applyNumberFormat="1" applyFont="1" applyFill="1" applyBorder="1" applyAlignment="1">
      <alignment horizontal="center" vertical="center" wrapText="1"/>
    </xf>
    <xf numFmtId="177" fontId="4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83" fontId="15" fillId="3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83" fontId="12" fillId="3" borderId="1" xfId="46" applyNumberFormat="1" applyFont="1" applyFill="1" applyBorder="1" applyAlignment="1">
      <alignment horizontal="center" vertical="center" wrapText="1"/>
    </xf>
    <xf numFmtId="0" fontId="15" fillId="0" borderId="1" xfId="46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83" fontId="13" fillId="3" borderId="1" xfId="46" applyNumberFormat="1" applyFont="1" applyFill="1" applyBorder="1" applyAlignment="1">
      <alignment horizontal="center" vertical="center" wrapText="1"/>
    </xf>
    <xf numFmtId="180" fontId="13" fillId="0" borderId="1" xfId="46" applyNumberFormat="1" applyFont="1" applyFill="1" applyBorder="1" applyAlignment="1">
      <alignment horizontal="center" vertical="center" wrapText="1"/>
    </xf>
    <xf numFmtId="183" fontId="13" fillId="0" borderId="1" xfId="0" applyNumberFormat="1" applyFont="1" applyFill="1" applyBorder="1" applyAlignment="1">
      <alignment horizontal="center" vertical="center" wrapText="1"/>
    </xf>
    <xf numFmtId="180" fontId="13" fillId="0" borderId="1" xfId="6" applyNumberFormat="1" applyFont="1" applyFill="1" applyBorder="1" applyAlignment="1">
      <alignment horizontal="center" vertical="center" wrapText="1"/>
    </xf>
    <xf numFmtId="183" fontId="13" fillId="3" borderId="1" xfId="6" applyNumberFormat="1" applyFont="1" applyFill="1" applyBorder="1" applyAlignment="1">
      <alignment horizontal="center" vertical="center" wrapText="1"/>
    </xf>
    <xf numFmtId="183" fontId="15" fillId="0" borderId="1" xfId="6" applyNumberFormat="1" applyFont="1" applyFill="1" applyBorder="1" applyAlignment="1">
      <alignment horizontal="center" vertical="center" wrapText="1"/>
    </xf>
    <xf numFmtId="180" fontId="25" fillId="0" borderId="5" xfId="0" applyNumberFormat="1" applyFont="1" applyFill="1" applyBorder="1" applyAlignment="1">
      <alignment horizontal="center" vertical="center"/>
    </xf>
    <xf numFmtId="0" fontId="25" fillId="0" borderId="5" xfId="0" applyNumberFormat="1" applyFont="1" applyFill="1" applyBorder="1" applyAlignment="1">
      <alignment horizontal="center" vertical="center"/>
    </xf>
    <xf numFmtId="1" fontId="25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83" fontId="14" fillId="3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81" fontId="25" fillId="0" borderId="1" xfId="0" applyNumberFormat="1" applyFont="1" applyFill="1" applyBorder="1" applyAlignment="1">
      <alignment horizontal="center" vertical="center"/>
    </xf>
    <xf numFmtId="181" fontId="24" fillId="4" borderId="1" xfId="0" applyNumberFormat="1" applyFont="1" applyFill="1" applyBorder="1" applyAlignment="1">
      <alignment horizontal="center" vertical="center" wrapText="1"/>
    </xf>
    <xf numFmtId="177" fontId="45" fillId="3" borderId="1" xfId="6" applyNumberFormat="1" applyFont="1" applyFill="1" applyBorder="1" applyAlignment="1">
      <alignment horizontal="center" vertical="center" wrapText="1"/>
    </xf>
    <xf numFmtId="183" fontId="45" fillId="0" borderId="1" xfId="6" applyNumberFormat="1" applyFont="1" applyFill="1" applyBorder="1" applyAlignment="1">
      <alignment horizontal="center" vertical="center" wrapText="1"/>
    </xf>
    <xf numFmtId="177" fontId="49" fillId="0" borderId="1" xfId="6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183" fontId="3" fillId="0" borderId="1" xfId="0" applyNumberFormat="1" applyFont="1" applyFill="1" applyBorder="1" applyAlignment="1">
      <alignment horizontal="center" vertical="center"/>
    </xf>
    <xf numFmtId="177" fontId="49" fillId="0" borderId="1" xfId="0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0" fillId="3" borderId="0" xfId="0" applyFill="1" applyBorder="1" applyAlignment="1">
      <alignment wrapText="1"/>
    </xf>
    <xf numFmtId="182" fontId="0" fillId="3" borderId="0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80" fontId="0" fillId="0" borderId="0" xfId="0" applyNumberForma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52" fillId="3" borderId="0" xfId="0" applyFont="1" applyFill="1" applyAlignment="1">
      <alignment horizontal="left" wrapText="1"/>
    </xf>
    <xf numFmtId="0" fontId="52" fillId="0" borderId="0" xfId="0" applyFont="1" applyFill="1" applyAlignment="1">
      <alignment horizontal="left" wrapText="1"/>
    </xf>
    <xf numFmtId="0" fontId="53" fillId="0" borderId="0" xfId="0" applyFont="1" applyFill="1" applyAlignment="1">
      <alignment horizontal="left" wrapText="1"/>
    </xf>
    <xf numFmtId="0" fontId="51" fillId="3" borderId="0" xfId="0" applyFont="1" applyFill="1" applyAlignment="1">
      <alignment horizontal="left" vertical="top" wrapText="1"/>
    </xf>
    <xf numFmtId="0" fontId="51" fillId="0" borderId="0" xfId="0" applyFont="1" applyFill="1" applyAlignment="1">
      <alignment horizontal="left" vertical="top" wrapText="1"/>
    </xf>
    <xf numFmtId="0" fontId="55" fillId="0" borderId="0" xfId="0" applyFont="1" applyFill="1" applyAlignment="1">
      <alignment horizontal="left" vertical="top" wrapText="1"/>
    </xf>
    <xf numFmtId="0" fontId="51" fillId="3" borderId="0" xfId="0" applyFont="1" applyFill="1" applyAlignment="1">
      <alignment horizontal="left" wrapText="1"/>
    </xf>
    <xf numFmtId="0" fontId="51" fillId="0" borderId="0" xfId="0" applyFont="1" applyFill="1" applyAlignment="1">
      <alignment horizontal="left" wrapText="1"/>
    </xf>
    <xf numFmtId="0" fontId="55" fillId="0" borderId="0" xfId="0" applyFont="1" applyFill="1" applyAlignment="1">
      <alignment horizontal="left" wrapText="1"/>
    </xf>
    <xf numFmtId="0" fontId="0" fillId="3" borderId="0" xfId="0" applyFill="1" applyAlignment="1">
      <alignment wrapText="1"/>
    </xf>
    <xf numFmtId="182" fontId="0" fillId="3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180" fontId="0" fillId="0" borderId="0" xfId="0" applyNumberFormat="1" applyFill="1" applyAlignment="1">
      <alignment wrapText="1"/>
    </xf>
    <xf numFmtId="49" fontId="12" fillId="3" borderId="4" xfId="0" applyNumberFormat="1" applyFont="1" applyFill="1" applyBorder="1" applyAlignment="1">
      <alignment horizontal="center" vertical="center" wrapText="1"/>
    </xf>
    <xf numFmtId="177" fontId="24" fillId="3" borderId="1" xfId="0" applyNumberFormat="1" applyFont="1" applyFill="1" applyBorder="1" applyAlignment="1">
      <alignment horizontal="center" vertical="center" wrapText="1"/>
    </xf>
    <xf numFmtId="177" fontId="58" fillId="0" borderId="1" xfId="0" applyNumberFormat="1" applyFont="1" applyFill="1" applyBorder="1" applyAlignment="1">
      <alignment horizontal="center" vertical="center" wrapText="1"/>
    </xf>
    <xf numFmtId="49" fontId="58" fillId="3" borderId="1" xfId="0" applyNumberFormat="1" applyFont="1" applyFill="1" applyBorder="1" applyAlignment="1">
      <alignment horizontal="center" vertical="center" wrapText="1"/>
    </xf>
    <xf numFmtId="177" fontId="58" fillId="3" borderId="6" xfId="0" applyNumberFormat="1" applyFont="1" applyFill="1" applyBorder="1" applyAlignment="1">
      <alignment horizontal="center" vertical="center" wrapText="1"/>
    </xf>
    <xf numFmtId="0" fontId="13" fillId="3" borderId="1" xfId="46" applyFont="1" applyFill="1" applyBorder="1" applyAlignment="1">
      <alignment horizontal="center" vertical="center" wrapText="1"/>
    </xf>
    <xf numFmtId="0" fontId="12" fillId="0" borderId="1" xfId="46" applyFont="1" applyFill="1" applyBorder="1" applyAlignment="1">
      <alignment horizontal="center" vertical="center" wrapText="1"/>
    </xf>
    <xf numFmtId="0" fontId="12" fillId="3" borderId="1" xfId="46" applyFont="1" applyFill="1" applyBorder="1" applyAlignment="1">
      <alignment horizontal="center" vertical="center" wrapText="1"/>
    </xf>
    <xf numFmtId="183" fontId="15" fillId="0" borderId="6" xfId="0" applyNumberFormat="1" applyFont="1" applyFill="1" applyBorder="1" applyAlignment="1">
      <alignment horizontal="center" vertical="center" wrapText="1"/>
    </xf>
    <xf numFmtId="182" fontId="12" fillId="0" borderId="1" xfId="0" applyNumberFormat="1" applyFont="1" applyFill="1" applyBorder="1" applyAlignment="1">
      <alignment horizontal="center" vertical="center"/>
    </xf>
    <xf numFmtId="182" fontId="15" fillId="0" borderId="6" xfId="0" applyNumberFormat="1" applyFont="1" applyFill="1" applyBorder="1" applyAlignment="1">
      <alignment horizontal="center" vertical="center" wrapText="1"/>
    </xf>
    <xf numFmtId="0" fontId="13" fillId="0" borderId="1" xfId="46" applyFont="1" applyFill="1" applyBorder="1" applyAlignment="1">
      <alignment horizontal="center" vertical="center" wrapText="1"/>
    </xf>
    <xf numFmtId="183" fontId="13" fillId="0" borderId="1" xfId="6" applyNumberFormat="1" applyFont="1" applyFill="1" applyBorder="1" applyAlignment="1">
      <alignment horizontal="center" vertical="center" wrapText="1"/>
    </xf>
    <xf numFmtId="178" fontId="13" fillId="0" borderId="1" xfId="6" applyNumberFormat="1" applyFont="1" applyFill="1" applyBorder="1" applyAlignment="1">
      <alignment horizontal="center" vertical="center" wrapText="1"/>
    </xf>
    <xf numFmtId="183" fontId="13" fillId="0" borderId="6" xfId="6" applyNumberFormat="1" applyFont="1" applyFill="1" applyBorder="1" applyAlignment="1">
      <alignment horizontal="center" vertical="center" wrapText="1"/>
    </xf>
    <xf numFmtId="184" fontId="20" fillId="4" borderId="6" xfId="27" applyNumberFormat="1" applyFont="1" applyFill="1" applyBorder="1" applyAlignment="1" applyProtection="1">
      <alignment horizontal="center" vertical="center" wrapText="1"/>
    </xf>
    <xf numFmtId="183" fontId="25" fillId="5" borderId="5" xfId="0" applyNumberFormat="1" applyFont="1" applyFill="1" applyBorder="1" applyAlignment="1">
      <alignment horizontal="center" vertical="center" wrapText="1"/>
    </xf>
    <xf numFmtId="177" fontId="25" fillId="0" borderId="5" xfId="0" applyNumberFormat="1" applyFont="1" applyFill="1" applyBorder="1" applyAlignment="1">
      <alignment horizontal="center" vertical="center"/>
    </xf>
    <xf numFmtId="183" fontId="25" fillId="0" borderId="5" xfId="0" applyNumberFormat="1" applyFont="1" applyFill="1" applyBorder="1" applyAlignment="1">
      <alignment horizontal="center" vertical="center"/>
    </xf>
    <xf numFmtId="177" fontId="45" fillId="0" borderId="1" xfId="6" applyNumberFormat="1" applyFont="1" applyFill="1" applyBorder="1" applyAlignment="1">
      <alignment horizontal="center" vertical="center" wrapText="1"/>
    </xf>
    <xf numFmtId="49" fontId="45" fillId="3" borderId="1" xfId="6" applyNumberFormat="1" applyFont="1" applyFill="1" applyBorder="1" applyAlignment="1">
      <alignment horizontal="center" vertical="center" wrapText="1"/>
    </xf>
    <xf numFmtId="49" fontId="45" fillId="3" borderId="1" xfId="0" applyNumberFormat="1" applyFont="1" applyFill="1" applyBorder="1" applyAlignment="1">
      <alignment horizontal="center" vertical="center" wrapText="1"/>
    </xf>
    <xf numFmtId="183" fontId="45" fillId="3" borderId="1" xfId="6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53" fillId="3" borderId="0" xfId="0" applyFont="1" applyFill="1" applyAlignment="1">
      <alignment horizontal="center" vertical="center" wrapText="1"/>
    </xf>
    <xf numFmtId="0" fontId="55" fillId="3" borderId="0" xfId="0" applyFont="1" applyFill="1" applyAlignment="1">
      <alignment horizontal="center" vertical="center" wrapText="1"/>
    </xf>
    <xf numFmtId="179" fontId="1" fillId="3" borderId="0" xfId="0" applyNumberFormat="1" applyFont="1" applyFill="1" applyAlignment="1">
      <alignment horizontal="center" vertical="center" wrapText="1"/>
    </xf>
    <xf numFmtId="0" fontId="12" fillId="0" borderId="0" xfId="0" applyFont="1"/>
    <xf numFmtId="177" fontId="59" fillId="3" borderId="1" xfId="0" applyNumberFormat="1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D118"/>
  <sheetViews>
    <sheetView tabSelected="1" workbookViewId="0">
      <pane ySplit="1" topLeftCell="A85" activePane="bottomLeft" state="frozen"/>
      <selection/>
      <selection pane="bottomLeft" activeCell="W50" sqref="W50"/>
    </sheetView>
  </sheetViews>
  <sheetFormatPr defaultColWidth="9" defaultRowHeight="13.5"/>
  <cols>
    <col min="1" max="1" width="4.75" customWidth="1"/>
    <col min="2" max="2" width="5.375" customWidth="1"/>
    <col min="6" max="6" width="10.75" style="8" customWidth="1"/>
    <col min="7" max="8" width="10.75" style="9" customWidth="1"/>
    <col min="9" max="9" width="9.375" style="10" customWidth="1"/>
    <col min="10" max="10" width="9.625" style="10" customWidth="1"/>
    <col min="11" max="11" width="9.375" style="10" customWidth="1"/>
    <col min="12" max="12" width="9.875" style="4" customWidth="1"/>
    <col min="13" max="13" width="10.75" style="1" customWidth="1"/>
    <col min="14" max="14" width="9.375" style="4" customWidth="1"/>
    <col min="15" max="15" width="9.375" style="10" customWidth="1"/>
    <col min="16" max="16" width="10.75" style="1" customWidth="1"/>
    <col min="17" max="17" width="8.75" style="4" customWidth="1"/>
    <col min="18" max="18" width="7.25" style="10" customWidth="1"/>
    <col min="19" max="19" width="9" style="10"/>
    <col min="20" max="20" width="10.4166666666667" style="11" customWidth="1"/>
    <col min="21" max="21" width="9.525" customWidth="1"/>
    <col min="22" max="22" width="10.75" customWidth="1"/>
    <col min="23" max="25" width="9.625" customWidth="1"/>
    <col min="26" max="26" width="9" style="12"/>
    <col min="27" max="27" width="13.25" style="12" customWidth="1"/>
    <col min="28" max="28" width="9.75" customWidth="1"/>
  </cols>
  <sheetData>
    <row r="1" ht="24" customHeight="1" spans="1:27">
      <c r="A1" s="13" t="s">
        <v>0</v>
      </c>
      <c r="B1" s="13"/>
      <c r="C1" s="13"/>
      <c r="D1" s="13"/>
      <c r="E1" s="13"/>
      <c r="F1" s="14"/>
      <c r="G1" s="15"/>
      <c r="H1" s="15"/>
      <c r="I1" s="102"/>
      <c r="J1" s="102"/>
      <c r="K1" s="102"/>
      <c r="L1" s="103"/>
      <c r="M1" s="104"/>
      <c r="N1" s="103"/>
      <c r="O1" s="102"/>
      <c r="P1" s="104"/>
      <c r="Q1" s="103"/>
      <c r="R1" s="102"/>
      <c r="S1" s="102"/>
      <c r="T1" s="14"/>
      <c r="U1" s="13"/>
      <c r="V1" s="13"/>
      <c r="W1" s="13"/>
      <c r="X1" s="13"/>
      <c r="Y1" s="13"/>
      <c r="Z1" s="263"/>
      <c r="AA1" s="263"/>
    </row>
    <row r="2" ht="22.5" customHeight="1" spans="1:27">
      <c r="A2" s="16" t="s">
        <v>1</v>
      </c>
      <c r="B2" s="16" t="s">
        <v>2</v>
      </c>
      <c r="C2" s="16" t="s">
        <v>3</v>
      </c>
      <c r="D2" s="17" t="s">
        <v>4</v>
      </c>
      <c r="E2" s="17" t="s">
        <v>5</v>
      </c>
      <c r="F2" s="18" t="s">
        <v>6</v>
      </c>
      <c r="G2" s="19" t="s">
        <v>7</v>
      </c>
      <c r="H2" s="19"/>
      <c r="I2" s="19"/>
      <c r="J2" s="19"/>
      <c r="K2" s="19"/>
      <c r="L2" s="105" t="s">
        <v>8</v>
      </c>
      <c r="M2" s="106"/>
      <c r="N2" s="105"/>
      <c r="O2" s="107"/>
      <c r="P2" s="106"/>
      <c r="Q2" s="186" t="s">
        <v>9</v>
      </c>
      <c r="R2" s="187"/>
      <c r="S2" s="107" t="s">
        <v>10</v>
      </c>
      <c r="T2" s="19"/>
      <c r="U2" s="188" t="s">
        <v>11</v>
      </c>
      <c r="V2" s="189" t="s">
        <v>12</v>
      </c>
      <c r="W2" s="190"/>
      <c r="X2" s="190"/>
      <c r="Y2" s="264"/>
      <c r="Z2" s="265" t="s">
        <v>13</v>
      </c>
      <c r="AA2" s="265" t="s">
        <v>14</v>
      </c>
    </row>
    <row r="3" ht="14.25" spans="1:27">
      <c r="A3" s="16"/>
      <c r="B3" s="16"/>
      <c r="C3" s="16"/>
      <c r="D3" s="20"/>
      <c r="E3" s="20"/>
      <c r="F3" s="18"/>
      <c r="G3" s="19" t="s">
        <v>15</v>
      </c>
      <c r="H3" s="19" t="s">
        <v>16</v>
      </c>
      <c r="I3" s="107" t="s">
        <v>17</v>
      </c>
      <c r="J3" s="108" t="s">
        <v>18</v>
      </c>
      <c r="K3" s="107" t="s">
        <v>19</v>
      </c>
      <c r="L3" s="105" t="s">
        <v>20</v>
      </c>
      <c r="M3" s="106"/>
      <c r="N3" s="105" t="s">
        <v>21</v>
      </c>
      <c r="O3" s="107"/>
      <c r="P3" s="106"/>
      <c r="Q3" s="191" t="s">
        <v>22</v>
      </c>
      <c r="R3" s="192" t="s">
        <v>23</v>
      </c>
      <c r="S3" s="107" t="s">
        <v>24</v>
      </c>
      <c r="T3" s="18" t="s">
        <v>25</v>
      </c>
      <c r="U3" s="188"/>
      <c r="V3" s="193" t="s">
        <v>26</v>
      </c>
      <c r="W3" s="194" t="s">
        <v>27</v>
      </c>
      <c r="X3" s="194"/>
      <c r="Y3" s="194"/>
      <c r="Z3" s="266"/>
      <c r="AA3" s="266"/>
    </row>
    <row r="4" ht="38.25" spans="1:27">
      <c r="A4" s="16"/>
      <c r="B4" s="16"/>
      <c r="C4" s="16"/>
      <c r="D4" s="21"/>
      <c r="E4" s="21"/>
      <c r="F4" s="18"/>
      <c r="G4" s="19"/>
      <c r="H4" s="19"/>
      <c r="I4" s="107"/>
      <c r="J4" s="108"/>
      <c r="K4" s="107"/>
      <c r="L4" s="105" t="s">
        <v>28</v>
      </c>
      <c r="M4" s="106" t="s">
        <v>29</v>
      </c>
      <c r="N4" s="109" t="s">
        <v>30</v>
      </c>
      <c r="O4" s="107" t="s">
        <v>31</v>
      </c>
      <c r="P4" s="106" t="s">
        <v>32</v>
      </c>
      <c r="Q4" s="195"/>
      <c r="R4" s="196"/>
      <c r="S4" s="107"/>
      <c r="T4" s="18"/>
      <c r="U4" s="188"/>
      <c r="V4" s="193"/>
      <c r="W4" s="197" t="s">
        <v>33</v>
      </c>
      <c r="X4" s="197" t="s">
        <v>34</v>
      </c>
      <c r="Y4" s="197" t="s">
        <v>35</v>
      </c>
      <c r="Z4" s="267"/>
      <c r="AA4" s="267"/>
    </row>
    <row r="5" ht="33.75" spans="1:27">
      <c r="A5" s="22">
        <v>1</v>
      </c>
      <c r="B5" s="23" t="s">
        <v>36</v>
      </c>
      <c r="C5" s="24" t="s">
        <v>37</v>
      </c>
      <c r="D5" s="25" t="s">
        <v>38</v>
      </c>
      <c r="E5" s="26" t="s">
        <v>39</v>
      </c>
      <c r="F5" s="27">
        <v>5222.37</v>
      </c>
      <c r="G5" s="27">
        <v>4405.55</v>
      </c>
      <c r="H5" s="27">
        <v>792.1</v>
      </c>
      <c r="I5" s="27">
        <v>21</v>
      </c>
      <c r="J5" s="27">
        <v>0</v>
      </c>
      <c r="K5" s="27">
        <v>3.72</v>
      </c>
      <c r="L5" s="110">
        <v>26435</v>
      </c>
      <c r="M5" s="111">
        <v>1977.71</v>
      </c>
      <c r="N5" s="91">
        <v>501</v>
      </c>
      <c r="O5" s="110">
        <v>62.13</v>
      </c>
      <c r="P5" s="111">
        <v>3244.66</v>
      </c>
      <c r="Q5" s="91">
        <v>104</v>
      </c>
      <c r="R5" s="198" t="s">
        <v>40</v>
      </c>
      <c r="S5" s="198" t="s">
        <v>41</v>
      </c>
      <c r="T5" s="27">
        <v>5222.37</v>
      </c>
      <c r="U5" s="199">
        <v>0</v>
      </c>
      <c r="V5" s="27">
        <v>1695.4</v>
      </c>
      <c r="W5" s="27">
        <v>1695.4</v>
      </c>
      <c r="X5" s="124">
        <v>0</v>
      </c>
      <c r="Y5" s="124">
        <v>0</v>
      </c>
      <c r="Z5" s="268" t="s">
        <v>42</v>
      </c>
      <c r="AA5" s="268">
        <v>13887788822</v>
      </c>
    </row>
    <row r="6" ht="33.75" spans="1:27">
      <c r="A6" s="22">
        <v>2</v>
      </c>
      <c r="B6" s="23" t="s">
        <v>36</v>
      </c>
      <c r="C6" s="28" t="s">
        <v>43</v>
      </c>
      <c r="D6" s="29" t="s">
        <v>44</v>
      </c>
      <c r="E6" s="30" t="s">
        <v>45</v>
      </c>
      <c r="F6" s="31">
        <f>G6+H6</f>
        <v>1063.3</v>
      </c>
      <c r="G6" s="31">
        <v>726.9</v>
      </c>
      <c r="H6" s="31">
        <v>336.4</v>
      </c>
      <c r="I6" s="112">
        <v>0</v>
      </c>
      <c r="J6" s="112">
        <v>0</v>
      </c>
      <c r="K6" s="112">
        <v>0</v>
      </c>
      <c r="L6" s="113">
        <v>13526</v>
      </c>
      <c r="M6" s="114">
        <f>L6*0.015</f>
        <v>202.89</v>
      </c>
      <c r="N6" s="115">
        <v>127</v>
      </c>
      <c r="O6" s="31">
        <v>117.42</v>
      </c>
      <c r="P6" s="114">
        <v>860.41</v>
      </c>
      <c r="Q6" s="136">
        <v>15</v>
      </c>
      <c r="R6" s="137" t="s">
        <v>40</v>
      </c>
      <c r="S6" s="198" t="s">
        <v>41</v>
      </c>
      <c r="T6" s="31">
        <v>1063.3</v>
      </c>
      <c r="U6" s="200">
        <v>0</v>
      </c>
      <c r="V6" s="201">
        <v>381</v>
      </c>
      <c r="W6" s="201">
        <v>381</v>
      </c>
      <c r="X6" s="200">
        <v>0</v>
      </c>
      <c r="Y6" s="200">
        <v>0</v>
      </c>
      <c r="Z6" s="93" t="s">
        <v>46</v>
      </c>
      <c r="AA6" s="89">
        <v>16687073179</v>
      </c>
    </row>
    <row r="7" ht="40.5" spans="1:27">
      <c r="A7" s="22">
        <v>3</v>
      </c>
      <c r="B7" s="23" t="s">
        <v>36</v>
      </c>
      <c r="C7" s="28" t="s">
        <v>47</v>
      </c>
      <c r="D7" s="29" t="s">
        <v>48</v>
      </c>
      <c r="E7" s="32" t="s">
        <v>49</v>
      </c>
      <c r="F7" s="33">
        <v>73.45</v>
      </c>
      <c r="G7" s="33">
        <v>53.55</v>
      </c>
      <c r="H7" s="33">
        <v>19.9</v>
      </c>
      <c r="I7" s="116">
        <v>0</v>
      </c>
      <c r="J7" s="116">
        <v>0</v>
      </c>
      <c r="K7" s="116">
        <v>0</v>
      </c>
      <c r="L7" s="116">
        <v>1961</v>
      </c>
      <c r="M7" s="117">
        <v>72.25</v>
      </c>
      <c r="N7" s="91">
        <v>19</v>
      </c>
      <c r="O7" s="90">
        <v>16.36</v>
      </c>
      <c r="P7" s="117">
        <v>1.2</v>
      </c>
      <c r="Q7" s="91">
        <v>10</v>
      </c>
      <c r="R7" s="137" t="s">
        <v>40</v>
      </c>
      <c r="S7" s="202" t="s">
        <v>41</v>
      </c>
      <c r="T7" s="33">
        <v>73.45</v>
      </c>
      <c r="U7" s="90">
        <v>0</v>
      </c>
      <c r="V7" s="33">
        <v>37.15</v>
      </c>
      <c r="W7" s="33">
        <v>37.15</v>
      </c>
      <c r="X7" s="116">
        <v>0</v>
      </c>
      <c r="Y7" s="116">
        <v>0</v>
      </c>
      <c r="Z7" s="269" t="s">
        <v>50</v>
      </c>
      <c r="AA7" s="269">
        <v>13887735637</v>
      </c>
    </row>
    <row r="8" ht="33.75" spans="1:27">
      <c r="A8" s="22">
        <v>4</v>
      </c>
      <c r="B8" s="23" t="s">
        <v>36</v>
      </c>
      <c r="C8" s="24" t="s">
        <v>51</v>
      </c>
      <c r="D8" s="34" t="s">
        <v>52</v>
      </c>
      <c r="E8" s="26" t="s">
        <v>53</v>
      </c>
      <c r="F8" s="33">
        <v>2.85</v>
      </c>
      <c r="G8" s="35">
        <v>1.6</v>
      </c>
      <c r="H8" s="36">
        <v>1.25</v>
      </c>
      <c r="I8" s="116">
        <v>0</v>
      </c>
      <c r="J8" s="116">
        <v>0</v>
      </c>
      <c r="K8" s="116">
        <v>0</v>
      </c>
      <c r="L8" s="116">
        <v>88</v>
      </c>
      <c r="M8" s="117">
        <v>2.85</v>
      </c>
      <c r="N8" s="91">
        <v>0</v>
      </c>
      <c r="O8" s="90">
        <v>0</v>
      </c>
      <c r="P8" s="36">
        <v>0</v>
      </c>
      <c r="Q8" s="91">
        <v>4</v>
      </c>
      <c r="R8" s="198" t="s">
        <v>40</v>
      </c>
      <c r="S8" s="202" t="s">
        <v>41</v>
      </c>
      <c r="T8" s="33">
        <v>2.85</v>
      </c>
      <c r="U8" s="90">
        <v>0</v>
      </c>
      <c r="V8" s="33">
        <v>2.1</v>
      </c>
      <c r="W8" s="33">
        <v>2.1</v>
      </c>
      <c r="X8" s="116">
        <v>0</v>
      </c>
      <c r="Y8" s="116">
        <v>0</v>
      </c>
      <c r="Z8" s="269" t="s">
        <v>50</v>
      </c>
      <c r="AA8" s="269">
        <v>13887735637</v>
      </c>
    </row>
    <row r="9" ht="33.75" spans="1:27">
      <c r="A9" s="22">
        <v>5</v>
      </c>
      <c r="B9" s="23" t="s">
        <v>36</v>
      </c>
      <c r="C9" s="24" t="s">
        <v>54</v>
      </c>
      <c r="D9" s="34" t="s">
        <v>55</v>
      </c>
      <c r="E9" s="26" t="s">
        <v>53</v>
      </c>
      <c r="F9" s="33">
        <v>5.05</v>
      </c>
      <c r="G9" s="35">
        <v>2.4</v>
      </c>
      <c r="H9" s="36">
        <v>2.65</v>
      </c>
      <c r="I9" s="116">
        <v>0</v>
      </c>
      <c r="J9" s="116">
        <v>0</v>
      </c>
      <c r="K9" s="116">
        <v>0</v>
      </c>
      <c r="L9" s="116">
        <v>111</v>
      </c>
      <c r="M9" s="117">
        <v>5.05</v>
      </c>
      <c r="N9" s="91">
        <v>0</v>
      </c>
      <c r="O9" s="90">
        <v>0</v>
      </c>
      <c r="P9" s="36">
        <v>0</v>
      </c>
      <c r="Q9" s="91">
        <v>4</v>
      </c>
      <c r="R9" s="198" t="s">
        <v>40</v>
      </c>
      <c r="S9" s="202" t="s">
        <v>41</v>
      </c>
      <c r="T9" s="33">
        <v>5.05</v>
      </c>
      <c r="U9" s="90">
        <v>0</v>
      </c>
      <c r="V9" s="33">
        <v>7.35</v>
      </c>
      <c r="W9" s="33">
        <v>7.35</v>
      </c>
      <c r="X9" s="116">
        <v>0</v>
      </c>
      <c r="Y9" s="116">
        <v>0</v>
      </c>
      <c r="Z9" s="269" t="s">
        <v>50</v>
      </c>
      <c r="AA9" s="269">
        <v>13887735637</v>
      </c>
    </row>
    <row r="10" ht="33.75" spans="1:27">
      <c r="A10" s="22">
        <v>6</v>
      </c>
      <c r="B10" s="23" t="s">
        <v>36</v>
      </c>
      <c r="C10" s="24" t="s">
        <v>56</v>
      </c>
      <c r="D10" s="34" t="s">
        <v>52</v>
      </c>
      <c r="E10" s="26" t="s">
        <v>53</v>
      </c>
      <c r="F10" s="33">
        <v>2.3</v>
      </c>
      <c r="G10" s="35">
        <v>1.5</v>
      </c>
      <c r="H10" s="35">
        <v>0.8</v>
      </c>
      <c r="I10" s="116">
        <v>0</v>
      </c>
      <c r="J10" s="116">
        <v>0</v>
      </c>
      <c r="K10" s="116">
        <v>0</v>
      </c>
      <c r="L10" s="116">
        <v>100</v>
      </c>
      <c r="M10" s="117">
        <v>2.3</v>
      </c>
      <c r="N10" s="118">
        <v>0</v>
      </c>
      <c r="O10" s="119">
        <v>0</v>
      </c>
      <c r="P10" s="36">
        <v>0</v>
      </c>
      <c r="Q10" s="91">
        <v>5</v>
      </c>
      <c r="R10" s="203" t="s">
        <v>40</v>
      </c>
      <c r="S10" s="202" t="s">
        <v>41</v>
      </c>
      <c r="T10" s="33">
        <v>2.3</v>
      </c>
      <c r="U10" s="90">
        <v>0</v>
      </c>
      <c r="V10" s="33">
        <v>1.1</v>
      </c>
      <c r="W10" s="33">
        <v>1.1</v>
      </c>
      <c r="X10" s="116">
        <v>0</v>
      </c>
      <c r="Y10" s="116">
        <v>0</v>
      </c>
      <c r="Z10" s="269" t="s">
        <v>50</v>
      </c>
      <c r="AA10" s="269">
        <v>13887735637</v>
      </c>
    </row>
    <row r="11" s="1" customFormat="1" ht="33.75" spans="1:27">
      <c r="A11" s="37">
        <v>7</v>
      </c>
      <c r="B11" s="38" t="s">
        <v>36</v>
      </c>
      <c r="C11" s="39" t="s">
        <v>57</v>
      </c>
      <c r="D11" s="40" t="s">
        <v>58</v>
      </c>
      <c r="E11" s="41" t="s">
        <v>59</v>
      </c>
      <c r="F11" s="42">
        <v>630.62</v>
      </c>
      <c r="G11" s="43">
        <v>404.62</v>
      </c>
      <c r="H11" s="43">
        <v>226</v>
      </c>
      <c r="I11" s="120">
        <v>0</v>
      </c>
      <c r="J11" s="120">
        <v>0</v>
      </c>
      <c r="K11" s="120">
        <v>0</v>
      </c>
      <c r="L11" s="120">
        <v>5435</v>
      </c>
      <c r="M11" s="121">
        <v>413.24</v>
      </c>
      <c r="N11" s="122">
        <v>70</v>
      </c>
      <c r="O11" s="123">
        <v>73</v>
      </c>
      <c r="P11" s="121">
        <v>217.38</v>
      </c>
      <c r="Q11" s="36">
        <v>6</v>
      </c>
      <c r="R11" s="204" t="s">
        <v>40</v>
      </c>
      <c r="S11" s="205" t="s">
        <v>41</v>
      </c>
      <c r="T11" s="43">
        <v>630.62</v>
      </c>
      <c r="U11" s="206">
        <v>0</v>
      </c>
      <c r="V11" s="46">
        <v>262</v>
      </c>
      <c r="W11" s="46">
        <v>262</v>
      </c>
      <c r="X11" s="133">
        <v>0</v>
      </c>
      <c r="Y11" s="133">
        <v>0</v>
      </c>
      <c r="Z11" s="270" t="s">
        <v>60</v>
      </c>
      <c r="AA11" s="270">
        <v>18388371270</v>
      </c>
    </row>
    <row r="12" ht="40.5" spans="1:27">
      <c r="A12" s="22">
        <v>8</v>
      </c>
      <c r="B12" s="23" t="s">
        <v>36</v>
      </c>
      <c r="C12" s="28" t="s">
        <v>61</v>
      </c>
      <c r="D12" s="29" t="s">
        <v>62</v>
      </c>
      <c r="E12" s="32" t="s">
        <v>63</v>
      </c>
      <c r="F12" s="27">
        <v>116.61</v>
      </c>
      <c r="G12" s="27">
        <v>102.07</v>
      </c>
      <c r="H12" s="27">
        <v>9.36</v>
      </c>
      <c r="I12" s="124">
        <v>0</v>
      </c>
      <c r="J12" s="124">
        <v>0</v>
      </c>
      <c r="K12" s="27">
        <v>5.18</v>
      </c>
      <c r="L12" s="110">
        <v>0</v>
      </c>
      <c r="M12" s="125">
        <v>0</v>
      </c>
      <c r="N12" s="126">
        <v>0</v>
      </c>
      <c r="O12" s="127">
        <v>0</v>
      </c>
      <c r="P12" s="128">
        <v>0</v>
      </c>
      <c r="Q12" s="207">
        <v>21</v>
      </c>
      <c r="R12" s="198" t="s">
        <v>40</v>
      </c>
      <c r="S12" s="202" t="s">
        <v>64</v>
      </c>
      <c r="T12" s="27">
        <v>116.61</v>
      </c>
      <c r="U12" s="124">
        <v>0</v>
      </c>
      <c r="V12" s="27">
        <v>0</v>
      </c>
      <c r="W12" s="27">
        <v>0</v>
      </c>
      <c r="X12" s="124">
        <v>0</v>
      </c>
      <c r="Y12" s="124">
        <v>0</v>
      </c>
      <c r="Z12" s="268" t="s">
        <v>65</v>
      </c>
      <c r="AA12" s="268">
        <v>18287707911</v>
      </c>
    </row>
    <row r="13" ht="33.75" spans="1:27">
      <c r="A13" s="22">
        <v>9</v>
      </c>
      <c r="B13" s="23" t="s">
        <v>36</v>
      </c>
      <c r="C13" s="28" t="s">
        <v>66</v>
      </c>
      <c r="D13" s="29" t="s">
        <v>67</v>
      </c>
      <c r="E13" s="32" t="s">
        <v>68</v>
      </c>
      <c r="F13" s="42">
        <v>248.6</v>
      </c>
      <c r="G13" s="42">
        <v>199.6</v>
      </c>
      <c r="H13" s="42">
        <v>49</v>
      </c>
      <c r="I13" s="118">
        <v>0</v>
      </c>
      <c r="J13" s="118">
        <v>0</v>
      </c>
      <c r="K13" s="118">
        <v>0</v>
      </c>
      <c r="L13" s="91">
        <v>6250</v>
      </c>
      <c r="M13" s="129">
        <v>248.6</v>
      </c>
      <c r="N13" s="91">
        <v>8</v>
      </c>
      <c r="O13" s="130">
        <v>0</v>
      </c>
      <c r="P13" s="36">
        <v>0</v>
      </c>
      <c r="Q13" s="91">
        <v>4</v>
      </c>
      <c r="R13" s="198" t="s">
        <v>40</v>
      </c>
      <c r="S13" s="137" t="s">
        <v>41</v>
      </c>
      <c r="T13" s="42">
        <v>248.6</v>
      </c>
      <c r="U13" s="206">
        <v>0</v>
      </c>
      <c r="V13" s="46">
        <v>49.8</v>
      </c>
      <c r="W13" s="46">
        <v>49.8</v>
      </c>
      <c r="X13" s="133">
        <v>0</v>
      </c>
      <c r="Y13" s="133">
        <v>0</v>
      </c>
      <c r="Z13" s="270" t="s">
        <v>69</v>
      </c>
      <c r="AA13" s="270">
        <v>13887721018</v>
      </c>
    </row>
    <row r="14" ht="40" customHeight="1" spans="1:27">
      <c r="A14" s="22">
        <v>10</v>
      </c>
      <c r="B14" s="23" t="s">
        <v>36</v>
      </c>
      <c r="C14" s="28" t="s">
        <v>70</v>
      </c>
      <c r="D14" s="29" t="s">
        <v>71</v>
      </c>
      <c r="E14" s="32" t="s">
        <v>49</v>
      </c>
      <c r="F14" s="44">
        <f>G14+H14</f>
        <v>251.97</v>
      </c>
      <c r="G14" s="45">
        <v>158.09</v>
      </c>
      <c r="H14" s="44">
        <v>93.88</v>
      </c>
      <c r="I14" s="131">
        <v>0</v>
      </c>
      <c r="J14" s="131">
        <v>0</v>
      </c>
      <c r="K14" s="131">
        <v>0</v>
      </c>
      <c r="L14" s="131">
        <v>4554</v>
      </c>
      <c r="M14" s="132">
        <v>223.31</v>
      </c>
      <c r="N14" s="131">
        <v>25</v>
      </c>
      <c r="O14" s="44">
        <v>37.2</v>
      </c>
      <c r="P14" s="132">
        <v>28.66</v>
      </c>
      <c r="Q14" s="208">
        <v>20</v>
      </c>
      <c r="R14" s="198" t="s">
        <v>40</v>
      </c>
      <c r="S14" s="202" t="s">
        <v>41</v>
      </c>
      <c r="T14" s="44">
        <f>F14</f>
        <v>251.97</v>
      </c>
      <c r="U14" s="209">
        <v>0</v>
      </c>
      <c r="V14" s="44">
        <v>110</v>
      </c>
      <c r="W14" s="44">
        <v>110</v>
      </c>
      <c r="X14" s="131">
        <v>0</v>
      </c>
      <c r="Y14" s="131">
        <v>0</v>
      </c>
      <c r="Z14" s="271" t="s">
        <v>72</v>
      </c>
      <c r="AA14" s="272">
        <v>13987778302</v>
      </c>
    </row>
    <row r="15" ht="41" customHeight="1" spans="1:27">
      <c r="A15" s="22">
        <v>11</v>
      </c>
      <c r="B15" s="23" t="s">
        <v>36</v>
      </c>
      <c r="C15" s="28" t="s">
        <v>73</v>
      </c>
      <c r="D15" s="29" t="s">
        <v>74</v>
      </c>
      <c r="E15" s="32" t="s">
        <v>49</v>
      </c>
      <c r="F15" s="46">
        <v>211.3</v>
      </c>
      <c r="G15" s="46">
        <v>121.8</v>
      </c>
      <c r="H15" s="46">
        <v>89.5</v>
      </c>
      <c r="I15" s="133">
        <v>0</v>
      </c>
      <c r="J15" s="133">
        <v>0</v>
      </c>
      <c r="K15" s="133">
        <v>0</v>
      </c>
      <c r="L15" s="91">
        <v>4024</v>
      </c>
      <c r="M15" s="35">
        <v>211.3</v>
      </c>
      <c r="N15" s="91">
        <v>22</v>
      </c>
      <c r="O15" s="130">
        <v>0</v>
      </c>
      <c r="P15" s="36">
        <v>0</v>
      </c>
      <c r="Q15" s="91">
        <v>15</v>
      </c>
      <c r="R15" s="210" t="s">
        <v>40</v>
      </c>
      <c r="S15" s="202" t="s">
        <v>41</v>
      </c>
      <c r="T15" s="46">
        <v>211.3</v>
      </c>
      <c r="U15" s="206">
        <v>0</v>
      </c>
      <c r="V15" s="46">
        <v>95</v>
      </c>
      <c r="W15" s="46">
        <v>95</v>
      </c>
      <c r="X15" s="133">
        <v>0</v>
      </c>
      <c r="Y15" s="133">
        <v>0</v>
      </c>
      <c r="Z15" s="270" t="s">
        <v>75</v>
      </c>
      <c r="AA15" s="270" t="s">
        <v>76</v>
      </c>
    </row>
    <row r="16" ht="39" customHeight="1" spans="1:27">
      <c r="A16" s="22">
        <v>12</v>
      </c>
      <c r="B16" s="23" t="s">
        <v>36</v>
      </c>
      <c r="C16" s="28" t="s">
        <v>77</v>
      </c>
      <c r="D16" s="29" t="s">
        <v>78</v>
      </c>
      <c r="E16" s="32" t="s">
        <v>49</v>
      </c>
      <c r="F16" s="42">
        <v>87.1</v>
      </c>
      <c r="G16" s="42">
        <v>42.22</v>
      </c>
      <c r="H16" s="42">
        <v>44.88</v>
      </c>
      <c r="I16" s="123">
        <v>0</v>
      </c>
      <c r="J16" s="134">
        <v>0</v>
      </c>
      <c r="K16" s="134">
        <v>0</v>
      </c>
      <c r="L16" s="135">
        <v>1819</v>
      </c>
      <c r="M16" s="36">
        <v>82.85</v>
      </c>
      <c r="N16" s="136">
        <v>20</v>
      </c>
      <c r="O16" s="137">
        <v>70</v>
      </c>
      <c r="P16" s="138">
        <v>4.25</v>
      </c>
      <c r="Q16" s="136">
        <v>20</v>
      </c>
      <c r="R16" s="210" t="s">
        <v>40</v>
      </c>
      <c r="S16" s="202" t="s">
        <v>41</v>
      </c>
      <c r="T16" s="42">
        <v>87.1</v>
      </c>
      <c r="U16" s="211">
        <v>0</v>
      </c>
      <c r="V16" s="46">
        <v>35</v>
      </c>
      <c r="W16" s="201">
        <v>35</v>
      </c>
      <c r="X16" s="133">
        <v>0</v>
      </c>
      <c r="Y16" s="133">
        <v>0</v>
      </c>
      <c r="Z16" s="270" t="s">
        <v>79</v>
      </c>
      <c r="AA16" s="270">
        <v>18182977038</v>
      </c>
    </row>
    <row r="17" ht="33.75" spans="1:27">
      <c r="A17" s="22">
        <v>13</v>
      </c>
      <c r="B17" s="23" t="s">
        <v>36</v>
      </c>
      <c r="C17" s="39" t="s">
        <v>80</v>
      </c>
      <c r="D17" s="29" t="s">
        <v>81</v>
      </c>
      <c r="E17" s="30" t="s">
        <v>82</v>
      </c>
      <c r="F17" s="47">
        <v>15.9</v>
      </c>
      <c r="G17" s="47">
        <v>8.9</v>
      </c>
      <c r="H17" s="47">
        <v>7</v>
      </c>
      <c r="I17" s="139">
        <v>0</v>
      </c>
      <c r="J17" s="139">
        <v>0</v>
      </c>
      <c r="K17" s="139">
        <v>0</v>
      </c>
      <c r="L17" s="140">
        <v>185</v>
      </c>
      <c r="M17" s="141">
        <v>15.9</v>
      </c>
      <c r="N17" s="142">
        <v>0</v>
      </c>
      <c r="O17" s="143">
        <v>0</v>
      </c>
      <c r="P17" s="144">
        <v>0</v>
      </c>
      <c r="Q17" s="212">
        <v>2</v>
      </c>
      <c r="R17" s="213" t="s">
        <v>40</v>
      </c>
      <c r="S17" s="202" t="s">
        <v>41</v>
      </c>
      <c r="T17" s="47">
        <v>15.9</v>
      </c>
      <c r="U17" s="214">
        <v>0</v>
      </c>
      <c r="V17" s="215">
        <v>2</v>
      </c>
      <c r="W17" s="216">
        <v>2</v>
      </c>
      <c r="X17" s="217">
        <v>0</v>
      </c>
      <c r="Y17" s="175">
        <v>0</v>
      </c>
      <c r="Z17" s="86" t="s">
        <v>83</v>
      </c>
      <c r="AA17" s="86">
        <v>13577726115</v>
      </c>
    </row>
    <row r="18" ht="33.75" spans="1:29">
      <c r="A18" s="22">
        <v>14</v>
      </c>
      <c r="B18" s="23" t="s">
        <v>36</v>
      </c>
      <c r="C18" s="39" t="s">
        <v>84</v>
      </c>
      <c r="D18" s="29" t="s">
        <v>85</v>
      </c>
      <c r="E18" s="30" t="s">
        <v>82</v>
      </c>
      <c r="F18" s="47">
        <v>23.7</v>
      </c>
      <c r="G18" s="47">
        <v>9.7</v>
      </c>
      <c r="H18" s="47">
        <v>14</v>
      </c>
      <c r="I18" s="139">
        <v>0</v>
      </c>
      <c r="J18" s="139">
        <v>0</v>
      </c>
      <c r="K18" s="139">
        <v>0</v>
      </c>
      <c r="L18" s="140">
        <v>288</v>
      </c>
      <c r="M18" s="145">
        <v>23.7</v>
      </c>
      <c r="N18" s="146">
        <v>0</v>
      </c>
      <c r="O18" s="147">
        <v>0</v>
      </c>
      <c r="P18" s="148">
        <v>0</v>
      </c>
      <c r="Q18" s="146">
        <v>10</v>
      </c>
      <c r="R18" s="218" t="s">
        <v>40</v>
      </c>
      <c r="S18" s="202" t="s">
        <v>41</v>
      </c>
      <c r="T18" s="219">
        <v>23.7</v>
      </c>
      <c r="U18" s="140">
        <v>0</v>
      </c>
      <c r="V18" s="220">
        <v>13.8</v>
      </c>
      <c r="W18" s="220">
        <v>13.8</v>
      </c>
      <c r="X18" s="175">
        <v>0</v>
      </c>
      <c r="Y18" s="175">
        <v>0</v>
      </c>
      <c r="Z18" s="86" t="s">
        <v>86</v>
      </c>
      <c r="AA18" s="273">
        <v>15188160156</v>
      </c>
      <c r="AC18" s="274"/>
    </row>
    <row r="19" ht="30.75" customHeight="1" spans="1:27">
      <c r="A19" s="22">
        <v>15</v>
      </c>
      <c r="B19" s="23" t="s">
        <v>36</v>
      </c>
      <c r="C19" s="39" t="s">
        <v>87</v>
      </c>
      <c r="D19" s="29" t="s">
        <v>88</v>
      </c>
      <c r="E19" s="30" t="s">
        <v>82</v>
      </c>
      <c r="F19" s="48">
        <v>38</v>
      </c>
      <c r="G19" s="49">
        <v>21.7</v>
      </c>
      <c r="H19" s="49">
        <v>16.3</v>
      </c>
      <c r="I19" s="149">
        <v>0</v>
      </c>
      <c r="J19" s="149">
        <v>0</v>
      </c>
      <c r="K19" s="149">
        <v>0</v>
      </c>
      <c r="L19" s="150">
        <v>161</v>
      </c>
      <c r="M19" s="151">
        <v>38</v>
      </c>
      <c r="N19" s="146">
        <v>0</v>
      </c>
      <c r="O19" s="147">
        <v>0</v>
      </c>
      <c r="P19" s="148">
        <v>0</v>
      </c>
      <c r="Q19" s="212">
        <v>2</v>
      </c>
      <c r="R19" s="123" t="s">
        <v>40</v>
      </c>
      <c r="S19" s="202" t="s">
        <v>41</v>
      </c>
      <c r="T19" s="219">
        <v>38</v>
      </c>
      <c r="U19" s="221">
        <v>0</v>
      </c>
      <c r="V19" s="222">
        <v>12</v>
      </c>
      <c r="W19" s="222">
        <v>12</v>
      </c>
      <c r="X19" s="221">
        <v>0</v>
      </c>
      <c r="Y19" s="221">
        <v>0</v>
      </c>
      <c r="Z19" s="86" t="s">
        <v>89</v>
      </c>
      <c r="AA19" s="86">
        <v>13988419788</v>
      </c>
    </row>
    <row r="20" ht="33.75" spans="1:27">
      <c r="A20" s="22">
        <v>16</v>
      </c>
      <c r="B20" s="23" t="s">
        <v>36</v>
      </c>
      <c r="C20" s="39" t="s">
        <v>90</v>
      </c>
      <c r="D20" s="29" t="s">
        <v>91</v>
      </c>
      <c r="E20" s="30" t="s">
        <v>82</v>
      </c>
      <c r="F20" s="47">
        <v>31.2</v>
      </c>
      <c r="G20" s="47">
        <v>10.5</v>
      </c>
      <c r="H20" s="47">
        <v>20.7</v>
      </c>
      <c r="I20" s="139">
        <v>0</v>
      </c>
      <c r="J20" s="139">
        <v>0</v>
      </c>
      <c r="K20" s="139">
        <v>0</v>
      </c>
      <c r="L20" s="140">
        <v>351</v>
      </c>
      <c r="M20" s="141">
        <v>31.2</v>
      </c>
      <c r="N20" s="146">
        <v>0</v>
      </c>
      <c r="O20" s="147">
        <v>0</v>
      </c>
      <c r="P20" s="148">
        <v>0</v>
      </c>
      <c r="Q20" s="212">
        <v>8</v>
      </c>
      <c r="R20" s="210" t="s">
        <v>40</v>
      </c>
      <c r="S20" s="202" t="s">
        <v>41</v>
      </c>
      <c r="T20" s="47">
        <v>31.2</v>
      </c>
      <c r="U20" s="214">
        <v>0</v>
      </c>
      <c r="V20" s="220">
        <v>10</v>
      </c>
      <c r="W20" s="220">
        <v>10</v>
      </c>
      <c r="X20" s="175">
        <v>0</v>
      </c>
      <c r="Y20" s="175">
        <v>0</v>
      </c>
      <c r="Z20" s="86" t="s">
        <v>92</v>
      </c>
      <c r="AA20" s="86">
        <v>13518777969</v>
      </c>
    </row>
    <row r="21" ht="40.5" spans="1:27">
      <c r="A21" s="22">
        <v>17</v>
      </c>
      <c r="B21" s="23" t="s">
        <v>36</v>
      </c>
      <c r="C21" s="39" t="s">
        <v>93</v>
      </c>
      <c r="D21" s="29" t="s">
        <v>94</v>
      </c>
      <c r="E21" s="30" t="s">
        <v>82</v>
      </c>
      <c r="F21" s="47">
        <v>39</v>
      </c>
      <c r="G21" s="47">
        <v>17.4</v>
      </c>
      <c r="H21" s="47">
        <v>21.6</v>
      </c>
      <c r="I21" s="139">
        <v>0</v>
      </c>
      <c r="J21" s="139">
        <v>0</v>
      </c>
      <c r="K21" s="139">
        <v>0</v>
      </c>
      <c r="L21" s="140">
        <v>962</v>
      </c>
      <c r="M21" s="141">
        <v>39</v>
      </c>
      <c r="N21" s="146">
        <v>0</v>
      </c>
      <c r="O21" s="147">
        <v>0</v>
      </c>
      <c r="P21" s="148">
        <v>0</v>
      </c>
      <c r="Q21" s="212">
        <v>7</v>
      </c>
      <c r="R21" s="210" t="s">
        <v>40</v>
      </c>
      <c r="S21" s="202" t="s">
        <v>41</v>
      </c>
      <c r="T21" s="47">
        <v>39</v>
      </c>
      <c r="U21" s="214">
        <v>0</v>
      </c>
      <c r="V21" s="220">
        <v>68</v>
      </c>
      <c r="W21" s="220">
        <v>68</v>
      </c>
      <c r="X21" s="175">
        <v>0</v>
      </c>
      <c r="Y21" s="175">
        <v>0</v>
      </c>
      <c r="Z21" s="86" t="s">
        <v>95</v>
      </c>
      <c r="AA21" s="86">
        <v>13987784069</v>
      </c>
    </row>
    <row r="22" ht="33.75" spans="1:27">
      <c r="A22" s="22">
        <v>18</v>
      </c>
      <c r="B22" s="23" t="s">
        <v>36</v>
      </c>
      <c r="C22" s="28" t="s">
        <v>96</v>
      </c>
      <c r="D22" s="29" t="s">
        <v>97</v>
      </c>
      <c r="E22" s="30" t="s">
        <v>82</v>
      </c>
      <c r="F22" s="50">
        <v>9.7</v>
      </c>
      <c r="G22" s="50">
        <v>5.5</v>
      </c>
      <c r="H22" s="50">
        <v>4.2</v>
      </c>
      <c r="I22" s="152">
        <v>0</v>
      </c>
      <c r="J22" s="152">
        <v>0</v>
      </c>
      <c r="K22" s="152">
        <v>0</v>
      </c>
      <c r="L22" s="153">
        <v>205</v>
      </c>
      <c r="M22" s="154">
        <v>9.7</v>
      </c>
      <c r="N22" s="91">
        <v>0</v>
      </c>
      <c r="O22" s="130">
        <v>0</v>
      </c>
      <c r="P22" s="36">
        <v>0</v>
      </c>
      <c r="Q22" s="212">
        <v>10</v>
      </c>
      <c r="R22" s="210" t="s">
        <v>40</v>
      </c>
      <c r="S22" s="202" t="s">
        <v>41</v>
      </c>
      <c r="T22" s="50">
        <v>9.7</v>
      </c>
      <c r="U22" s="223">
        <v>0</v>
      </c>
      <c r="V22" s="224">
        <v>4</v>
      </c>
      <c r="W22" s="224">
        <v>4</v>
      </c>
      <c r="X22" s="225">
        <v>0</v>
      </c>
      <c r="Y22" s="225">
        <v>0</v>
      </c>
      <c r="Z22" s="71" t="s">
        <v>98</v>
      </c>
      <c r="AA22" s="71">
        <v>18908772275</v>
      </c>
    </row>
    <row r="23" ht="33.75" spans="1:28">
      <c r="A23" s="22">
        <v>19</v>
      </c>
      <c r="B23" s="23" t="s">
        <v>36</v>
      </c>
      <c r="C23" s="28" t="s">
        <v>99</v>
      </c>
      <c r="D23" s="29" t="s">
        <v>100</v>
      </c>
      <c r="E23" s="30" t="s">
        <v>101</v>
      </c>
      <c r="F23" s="31">
        <v>7.2</v>
      </c>
      <c r="G23" s="31">
        <v>4.5</v>
      </c>
      <c r="H23" s="31">
        <v>2.7</v>
      </c>
      <c r="I23" s="137">
        <v>0</v>
      </c>
      <c r="J23" s="155">
        <v>0</v>
      </c>
      <c r="K23" s="155">
        <v>0</v>
      </c>
      <c r="L23" s="137">
        <v>687</v>
      </c>
      <c r="M23" s="114">
        <v>7.2</v>
      </c>
      <c r="N23" s="91">
        <v>0</v>
      </c>
      <c r="O23" s="130">
        <v>0</v>
      </c>
      <c r="P23" s="36">
        <v>0</v>
      </c>
      <c r="Q23" s="212">
        <v>5</v>
      </c>
      <c r="R23" s="226" t="s">
        <v>40</v>
      </c>
      <c r="S23" s="202" t="s">
        <v>41</v>
      </c>
      <c r="T23" s="31">
        <v>7.2</v>
      </c>
      <c r="U23" s="211">
        <v>0</v>
      </c>
      <c r="V23" s="227">
        <v>10.5</v>
      </c>
      <c r="W23" s="227">
        <v>10.5</v>
      </c>
      <c r="X23" s="211">
        <v>0</v>
      </c>
      <c r="Y23" s="211">
        <v>0</v>
      </c>
      <c r="Z23" s="270" t="s">
        <v>102</v>
      </c>
      <c r="AA23" s="275">
        <v>18187720863</v>
      </c>
      <c r="AB23" s="276"/>
    </row>
    <row r="24" ht="40.5" spans="1:27">
      <c r="A24" s="22">
        <v>20</v>
      </c>
      <c r="B24" s="23" t="s">
        <v>36</v>
      </c>
      <c r="C24" s="39" t="s">
        <v>103</v>
      </c>
      <c r="D24" s="29" t="s">
        <v>104</v>
      </c>
      <c r="E24" s="30" t="s">
        <v>105</v>
      </c>
      <c r="F24" s="42">
        <v>111.4</v>
      </c>
      <c r="G24" s="42">
        <v>94.6</v>
      </c>
      <c r="H24" s="42">
        <v>16.8</v>
      </c>
      <c r="I24" s="118">
        <v>0</v>
      </c>
      <c r="J24" s="42">
        <v>0</v>
      </c>
      <c r="K24" s="118">
        <v>0</v>
      </c>
      <c r="L24" s="123">
        <v>598</v>
      </c>
      <c r="M24" s="156">
        <v>111.4</v>
      </c>
      <c r="N24" s="91">
        <v>0</v>
      </c>
      <c r="O24" s="130">
        <v>0</v>
      </c>
      <c r="P24" s="36">
        <v>0</v>
      </c>
      <c r="Q24" s="212">
        <v>10</v>
      </c>
      <c r="R24" s="226" t="s">
        <v>40</v>
      </c>
      <c r="S24" s="202" t="s">
        <v>41</v>
      </c>
      <c r="T24" s="32">
        <v>111.4</v>
      </c>
      <c r="U24" s="206">
        <v>0</v>
      </c>
      <c r="V24" s="46">
        <v>0</v>
      </c>
      <c r="W24" s="46">
        <v>0</v>
      </c>
      <c r="X24" s="133">
        <v>0</v>
      </c>
      <c r="Y24" s="133">
        <v>0</v>
      </c>
      <c r="Z24" s="270" t="s">
        <v>106</v>
      </c>
      <c r="AA24" s="270" t="s">
        <v>107</v>
      </c>
    </row>
    <row r="25" ht="40.5" spans="1:27">
      <c r="A25" s="22">
        <v>21</v>
      </c>
      <c r="B25" s="23" t="s">
        <v>36</v>
      </c>
      <c r="C25" s="39" t="s">
        <v>108</v>
      </c>
      <c r="D25" s="29" t="s">
        <v>109</v>
      </c>
      <c r="E25" s="30" t="s">
        <v>110</v>
      </c>
      <c r="F25" s="51">
        <v>224.77</v>
      </c>
      <c r="G25" s="47">
        <v>195.13</v>
      </c>
      <c r="H25" s="47">
        <v>29.64</v>
      </c>
      <c r="I25" s="139">
        <v>0</v>
      </c>
      <c r="J25" s="47">
        <v>0</v>
      </c>
      <c r="K25" s="139">
        <v>0</v>
      </c>
      <c r="L25" s="140">
        <v>1968</v>
      </c>
      <c r="M25" s="157">
        <v>224.77</v>
      </c>
      <c r="N25" s="91">
        <v>0</v>
      </c>
      <c r="O25" s="130">
        <v>0</v>
      </c>
      <c r="P25" s="36">
        <v>0</v>
      </c>
      <c r="Q25" s="212">
        <v>2</v>
      </c>
      <c r="R25" s="226" t="s">
        <v>40</v>
      </c>
      <c r="S25" s="202" t="s">
        <v>41</v>
      </c>
      <c r="T25" s="47">
        <v>224.77</v>
      </c>
      <c r="U25" s="214">
        <v>0</v>
      </c>
      <c r="V25" s="220">
        <v>0</v>
      </c>
      <c r="W25" s="220">
        <v>0</v>
      </c>
      <c r="X25" s="175">
        <v>0</v>
      </c>
      <c r="Y25" s="175">
        <v>0</v>
      </c>
      <c r="Z25" s="86" t="s">
        <v>111</v>
      </c>
      <c r="AA25" s="86">
        <v>18787772105</v>
      </c>
    </row>
    <row r="26" ht="40.5" spans="1:27">
      <c r="A26" s="52">
        <v>22</v>
      </c>
      <c r="B26" s="53" t="s">
        <v>36</v>
      </c>
      <c r="C26" s="54" t="s">
        <v>112</v>
      </c>
      <c r="D26" s="55" t="s">
        <v>113</v>
      </c>
      <c r="E26" s="56" t="s">
        <v>82</v>
      </c>
      <c r="F26" s="47">
        <v>20.67</v>
      </c>
      <c r="G26" s="51">
        <v>8.63</v>
      </c>
      <c r="H26" s="47">
        <v>12.04</v>
      </c>
      <c r="I26" s="139">
        <v>0</v>
      </c>
      <c r="J26" s="139">
        <v>0</v>
      </c>
      <c r="K26" s="139">
        <v>0</v>
      </c>
      <c r="L26" s="140">
        <v>483</v>
      </c>
      <c r="M26" s="157">
        <v>20.67</v>
      </c>
      <c r="N26" s="158">
        <v>0</v>
      </c>
      <c r="O26" s="159">
        <v>0</v>
      </c>
      <c r="P26" s="160">
        <v>0</v>
      </c>
      <c r="Q26" s="228">
        <v>4</v>
      </c>
      <c r="R26" s="229" t="s">
        <v>40</v>
      </c>
      <c r="S26" s="230" t="s">
        <v>41</v>
      </c>
      <c r="T26" s="47">
        <v>20.67</v>
      </c>
      <c r="U26" s="214">
        <v>0</v>
      </c>
      <c r="V26" s="220">
        <v>4</v>
      </c>
      <c r="W26" s="220">
        <v>4</v>
      </c>
      <c r="X26" s="175">
        <v>0</v>
      </c>
      <c r="Y26" s="175">
        <v>0</v>
      </c>
      <c r="Z26" s="86" t="s">
        <v>114</v>
      </c>
      <c r="AA26" s="86" t="s">
        <v>115</v>
      </c>
    </row>
    <row r="27" s="2" customFormat="1" ht="40" customHeight="1" spans="1:27">
      <c r="A27" s="57">
        <v>23</v>
      </c>
      <c r="B27" s="58" t="s">
        <v>36</v>
      </c>
      <c r="C27" s="39" t="s">
        <v>116</v>
      </c>
      <c r="D27" s="59" t="s">
        <v>117</v>
      </c>
      <c r="E27" s="60" t="s">
        <v>110</v>
      </c>
      <c r="F27" s="61">
        <v>65.1</v>
      </c>
      <c r="G27" s="61">
        <v>61.3</v>
      </c>
      <c r="H27" s="61">
        <v>3.8</v>
      </c>
      <c r="I27" s="161">
        <v>0</v>
      </c>
      <c r="J27" s="161">
        <v>0</v>
      </c>
      <c r="K27" s="161">
        <v>0</v>
      </c>
      <c r="L27" s="161">
        <v>1161</v>
      </c>
      <c r="M27" s="162">
        <v>65.1</v>
      </c>
      <c r="N27" s="163">
        <v>0</v>
      </c>
      <c r="O27" s="163">
        <v>0</v>
      </c>
      <c r="P27" s="164">
        <v>0</v>
      </c>
      <c r="Q27" s="212">
        <v>2</v>
      </c>
      <c r="R27" s="231" t="s">
        <v>40</v>
      </c>
      <c r="S27" s="232" t="s">
        <v>41</v>
      </c>
      <c r="T27" s="61">
        <v>65.1</v>
      </c>
      <c r="U27" s="233">
        <v>0</v>
      </c>
      <c r="V27" s="234">
        <v>0</v>
      </c>
      <c r="W27" s="234">
        <v>0</v>
      </c>
      <c r="X27" s="235">
        <v>0</v>
      </c>
      <c r="Y27" s="235">
        <v>0</v>
      </c>
      <c r="Z27" s="277" t="s">
        <v>118</v>
      </c>
      <c r="AA27" s="278">
        <v>13308894339</v>
      </c>
    </row>
    <row r="28" s="3" customFormat="1" ht="33" customHeight="1" spans="1:27">
      <c r="A28" s="22">
        <v>24</v>
      </c>
      <c r="B28" s="23" t="s">
        <v>36</v>
      </c>
      <c r="C28" s="39" t="s">
        <v>119</v>
      </c>
      <c r="D28" s="29" t="s">
        <v>120</v>
      </c>
      <c r="E28" s="30" t="s">
        <v>82</v>
      </c>
      <c r="F28" s="47">
        <v>30</v>
      </c>
      <c r="G28" s="47">
        <v>14.1</v>
      </c>
      <c r="H28" s="47">
        <v>15.9</v>
      </c>
      <c r="I28" s="139">
        <v>0</v>
      </c>
      <c r="J28" s="139">
        <v>0</v>
      </c>
      <c r="K28" s="139">
        <v>0</v>
      </c>
      <c r="L28" s="140">
        <v>309</v>
      </c>
      <c r="M28" s="141">
        <v>30</v>
      </c>
      <c r="N28" s="153">
        <v>0</v>
      </c>
      <c r="O28" s="165">
        <v>0</v>
      </c>
      <c r="P28" s="166">
        <v>0</v>
      </c>
      <c r="Q28" s="182">
        <v>5</v>
      </c>
      <c r="R28" s="226" t="s">
        <v>40</v>
      </c>
      <c r="S28" s="236" t="s">
        <v>41</v>
      </c>
      <c r="T28" s="51">
        <v>30</v>
      </c>
      <c r="U28" s="214">
        <v>0</v>
      </c>
      <c r="V28" s="220">
        <v>8</v>
      </c>
      <c r="W28" s="220">
        <v>8</v>
      </c>
      <c r="X28" s="175">
        <v>0</v>
      </c>
      <c r="Y28" s="175">
        <v>0</v>
      </c>
      <c r="Z28" s="86" t="s">
        <v>92</v>
      </c>
      <c r="AA28" s="86">
        <v>13518777969</v>
      </c>
    </row>
    <row r="29" ht="42" customHeight="1" spans="1:28">
      <c r="A29" s="62">
        <v>25</v>
      </c>
      <c r="B29" s="63" t="s">
        <v>36</v>
      </c>
      <c r="C29" s="64" t="s">
        <v>121</v>
      </c>
      <c r="D29" s="65" t="s">
        <v>122</v>
      </c>
      <c r="E29" s="66" t="s">
        <v>105</v>
      </c>
      <c r="F29" s="67">
        <f>G29+H29</f>
        <v>52</v>
      </c>
      <c r="G29" s="68">
        <v>45.2</v>
      </c>
      <c r="H29" s="68">
        <v>6.8</v>
      </c>
      <c r="I29" s="167">
        <v>0</v>
      </c>
      <c r="J29" s="167">
        <v>0</v>
      </c>
      <c r="K29" s="167">
        <v>0</v>
      </c>
      <c r="L29" s="168">
        <v>508</v>
      </c>
      <c r="M29" s="169">
        <f>G29+H29</f>
        <v>52</v>
      </c>
      <c r="N29" s="170">
        <v>0</v>
      </c>
      <c r="O29" s="113">
        <v>0</v>
      </c>
      <c r="P29" s="171">
        <v>0</v>
      </c>
      <c r="Q29" s="136">
        <v>2</v>
      </c>
      <c r="R29" s="210" t="s">
        <v>40</v>
      </c>
      <c r="S29" s="202" t="s">
        <v>41</v>
      </c>
      <c r="T29" s="68">
        <f>G29+H29</f>
        <v>52</v>
      </c>
      <c r="U29" s="237">
        <v>0</v>
      </c>
      <c r="V29" s="238">
        <v>0</v>
      </c>
      <c r="W29" s="224">
        <v>0</v>
      </c>
      <c r="X29" s="225">
        <v>0</v>
      </c>
      <c r="Y29" s="225">
        <v>0</v>
      </c>
      <c r="Z29" s="71" t="s">
        <v>123</v>
      </c>
      <c r="AA29" s="71">
        <v>13094300192</v>
      </c>
      <c r="AB29" s="279"/>
    </row>
    <row r="30" ht="40" customHeight="1" spans="1:28">
      <c r="A30" s="22">
        <v>26</v>
      </c>
      <c r="B30" s="23" t="s">
        <v>36</v>
      </c>
      <c r="C30" s="69" t="s">
        <v>124</v>
      </c>
      <c r="D30" s="70" t="s">
        <v>125</v>
      </c>
      <c r="E30" s="71" t="s">
        <v>101</v>
      </c>
      <c r="F30" s="50">
        <v>0.8</v>
      </c>
      <c r="G30" s="50">
        <v>0.8</v>
      </c>
      <c r="H30" s="50">
        <v>0</v>
      </c>
      <c r="I30" s="152">
        <v>0</v>
      </c>
      <c r="J30" s="152">
        <v>0</v>
      </c>
      <c r="K30" s="152">
        <v>0</v>
      </c>
      <c r="L30" s="153">
        <v>1084</v>
      </c>
      <c r="M30" s="154">
        <v>0.8</v>
      </c>
      <c r="N30" s="163">
        <v>0</v>
      </c>
      <c r="O30" s="172">
        <v>0</v>
      </c>
      <c r="P30" s="164">
        <v>0</v>
      </c>
      <c r="Q30" s="212">
        <v>2</v>
      </c>
      <c r="R30" s="210" t="s">
        <v>40</v>
      </c>
      <c r="S30" s="202" t="s">
        <v>41</v>
      </c>
      <c r="T30" s="50">
        <v>0.8</v>
      </c>
      <c r="U30" s="239">
        <v>0</v>
      </c>
      <c r="V30" s="224">
        <v>0</v>
      </c>
      <c r="W30" s="224">
        <v>0</v>
      </c>
      <c r="X30" s="225">
        <v>0</v>
      </c>
      <c r="Y30" s="225">
        <v>0</v>
      </c>
      <c r="Z30" s="71" t="s">
        <v>126</v>
      </c>
      <c r="AA30" s="71">
        <v>13887796886</v>
      </c>
      <c r="AB30" s="279"/>
    </row>
    <row r="31" s="4" customFormat="1" ht="38.25" customHeight="1" spans="1:27">
      <c r="A31" s="57">
        <v>27</v>
      </c>
      <c r="B31" s="58" t="s">
        <v>36</v>
      </c>
      <c r="C31" s="39" t="s">
        <v>127</v>
      </c>
      <c r="D31" s="72" t="s">
        <v>128</v>
      </c>
      <c r="E31" s="73" t="s">
        <v>101</v>
      </c>
      <c r="F31" s="47">
        <v>5.19</v>
      </c>
      <c r="G31" s="47">
        <v>1.73</v>
      </c>
      <c r="H31" s="47">
        <v>3.46</v>
      </c>
      <c r="I31" s="139">
        <v>0</v>
      </c>
      <c r="J31" s="139">
        <v>0</v>
      </c>
      <c r="K31" s="139">
        <v>0</v>
      </c>
      <c r="L31" s="140">
        <v>120</v>
      </c>
      <c r="M31" s="157">
        <v>5.19</v>
      </c>
      <c r="N31" s="163">
        <v>0</v>
      </c>
      <c r="O31" s="163">
        <v>0</v>
      </c>
      <c r="P31" s="164">
        <v>0</v>
      </c>
      <c r="Q31" s="182">
        <v>4</v>
      </c>
      <c r="R31" s="240" t="s">
        <v>40</v>
      </c>
      <c r="S31" s="232" t="s">
        <v>41</v>
      </c>
      <c r="T31" s="140">
        <v>5.19</v>
      </c>
      <c r="U31" s="214">
        <v>0</v>
      </c>
      <c r="V31" s="220">
        <v>1.25</v>
      </c>
      <c r="W31" s="220">
        <v>1.25</v>
      </c>
      <c r="X31" s="175">
        <v>0</v>
      </c>
      <c r="Y31" s="175">
        <v>0</v>
      </c>
      <c r="Z31" s="86" t="s">
        <v>129</v>
      </c>
      <c r="AA31" s="86">
        <v>15087723564</v>
      </c>
    </row>
    <row r="32" ht="38.25" customHeight="1" spans="1:27">
      <c r="A32" s="22">
        <v>28</v>
      </c>
      <c r="B32" s="23" t="s">
        <v>36</v>
      </c>
      <c r="C32" s="74" t="s">
        <v>130</v>
      </c>
      <c r="D32" s="75" t="s">
        <v>131</v>
      </c>
      <c r="E32" s="73" t="s">
        <v>82</v>
      </c>
      <c r="F32" s="51">
        <v>17.04</v>
      </c>
      <c r="G32" s="47">
        <v>17.04</v>
      </c>
      <c r="H32" s="47">
        <v>0</v>
      </c>
      <c r="I32" s="139">
        <v>0</v>
      </c>
      <c r="J32" s="139">
        <v>0</v>
      </c>
      <c r="K32" s="139">
        <v>0</v>
      </c>
      <c r="L32" s="140">
        <v>380</v>
      </c>
      <c r="M32" s="157">
        <v>17.04</v>
      </c>
      <c r="N32" s="163">
        <v>0</v>
      </c>
      <c r="O32" s="172">
        <v>0</v>
      </c>
      <c r="P32" s="164">
        <v>0</v>
      </c>
      <c r="Q32" s="182">
        <v>4</v>
      </c>
      <c r="R32" s="210" t="s">
        <v>40</v>
      </c>
      <c r="S32" s="202" t="s">
        <v>41</v>
      </c>
      <c r="T32" s="47">
        <v>17.04</v>
      </c>
      <c r="U32" s="214">
        <v>0</v>
      </c>
      <c r="V32" s="220">
        <v>0</v>
      </c>
      <c r="W32" s="220">
        <v>0</v>
      </c>
      <c r="X32" s="175">
        <v>0</v>
      </c>
      <c r="Y32" s="175">
        <v>0</v>
      </c>
      <c r="Z32" s="86" t="s">
        <v>132</v>
      </c>
      <c r="AA32" s="86">
        <v>18314109892</v>
      </c>
    </row>
    <row r="33" ht="38.25" customHeight="1" spans="1:27">
      <c r="A33" s="22">
        <v>29</v>
      </c>
      <c r="B33" s="76" t="s">
        <v>36</v>
      </c>
      <c r="C33" s="69" t="s">
        <v>133</v>
      </c>
      <c r="D33" s="77" t="s">
        <v>134</v>
      </c>
      <c r="E33" s="71" t="s">
        <v>82</v>
      </c>
      <c r="F33" s="50">
        <v>81.6</v>
      </c>
      <c r="G33" s="50">
        <v>38.6</v>
      </c>
      <c r="H33" s="50">
        <v>43</v>
      </c>
      <c r="I33" s="152">
        <v>0</v>
      </c>
      <c r="J33" s="152">
        <v>0</v>
      </c>
      <c r="K33" s="152">
        <v>0</v>
      </c>
      <c r="L33" s="153">
        <v>1759</v>
      </c>
      <c r="M33" s="173">
        <v>81.6</v>
      </c>
      <c r="N33" s="163">
        <v>0</v>
      </c>
      <c r="O33" s="172">
        <v>0</v>
      </c>
      <c r="P33" s="164">
        <v>0</v>
      </c>
      <c r="Q33" s="241">
        <v>4</v>
      </c>
      <c r="R33" s="242" t="s">
        <v>40</v>
      </c>
      <c r="S33" s="202" t="s">
        <v>41</v>
      </c>
      <c r="T33" s="243">
        <v>81.6</v>
      </c>
      <c r="U33" s="244">
        <v>0</v>
      </c>
      <c r="V33" s="224">
        <v>43.5</v>
      </c>
      <c r="W33" s="224">
        <v>43.5</v>
      </c>
      <c r="X33" s="225">
        <v>0</v>
      </c>
      <c r="Y33" s="225">
        <v>0</v>
      </c>
      <c r="Z33" s="71" t="s">
        <v>135</v>
      </c>
      <c r="AA33" s="280">
        <v>18687731085</v>
      </c>
    </row>
    <row r="34" ht="38.25" customHeight="1" spans="1:27">
      <c r="A34" s="22">
        <v>30</v>
      </c>
      <c r="B34" s="76" t="s">
        <v>36</v>
      </c>
      <c r="C34" s="78" t="s">
        <v>136</v>
      </c>
      <c r="D34" s="79" t="s">
        <v>137</v>
      </c>
      <c r="E34" s="80" t="s">
        <v>82</v>
      </c>
      <c r="F34" s="61">
        <v>54.84</v>
      </c>
      <c r="G34" s="61">
        <v>36.35</v>
      </c>
      <c r="H34" s="61">
        <v>18.49</v>
      </c>
      <c r="I34" s="161">
        <v>0</v>
      </c>
      <c r="J34" s="161">
        <v>0</v>
      </c>
      <c r="K34" s="161">
        <v>0</v>
      </c>
      <c r="L34" s="161">
        <v>304</v>
      </c>
      <c r="M34" s="162">
        <v>54.84</v>
      </c>
      <c r="N34" s="140">
        <v>0</v>
      </c>
      <c r="O34" s="174">
        <v>0</v>
      </c>
      <c r="P34" s="157">
        <v>0</v>
      </c>
      <c r="Q34" s="245">
        <v>3.4</v>
      </c>
      <c r="R34" s="246" t="s">
        <v>40</v>
      </c>
      <c r="S34" s="202" t="s">
        <v>41</v>
      </c>
      <c r="T34" s="247">
        <v>54.84</v>
      </c>
      <c r="U34" s="235">
        <v>0</v>
      </c>
      <c r="V34" s="234">
        <v>10</v>
      </c>
      <c r="W34" s="234">
        <v>10</v>
      </c>
      <c r="X34" s="235">
        <v>0</v>
      </c>
      <c r="Y34" s="235">
        <v>0</v>
      </c>
      <c r="Z34" s="277" t="s">
        <v>138</v>
      </c>
      <c r="AA34" s="278">
        <v>18787720959</v>
      </c>
    </row>
    <row r="35" customFormat="1" ht="38.25" customHeight="1" spans="1:27">
      <c r="A35" s="22">
        <v>31</v>
      </c>
      <c r="B35" s="76" t="s">
        <v>36</v>
      </c>
      <c r="C35" s="69" t="s">
        <v>139</v>
      </c>
      <c r="D35" s="79" t="s">
        <v>140</v>
      </c>
      <c r="E35" s="80" t="s">
        <v>141</v>
      </c>
      <c r="F35" s="50">
        <v>18.1</v>
      </c>
      <c r="G35" s="50">
        <v>17.8</v>
      </c>
      <c r="H35" s="50">
        <v>0.3</v>
      </c>
      <c r="I35" s="152">
        <v>0</v>
      </c>
      <c r="J35" s="152">
        <v>0</v>
      </c>
      <c r="K35" s="152">
        <v>0</v>
      </c>
      <c r="L35" s="153">
        <v>386</v>
      </c>
      <c r="M35" s="154">
        <v>18.1</v>
      </c>
      <c r="N35" s="140">
        <v>0</v>
      </c>
      <c r="O35" s="174">
        <v>0</v>
      </c>
      <c r="P35" s="157">
        <v>0</v>
      </c>
      <c r="Q35" s="248">
        <v>3</v>
      </c>
      <c r="R35" s="249" t="s">
        <v>40</v>
      </c>
      <c r="S35" s="202" t="s">
        <v>41</v>
      </c>
      <c r="T35" s="50">
        <v>18.1</v>
      </c>
      <c r="U35" s="239">
        <v>0</v>
      </c>
      <c r="V35" s="224">
        <v>0</v>
      </c>
      <c r="W35" s="224">
        <v>0</v>
      </c>
      <c r="X35" s="225">
        <v>0</v>
      </c>
      <c r="Y35" s="225">
        <v>0</v>
      </c>
      <c r="Z35" s="71" t="s">
        <v>142</v>
      </c>
      <c r="AA35" s="71">
        <v>15398324793</v>
      </c>
    </row>
    <row r="36" s="4" customFormat="1" ht="38.25" customHeight="1" spans="1:27">
      <c r="A36" s="57">
        <v>32</v>
      </c>
      <c r="B36" s="81" t="s">
        <v>36</v>
      </c>
      <c r="C36" s="39" t="s">
        <v>143</v>
      </c>
      <c r="D36" s="40" t="s">
        <v>144</v>
      </c>
      <c r="E36" s="82" t="s">
        <v>105</v>
      </c>
      <c r="F36" s="61">
        <v>10.87</v>
      </c>
      <c r="G36" s="61">
        <v>8.87</v>
      </c>
      <c r="H36" s="61">
        <v>2</v>
      </c>
      <c r="I36" s="161">
        <v>0</v>
      </c>
      <c r="J36" s="161">
        <v>0</v>
      </c>
      <c r="K36" s="161">
        <v>0</v>
      </c>
      <c r="L36" s="161">
        <v>203</v>
      </c>
      <c r="M36" s="162">
        <v>10.87</v>
      </c>
      <c r="N36" s="140">
        <v>0</v>
      </c>
      <c r="O36" s="175">
        <v>0</v>
      </c>
      <c r="P36" s="157">
        <v>0</v>
      </c>
      <c r="Q36" s="248">
        <v>2</v>
      </c>
      <c r="R36" s="250" t="s">
        <v>40</v>
      </c>
      <c r="S36" s="86" t="s">
        <v>41</v>
      </c>
      <c r="T36" s="247">
        <v>10.87</v>
      </c>
      <c r="U36" s="235">
        <v>0</v>
      </c>
      <c r="V36" s="234">
        <v>0</v>
      </c>
      <c r="W36" s="234">
        <v>0</v>
      </c>
      <c r="X36" s="235">
        <v>0</v>
      </c>
      <c r="Y36" s="235">
        <v>0</v>
      </c>
      <c r="Z36" s="277" t="s">
        <v>145</v>
      </c>
      <c r="AA36" s="278">
        <v>15235193548</v>
      </c>
    </row>
    <row r="37" customFormat="1" ht="38.25" customHeight="1" spans="1:27">
      <c r="A37" s="57">
        <v>33</v>
      </c>
      <c r="B37" s="76" t="s">
        <v>36</v>
      </c>
      <c r="C37" s="83" t="s">
        <v>146</v>
      </c>
      <c r="D37" s="84" t="s">
        <v>147</v>
      </c>
      <c r="E37" s="85" t="s">
        <v>82</v>
      </c>
      <c r="F37" s="47">
        <v>27.2</v>
      </c>
      <c r="G37" s="47">
        <v>12.4</v>
      </c>
      <c r="H37" s="47">
        <v>14.8</v>
      </c>
      <c r="I37" s="139">
        <v>0</v>
      </c>
      <c r="J37" s="139">
        <v>0</v>
      </c>
      <c r="K37" s="139">
        <v>0</v>
      </c>
      <c r="L37" s="157">
        <v>329</v>
      </c>
      <c r="M37" s="141">
        <v>27.2</v>
      </c>
      <c r="N37" s="140">
        <v>0</v>
      </c>
      <c r="O37" s="174">
        <v>0</v>
      </c>
      <c r="P37" s="157">
        <v>0</v>
      </c>
      <c r="Q37" s="251">
        <v>6</v>
      </c>
      <c r="R37" s="249" t="s">
        <v>40</v>
      </c>
      <c r="S37" s="202" t="s">
        <v>41</v>
      </c>
      <c r="T37" s="47">
        <v>27.2</v>
      </c>
      <c r="U37" s="214">
        <v>0</v>
      </c>
      <c r="V37" s="47">
        <v>15.3</v>
      </c>
      <c r="W37" s="47">
        <v>15.3</v>
      </c>
      <c r="X37" s="175">
        <v>0</v>
      </c>
      <c r="Y37" s="175">
        <v>0</v>
      </c>
      <c r="Z37" s="86" t="s">
        <v>148</v>
      </c>
      <c r="AA37" s="86">
        <v>18008776608</v>
      </c>
    </row>
    <row r="38" customFormat="1" ht="38.25" customHeight="1" spans="1:27">
      <c r="A38" s="57">
        <v>34</v>
      </c>
      <c r="B38" s="76" t="s">
        <v>36</v>
      </c>
      <c r="C38" s="39" t="s">
        <v>149</v>
      </c>
      <c r="D38" s="86" t="s">
        <v>150</v>
      </c>
      <c r="E38" s="82" t="s">
        <v>105</v>
      </c>
      <c r="F38" s="87">
        <v>44.65</v>
      </c>
      <c r="G38" s="87">
        <v>39.23</v>
      </c>
      <c r="H38" s="87">
        <v>5.42</v>
      </c>
      <c r="I38" s="176">
        <v>0</v>
      </c>
      <c r="J38" s="176">
        <v>0</v>
      </c>
      <c r="K38" s="176">
        <v>0</v>
      </c>
      <c r="L38" s="176">
        <v>165</v>
      </c>
      <c r="M38" s="177">
        <v>44.65</v>
      </c>
      <c r="N38" s="140">
        <v>0</v>
      </c>
      <c r="O38" s="174">
        <v>0</v>
      </c>
      <c r="P38" s="157">
        <v>0</v>
      </c>
      <c r="Q38" s="251">
        <v>2</v>
      </c>
      <c r="R38" s="249" t="s">
        <v>40</v>
      </c>
      <c r="S38" s="202" t="s">
        <v>41</v>
      </c>
      <c r="T38" s="252">
        <v>44.65</v>
      </c>
      <c r="U38" s="253">
        <v>0</v>
      </c>
      <c r="V38" s="254">
        <v>0</v>
      </c>
      <c r="W38" s="254">
        <v>0</v>
      </c>
      <c r="X38" s="253">
        <v>0</v>
      </c>
      <c r="Y38" s="253">
        <v>0</v>
      </c>
      <c r="Z38" s="281" t="s">
        <v>151</v>
      </c>
      <c r="AA38" s="86">
        <v>15912761095</v>
      </c>
    </row>
    <row r="39" customFormat="1" ht="33.75" spans="1:27">
      <c r="A39" s="57">
        <v>35</v>
      </c>
      <c r="B39" s="23" t="s">
        <v>36</v>
      </c>
      <c r="C39" s="88" t="s">
        <v>152</v>
      </c>
      <c r="D39" s="89" t="s">
        <v>153</v>
      </c>
      <c r="E39" s="90" t="s">
        <v>105</v>
      </c>
      <c r="F39" s="91">
        <v>2.34</v>
      </c>
      <c r="G39" s="91">
        <v>1.93</v>
      </c>
      <c r="H39" s="91">
        <v>0.41</v>
      </c>
      <c r="I39" s="91">
        <v>0</v>
      </c>
      <c r="J39" s="91">
        <v>0</v>
      </c>
      <c r="K39" s="91">
        <v>0</v>
      </c>
      <c r="L39" s="91">
        <v>46</v>
      </c>
      <c r="M39" s="36">
        <v>2.34</v>
      </c>
      <c r="N39" s="91">
        <v>0</v>
      </c>
      <c r="O39" s="119">
        <v>0</v>
      </c>
      <c r="P39" s="36">
        <v>0</v>
      </c>
      <c r="Q39" s="60"/>
      <c r="R39" s="210"/>
      <c r="S39" s="202" t="s">
        <v>41</v>
      </c>
      <c r="T39" s="91">
        <v>2.34</v>
      </c>
      <c r="U39" s="91">
        <v>0</v>
      </c>
      <c r="V39" s="46">
        <v>0</v>
      </c>
      <c r="W39" s="46">
        <v>0</v>
      </c>
      <c r="X39" s="91">
        <v>0</v>
      </c>
      <c r="Y39" s="91">
        <v>0</v>
      </c>
      <c r="Z39" s="282" t="s">
        <v>154</v>
      </c>
      <c r="AA39" s="282">
        <v>15887219262</v>
      </c>
    </row>
    <row r="40" ht="33.75" spans="1:27">
      <c r="A40" s="57">
        <v>36</v>
      </c>
      <c r="B40" s="23" t="s">
        <v>36</v>
      </c>
      <c r="C40" s="92" t="s">
        <v>155</v>
      </c>
      <c r="D40" s="93" t="s">
        <v>156</v>
      </c>
      <c r="E40" s="90" t="s">
        <v>157</v>
      </c>
      <c r="F40" s="44">
        <f t="shared" ref="F40:F52" si="0">G40+H40</f>
        <v>66.4</v>
      </c>
      <c r="G40" s="44">
        <v>31.3</v>
      </c>
      <c r="H40" s="44">
        <v>35.1</v>
      </c>
      <c r="I40" s="131">
        <v>0</v>
      </c>
      <c r="J40" s="131">
        <v>0</v>
      </c>
      <c r="K40" s="131">
        <v>0</v>
      </c>
      <c r="L40" s="131">
        <v>1558</v>
      </c>
      <c r="M40" s="132">
        <f t="shared" ref="M40:M52" si="1">F40</f>
        <v>66.4</v>
      </c>
      <c r="N40" s="91">
        <v>0</v>
      </c>
      <c r="O40" s="119">
        <v>0</v>
      </c>
      <c r="P40" s="36">
        <v>0</v>
      </c>
      <c r="Q40" s="60">
        <v>3</v>
      </c>
      <c r="R40" s="210" t="s">
        <v>40</v>
      </c>
      <c r="S40" s="202" t="s">
        <v>41</v>
      </c>
      <c r="T40" s="44">
        <f t="shared" ref="T40:T52" si="2">F40</f>
        <v>66.4</v>
      </c>
      <c r="U40" s="209">
        <v>0</v>
      </c>
      <c r="V40" s="44">
        <v>29.7</v>
      </c>
      <c r="W40" s="255">
        <v>29.7</v>
      </c>
      <c r="X40" s="209">
        <v>0</v>
      </c>
      <c r="Y40" s="131">
        <v>0</v>
      </c>
      <c r="Z40" s="271" t="s">
        <v>72</v>
      </c>
      <c r="AA40" s="272">
        <v>13987778302</v>
      </c>
    </row>
    <row r="41" ht="33.75" spans="1:27">
      <c r="A41" s="57">
        <v>37</v>
      </c>
      <c r="B41" s="23" t="s">
        <v>36</v>
      </c>
      <c r="C41" s="94" t="s">
        <v>158</v>
      </c>
      <c r="D41" s="93" t="s">
        <v>159</v>
      </c>
      <c r="E41" s="90" t="s">
        <v>157</v>
      </c>
      <c r="F41" s="44">
        <f t="shared" si="0"/>
        <v>3</v>
      </c>
      <c r="G41" s="44">
        <v>1</v>
      </c>
      <c r="H41" s="44">
        <v>2</v>
      </c>
      <c r="I41" s="131">
        <v>0</v>
      </c>
      <c r="J41" s="131">
        <v>0</v>
      </c>
      <c r="K41" s="131">
        <v>0</v>
      </c>
      <c r="L41" s="131">
        <v>273</v>
      </c>
      <c r="M41" s="132">
        <f t="shared" si="1"/>
        <v>3</v>
      </c>
      <c r="N41" s="91">
        <v>0</v>
      </c>
      <c r="O41" s="119">
        <v>0</v>
      </c>
      <c r="P41" s="36">
        <v>0</v>
      </c>
      <c r="Q41" s="256">
        <v>10</v>
      </c>
      <c r="R41" s="210" t="s">
        <v>40</v>
      </c>
      <c r="S41" s="202" t="s">
        <v>41</v>
      </c>
      <c r="T41" s="44">
        <f t="shared" si="2"/>
        <v>3</v>
      </c>
      <c r="U41" s="209">
        <v>0</v>
      </c>
      <c r="V41" s="44">
        <v>2</v>
      </c>
      <c r="W41" s="255">
        <v>2</v>
      </c>
      <c r="X41" s="209">
        <v>0</v>
      </c>
      <c r="Y41" s="131">
        <v>0</v>
      </c>
      <c r="Z41" s="271" t="s">
        <v>72</v>
      </c>
      <c r="AA41" s="272">
        <v>13987778302</v>
      </c>
    </row>
    <row r="42" ht="33.75" spans="1:28">
      <c r="A42" s="57">
        <v>38</v>
      </c>
      <c r="B42" s="23" t="s">
        <v>36</v>
      </c>
      <c r="C42" s="94" t="s">
        <v>160</v>
      </c>
      <c r="D42" s="93" t="s">
        <v>161</v>
      </c>
      <c r="E42" s="90" t="s">
        <v>157</v>
      </c>
      <c r="F42" s="44">
        <f t="shared" si="0"/>
        <v>42.3</v>
      </c>
      <c r="G42" s="44">
        <v>15.05</v>
      </c>
      <c r="H42" s="44">
        <v>27.25</v>
      </c>
      <c r="I42" s="131">
        <v>0</v>
      </c>
      <c r="J42" s="131">
        <v>0</v>
      </c>
      <c r="K42" s="131">
        <v>0</v>
      </c>
      <c r="L42" s="131">
        <v>1216</v>
      </c>
      <c r="M42" s="132">
        <f t="shared" si="1"/>
        <v>42.3</v>
      </c>
      <c r="N42" s="91">
        <v>0</v>
      </c>
      <c r="O42" s="119">
        <v>0</v>
      </c>
      <c r="P42" s="36">
        <v>0</v>
      </c>
      <c r="Q42" s="60">
        <v>3</v>
      </c>
      <c r="R42" s="210" t="s">
        <v>40</v>
      </c>
      <c r="S42" s="202" t="s">
        <v>41</v>
      </c>
      <c r="T42" s="44">
        <f t="shared" si="2"/>
        <v>42.3</v>
      </c>
      <c r="U42" s="209">
        <v>0</v>
      </c>
      <c r="V42" s="44">
        <v>21.2</v>
      </c>
      <c r="W42" s="255">
        <v>21.2</v>
      </c>
      <c r="X42" s="209">
        <v>0</v>
      </c>
      <c r="Y42" s="131">
        <v>0</v>
      </c>
      <c r="Z42" s="271" t="s">
        <v>72</v>
      </c>
      <c r="AA42" s="272">
        <v>13987778302</v>
      </c>
      <c r="AB42" s="7"/>
    </row>
    <row r="43" ht="33.75" spans="1:27">
      <c r="A43" s="57">
        <v>39</v>
      </c>
      <c r="B43" s="23" t="s">
        <v>36</v>
      </c>
      <c r="C43" s="94" t="s">
        <v>162</v>
      </c>
      <c r="D43" s="93" t="s">
        <v>163</v>
      </c>
      <c r="E43" s="90" t="s">
        <v>157</v>
      </c>
      <c r="F43" s="44">
        <f t="shared" si="0"/>
        <v>55</v>
      </c>
      <c r="G43" s="95">
        <v>24</v>
      </c>
      <c r="H43" s="44">
        <v>31</v>
      </c>
      <c r="I43" s="131">
        <v>0</v>
      </c>
      <c r="J43" s="131">
        <v>0</v>
      </c>
      <c r="K43" s="131">
        <v>0</v>
      </c>
      <c r="L43" s="131">
        <v>1639</v>
      </c>
      <c r="M43" s="132">
        <f t="shared" si="1"/>
        <v>55</v>
      </c>
      <c r="N43" s="91">
        <v>0</v>
      </c>
      <c r="O43" s="119">
        <v>0</v>
      </c>
      <c r="P43" s="36">
        <v>0</v>
      </c>
      <c r="Q43" s="60">
        <v>5</v>
      </c>
      <c r="R43" s="210" t="s">
        <v>40</v>
      </c>
      <c r="S43" s="202" t="s">
        <v>41</v>
      </c>
      <c r="T43" s="44">
        <f t="shared" si="2"/>
        <v>55</v>
      </c>
      <c r="U43" s="209">
        <v>0</v>
      </c>
      <c r="V43" s="44">
        <v>27</v>
      </c>
      <c r="W43" s="255">
        <v>27</v>
      </c>
      <c r="X43" s="209">
        <v>0</v>
      </c>
      <c r="Y43" s="131">
        <v>0</v>
      </c>
      <c r="Z43" s="271" t="s">
        <v>72</v>
      </c>
      <c r="AA43" s="272">
        <v>13987778302</v>
      </c>
    </row>
    <row r="44" ht="33.75" spans="1:27">
      <c r="A44" s="57">
        <v>10</v>
      </c>
      <c r="B44" s="23" t="s">
        <v>36</v>
      </c>
      <c r="C44" s="94" t="s">
        <v>164</v>
      </c>
      <c r="D44" s="93" t="s">
        <v>165</v>
      </c>
      <c r="E44" s="90" t="s">
        <v>157</v>
      </c>
      <c r="F44" s="44">
        <f t="shared" si="0"/>
        <v>3.5</v>
      </c>
      <c r="G44" s="44">
        <v>3.5</v>
      </c>
      <c r="H44" s="44">
        <v>0</v>
      </c>
      <c r="I44" s="131">
        <v>0</v>
      </c>
      <c r="J44" s="131">
        <v>0</v>
      </c>
      <c r="K44" s="131">
        <v>0</v>
      </c>
      <c r="L44" s="131">
        <v>308</v>
      </c>
      <c r="M44" s="132">
        <f t="shared" si="1"/>
        <v>3.5</v>
      </c>
      <c r="N44" s="91">
        <v>0</v>
      </c>
      <c r="O44" s="119">
        <v>0</v>
      </c>
      <c r="P44" s="36">
        <v>0</v>
      </c>
      <c r="Q44" s="60">
        <v>5</v>
      </c>
      <c r="R44" s="210" t="s">
        <v>40</v>
      </c>
      <c r="S44" s="202" t="s">
        <v>41</v>
      </c>
      <c r="T44" s="44">
        <f t="shared" si="2"/>
        <v>3.5</v>
      </c>
      <c r="U44" s="209">
        <v>0</v>
      </c>
      <c r="V44" s="44">
        <v>5.2</v>
      </c>
      <c r="W44" s="255">
        <v>5.2</v>
      </c>
      <c r="X44" s="209">
        <v>0</v>
      </c>
      <c r="Y44" s="131">
        <v>0</v>
      </c>
      <c r="Z44" s="271" t="s">
        <v>72</v>
      </c>
      <c r="AA44" s="272">
        <v>13987778302</v>
      </c>
    </row>
    <row r="45" ht="33.75" spans="1:27">
      <c r="A45" s="57">
        <v>41</v>
      </c>
      <c r="B45" s="23" t="s">
        <v>36</v>
      </c>
      <c r="C45" s="94" t="s">
        <v>166</v>
      </c>
      <c r="D45" s="93" t="s">
        <v>167</v>
      </c>
      <c r="E45" s="90" t="s">
        <v>157</v>
      </c>
      <c r="F45" s="44">
        <f t="shared" si="0"/>
        <v>87.4</v>
      </c>
      <c r="G45" s="44">
        <v>44.6</v>
      </c>
      <c r="H45" s="44">
        <v>42.8</v>
      </c>
      <c r="I45" s="131">
        <v>0</v>
      </c>
      <c r="J45" s="131">
        <v>0</v>
      </c>
      <c r="K45" s="131">
        <v>0</v>
      </c>
      <c r="L45" s="131">
        <v>2139</v>
      </c>
      <c r="M45" s="132">
        <f t="shared" si="1"/>
        <v>87.4</v>
      </c>
      <c r="N45" s="91">
        <v>0</v>
      </c>
      <c r="O45" s="119">
        <v>0</v>
      </c>
      <c r="P45" s="36">
        <v>0</v>
      </c>
      <c r="Q45" s="60">
        <v>5</v>
      </c>
      <c r="R45" s="210" t="s">
        <v>40</v>
      </c>
      <c r="S45" s="202" t="s">
        <v>41</v>
      </c>
      <c r="T45" s="44">
        <f t="shared" si="2"/>
        <v>87.4</v>
      </c>
      <c r="U45" s="209">
        <v>0</v>
      </c>
      <c r="V45" s="44">
        <v>41</v>
      </c>
      <c r="W45" s="255">
        <v>41</v>
      </c>
      <c r="X45" s="209">
        <v>0</v>
      </c>
      <c r="Y45" s="131">
        <v>0</v>
      </c>
      <c r="Z45" s="271" t="s">
        <v>72</v>
      </c>
      <c r="AA45" s="272">
        <v>13987778302</v>
      </c>
    </row>
    <row r="46" ht="33.75" spans="1:27">
      <c r="A46" s="57">
        <v>42</v>
      </c>
      <c r="B46" s="23" t="s">
        <v>36</v>
      </c>
      <c r="C46" s="94" t="s">
        <v>168</v>
      </c>
      <c r="D46" s="93" t="s">
        <v>169</v>
      </c>
      <c r="E46" s="90" t="s">
        <v>157</v>
      </c>
      <c r="F46" s="44">
        <f t="shared" si="0"/>
        <v>39.76</v>
      </c>
      <c r="G46" s="44">
        <v>15.96</v>
      </c>
      <c r="H46" s="44">
        <v>23.8</v>
      </c>
      <c r="I46" s="131">
        <v>0</v>
      </c>
      <c r="J46" s="131">
        <v>0</v>
      </c>
      <c r="K46" s="131">
        <v>0</v>
      </c>
      <c r="L46" s="131">
        <v>1384</v>
      </c>
      <c r="M46" s="132">
        <f t="shared" si="1"/>
        <v>39.76</v>
      </c>
      <c r="N46" s="91">
        <v>0</v>
      </c>
      <c r="O46" s="119">
        <v>0</v>
      </c>
      <c r="P46" s="36">
        <v>0</v>
      </c>
      <c r="Q46" s="60">
        <v>5</v>
      </c>
      <c r="R46" s="210" t="s">
        <v>40</v>
      </c>
      <c r="S46" s="202" t="s">
        <v>41</v>
      </c>
      <c r="T46" s="44">
        <f t="shared" si="2"/>
        <v>39.76</v>
      </c>
      <c r="U46" s="209">
        <v>0</v>
      </c>
      <c r="V46" s="44">
        <v>26.3</v>
      </c>
      <c r="W46" s="255">
        <v>26.3</v>
      </c>
      <c r="X46" s="209">
        <v>0</v>
      </c>
      <c r="Y46" s="131">
        <v>0</v>
      </c>
      <c r="Z46" s="271" t="s">
        <v>72</v>
      </c>
      <c r="AA46" s="272">
        <v>13987778302</v>
      </c>
    </row>
    <row r="47" ht="33.75" spans="1:27">
      <c r="A47" s="57">
        <v>43</v>
      </c>
      <c r="B47" s="23" t="s">
        <v>36</v>
      </c>
      <c r="C47" s="94" t="s">
        <v>170</v>
      </c>
      <c r="D47" s="93" t="s">
        <v>171</v>
      </c>
      <c r="E47" s="90" t="s">
        <v>157</v>
      </c>
      <c r="F47" s="44">
        <f t="shared" si="0"/>
        <v>37.1</v>
      </c>
      <c r="G47" s="44">
        <v>16.6</v>
      </c>
      <c r="H47" s="44">
        <v>20.5</v>
      </c>
      <c r="I47" s="131">
        <v>0</v>
      </c>
      <c r="J47" s="131">
        <v>0</v>
      </c>
      <c r="K47" s="131">
        <v>0</v>
      </c>
      <c r="L47" s="131">
        <v>995</v>
      </c>
      <c r="M47" s="132">
        <f t="shared" si="1"/>
        <v>37.1</v>
      </c>
      <c r="N47" s="91">
        <v>0</v>
      </c>
      <c r="O47" s="119">
        <v>0</v>
      </c>
      <c r="P47" s="36">
        <v>0</v>
      </c>
      <c r="Q47" s="60">
        <v>3</v>
      </c>
      <c r="R47" s="210" t="s">
        <v>40</v>
      </c>
      <c r="S47" s="202" t="s">
        <v>41</v>
      </c>
      <c r="T47" s="44">
        <f t="shared" si="2"/>
        <v>37.1</v>
      </c>
      <c r="U47" s="209">
        <v>0</v>
      </c>
      <c r="V47" s="44">
        <v>25</v>
      </c>
      <c r="W47" s="255">
        <v>25</v>
      </c>
      <c r="X47" s="209">
        <v>0</v>
      </c>
      <c r="Y47" s="131">
        <v>0</v>
      </c>
      <c r="Z47" s="271" t="s">
        <v>72</v>
      </c>
      <c r="AA47" s="272">
        <v>13987778302</v>
      </c>
    </row>
    <row r="48" ht="33.75" spans="1:27">
      <c r="A48" s="57">
        <v>44</v>
      </c>
      <c r="B48" s="23" t="s">
        <v>36</v>
      </c>
      <c r="C48" s="94" t="s">
        <v>172</v>
      </c>
      <c r="D48" s="93" t="s">
        <v>173</v>
      </c>
      <c r="E48" s="90" t="s">
        <v>157</v>
      </c>
      <c r="F48" s="44">
        <f t="shared" si="0"/>
        <v>64.5</v>
      </c>
      <c r="G48" s="44">
        <v>21</v>
      </c>
      <c r="H48" s="44">
        <v>43.5</v>
      </c>
      <c r="I48" s="131">
        <v>0</v>
      </c>
      <c r="J48" s="131">
        <v>0</v>
      </c>
      <c r="K48" s="131">
        <v>0</v>
      </c>
      <c r="L48" s="131">
        <v>1561</v>
      </c>
      <c r="M48" s="132">
        <f t="shared" si="1"/>
        <v>64.5</v>
      </c>
      <c r="N48" s="91">
        <v>0</v>
      </c>
      <c r="O48" s="119">
        <v>0</v>
      </c>
      <c r="P48" s="36">
        <v>0</v>
      </c>
      <c r="Q48" s="60">
        <v>5</v>
      </c>
      <c r="R48" s="210" t="s">
        <v>40</v>
      </c>
      <c r="S48" s="202" t="s">
        <v>41</v>
      </c>
      <c r="T48" s="44">
        <f t="shared" si="2"/>
        <v>64.5</v>
      </c>
      <c r="U48" s="209">
        <v>0</v>
      </c>
      <c r="V48" s="44">
        <v>29</v>
      </c>
      <c r="W48" s="255">
        <v>29</v>
      </c>
      <c r="X48" s="209">
        <v>0</v>
      </c>
      <c r="Y48" s="131">
        <v>0</v>
      </c>
      <c r="Z48" s="271" t="s">
        <v>72</v>
      </c>
      <c r="AA48" s="272">
        <v>13987778302</v>
      </c>
    </row>
    <row r="49" ht="33.75" spans="1:27">
      <c r="A49" s="57">
        <v>45</v>
      </c>
      <c r="B49" s="23" t="s">
        <v>36</v>
      </c>
      <c r="C49" s="94" t="s">
        <v>174</v>
      </c>
      <c r="D49" s="93" t="s">
        <v>175</v>
      </c>
      <c r="E49" s="90" t="s">
        <v>157</v>
      </c>
      <c r="F49" s="44">
        <f t="shared" si="0"/>
        <v>21.6</v>
      </c>
      <c r="G49" s="44">
        <v>11.3</v>
      </c>
      <c r="H49" s="44">
        <v>10.3</v>
      </c>
      <c r="I49" s="131">
        <v>0</v>
      </c>
      <c r="J49" s="131">
        <v>0</v>
      </c>
      <c r="K49" s="131">
        <v>0</v>
      </c>
      <c r="L49" s="131">
        <v>818</v>
      </c>
      <c r="M49" s="132">
        <f t="shared" si="1"/>
        <v>21.6</v>
      </c>
      <c r="N49" s="91">
        <v>0</v>
      </c>
      <c r="O49" s="119">
        <v>0</v>
      </c>
      <c r="P49" s="36">
        <v>0</v>
      </c>
      <c r="Q49" s="60">
        <v>5</v>
      </c>
      <c r="R49" s="210" t="s">
        <v>40</v>
      </c>
      <c r="S49" s="202" t="s">
        <v>41</v>
      </c>
      <c r="T49" s="44">
        <f t="shared" si="2"/>
        <v>21.6</v>
      </c>
      <c r="U49" s="209">
        <v>0</v>
      </c>
      <c r="V49" s="44">
        <v>12.8</v>
      </c>
      <c r="W49" s="255">
        <v>12.8</v>
      </c>
      <c r="X49" s="209">
        <v>0</v>
      </c>
      <c r="Y49" s="131">
        <v>0</v>
      </c>
      <c r="Z49" s="271" t="s">
        <v>72</v>
      </c>
      <c r="AA49" s="272">
        <v>13987778302</v>
      </c>
    </row>
    <row r="50" ht="33.75" spans="1:27">
      <c r="A50" s="57">
        <v>46</v>
      </c>
      <c r="B50" s="23" t="s">
        <v>36</v>
      </c>
      <c r="C50" s="94" t="s">
        <v>176</v>
      </c>
      <c r="D50" s="93" t="s">
        <v>177</v>
      </c>
      <c r="E50" s="90" t="s">
        <v>157</v>
      </c>
      <c r="F50" s="44">
        <f t="shared" si="0"/>
        <v>8.2</v>
      </c>
      <c r="G50" s="44">
        <v>4.1</v>
      </c>
      <c r="H50" s="44">
        <v>4.1</v>
      </c>
      <c r="I50" s="131">
        <v>0</v>
      </c>
      <c r="J50" s="131">
        <v>0</v>
      </c>
      <c r="K50" s="131">
        <v>0</v>
      </c>
      <c r="L50" s="131">
        <v>244</v>
      </c>
      <c r="M50" s="132">
        <f t="shared" si="1"/>
        <v>8.2</v>
      </c>
      <c r="N50" s="91">
        <v>0</v>
      </c>
      <c r="O50" s="119">
        <v>0</v>
      </c>
      <c r="P50" s="36">
        <v>0</v>
      </c>
      <c r="Q50" s="60">
        <v>5</v>
      </c>
      <c r="R50" s="210" t="s">
        <v>40</v>
      </c>
      <c r="S50" s="202" t="s">
        <v>41</v>
      </c>
      <c r="T50" s="44">
        <f t="shared" si="2"/>
        <v>8.2</v>
      </c>
      <c r="U50" s="209">
        <v>0</v>
      </c>
      <c r="V50" s="44">
        <v>2</v>
      </c>
      <c r="W50" s="255">
        <v>2</v>
      </c>
      <c r="X50" s="209">
        <v>0</v>
      </c>
      <c r="Y50" s="131">
        <v>0</v>
      </c>
      <c r="Z50" s="271" t="s">
        <v>72</v>
      </c>
      <c r="AA50" s="272">
        <v>13987778302</v>
      </c>
    </row>
    <row r="51" ht="33.75" spans="1:27">
      <c r="A51" s="57">
        <v>47</v>
      </c>
      <c r="B51" s="23" t="s">
        <v>36</v>
      </c>
      <c r="C51" s="94" t="s">
        <v>178</v>
      </c>
      <c r="D51" s="93" t="s">
        <v>179</v>
      </c>
      <c r="E51" s="90" t="s">
        <v>157</v>
      </c>
      <c r="F51" s="44">
        <f t="shared" si="0"/>
        <v>5.5</v>
      </c>
      <c r="G51" s="44">
        <v>3</v>
      </c>
      <c r="H51" s="44">
        <v>2.5</v>
      </c>
      <c r="I51" s="131">
        <v>0</v>
      </c>
      <c r="J51" s="131">
        <v>0</v>
      </c>
      <c r="K51" s="131">
        <v>0</v>
      </c>
      <c r="L51" s="131">
        <v>57</v>
      </c>
      <c r="M51" s="132">
        <f t="shared" si="1"/>
        <v>5.5</v>
      </c>
      <c r="N51" s="91">
        <v>0</v>
      </c>
      <c r="O51" s="119">
        <v>0</v>
      </c>
      <c r="P51" s="36">
        <v>0</v>
      </c>
      <c r="Q51" s="60">
        <v>3</v>
      </c>
      <c r="R51" s="210" t="s">
        <v>40</v>
      </c>
      <c r="S51" s="202" t="s">
        <v>41</v>
      </c>
      <c r="T51" s="44">
        <f t="shared" si="2"/>
        <v>5.5</v>
      </c>
      <c r="U51" s="209">
        <v>0</v>
      </c>
      <c r="V51" s="44">
        <v>3</v>
      </c>
      <c r="W51" s="255">
        <v>3</v>
      </c>
      <c r="X51" s="209">
        <v>0</v>
      </c>
      <c r="Y51" s="131">
        <v>0</v>
      </c>
      <c r="Z51" s="271" t="s">
        <v>72</v>
      </c>
      <c r="AA51" s="272">
        <v>13987778302</v>
      </c>
    </row>
    <row r="52" ht="33.75" spans="1:27">
      <c r="A52" s="57">
        <v>48</v>
      </c>
      <c r="B52" s="23" t="s">
        <v>36</v>
      </c>
      <c r="C52" s="94" t="s">
        <v>180</v>
      </c>
      <c r="D52" s="93" t="s">
        <v>181</v>
      </c>
      <c r="E52" s="90" t="s">
        <v>157</v>
      </c>
      <c r="F52" s="44">
        <f t="shared" si="0"/>
        <v>91.8</v>
      </c>
      <c r="G52" s="44">
        <v>36.4</v>
      </c>
      <c r="H52" s="44">
        <v>55.4</v>
      </c>
      <c r="I52" s="131">
        <v>0</v>
      </c>
      <c r="J52" s="131">
        <v>0</v>
      </c>
      <c r="K52" s="131">
        <v>0</v>
      </c>
      <c r="L52" s="131">
        <v>2664</v>
      </c>
      <c r="M52" s="132">
        <f t="shared" si="1"/>
        <v>91.8</v>
      </c>
      <c r="N52" s="91">
        <v>0</v>
      </c>
      <c r="O52" s="119">
        <v>0</v>
      </c>
      <c r="P52" s="36">
        <v>0</v>
      </c>
      <c r="Q52" s="60">
        <v>3</v>
      </c>
      <c r="R52" s="210" t="s">
        <v>40</v>
      </c>
      <c r="S52" s="202" t="s">
        <v>41</v>
      </c>
      <c r="T52" s="44">
        <f t="shared" si="2"/>
        <v>91.8</v>
      </c>
      <c r="U52" s="209">
        <v>0</v>
      </c>
      <c r="V52" s="44">
        <v>40.4</v>
      </c>
      <c r="W52" s="255">
        <v>40.4</v>
      </c>
      <c r="X52" s="209">
        <v>0</v>
      </c>
      <c r="Y52" s="131">
        <v>0</v>
      </c>
      <c r="Z52" s="271" t="s">
        <v>72</v>
      </c>
      <c r="AA52" s="272">
        <v>13987778302</v>
      </c>
    </row>
    <row r="53" s="5" customFormat="1" ht="33.75" spans="1:56">
      <c r="A53" s="57">
        <v>49</v>
      </c>
      <c r="B53" s="58" t="s">
        <v>36</v>
      </c>
      <c r="C53" s="96" t="s">
        <v>182</v>
      </c>
      <c r="D53" s="97" t="s">
        <v>183</v>
      </c>
      <c r="E53" s="91" t="s">
        <v>157</v>
      </c>
      <c r="F53" s="46">
        <v>32.7</v>
      </c>
      <c r="G53" s="46">
        <v>17.7</v>
      </c>
      <c r="H53" s="46">
        <v>15</v>
      </c>
      <c r="I53" s="133">
        <v>0</v>
      </c>
      <c r="J53" s="133">
        <v>0</v>
      </c>
      <c r="K53" s="133">
        <v>0</v>
      </c>
      <c r="L53" s="91">
        <v>1172</v>
      </c>
      <c r="M53" s="35">
        <v>32.7</v>
      </c>
      <c r="N53" s="91">
        <v>0</v>
      </c>
      <c r="O53" s="178">
        <v>0</v>
      </c>
      <c r="P53" s="179">
        <v>0</v>
      </c>
      <c r="Q53" s="136">
        <v>12</v>
      </c>
      <c r="R53" s="240" t="s">
        <v>40</v>
      </c>
      <c r="S53" s="257" t="s">
        <v>41</v>
      </c>
      <c r="T53" s="46">
        <v>32.7</v>
      </c>
      <c r="U53" s="206">
        <v>0</v>
      </c>
      <c r="V53" s="46">
        <v>15</v>
      </c>
      <c r="W53" s="46">
        <v>15</v>
      </c>
      <c r="X53" s="133">
        <v>0</v>
      </c>
      <c r="Y53" s="133">
        <v>0</v>
      </c>
      <c r="Z53" s="270" t="s">
        <v>75</v>
      </c>
      <c r="AA53" s="270" t="s">
        <v>76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</row>
    <row r="54" s="5" customFormat="1" ht="41" customHeight="1" spans="1:56">
      <c r="A54" s="57">
        <v>50</v>
      </c>
      <c r="B54" s="58" t="s">
        <v>36</v>
      </c>
      <c r="C54" s="96" t="s">
        <v>184</v>
      </c>
      <c r="D54" s="59" t="s">
        <v>185</v>
      </c>
      <c r="E54" s="91" t="s">
        <v>157</v>
      </c>
      <c r="F54" s="46">
        <v>36.5</v>
      </c>
      <c r="G54" s="46">
        <v>19.9</v>
      </c>
      <c r="H54" s="46">
        <v>16.6</v>
      </c>
      <c r="I54" s="133">
        <v>0</v>
      </c>
      <c r="J54" s="133">
        <v>0</v>
      </c>
      <c r="K54" s="133">
        <v>0</v>
      </c>
      <c r="L54" s="91">
        <v>1582</v>
      </c>
      <c r="M54" s="35">
        <v>36.5</v>
      </c>
      <c r="N54" s="91">
        <v>0</v>
      </c>
      <c r="O54" s="178">
        <v>0</v>
      </c>
      <c r="P54" s="36">
        <v>0</v>
      </c>
      <c r="Q54" s="36">
        <v>4</v>
      </c>
      <c r="R54" s="240" t="s">
        <v>40</v>
      </c>
      <c r="S54" s="232" t="s">
        <v>41</v>
      </c>
      <c r="T54" s="46">
        <v>36.5</v>
      </c>
      <c r="U54" s="206">
        <v>0</v>
      </c>
      <c r="V54" s="46">
        <v>18</v>
      </c>
      <c r="W54" s="46">
        <v>18</v>
      </c>
      <c r="X54" s="133">
        <v>0</v>
      </c>
      <c r="Y54" s="133">
        <v>0</v>
      </c>
      <c r="Z54" s="270" t="s">
        <v>75</v>
      </c>
      <c r="AA54" s="270" t="s">
        <v>76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</row>
    <row r="55" s="5" customFormat="1" ht="33.75" spans="1:56">
      <c r="A55" s="57">
        <v>51</v>
      </c>
      <c r="B55" s="58" t="s">
        <v>36</v>
      </c>
      <c r="C55" s="96" t="s">
        <v>186</v>
      </c>
      <c r="D55" s="59" t="s">
        <v>187</v>
      </c>
      <c r="E55" s="91" t="s">
        <v>157</v>
      </c>
      <c r="F55" s="31">
        <v>19.6</v>
      </c>
      <c r="G55" s="31">
        <v>9.6</v>
      </c>
      <c r="H55" s="31">
        <v>10</v>
      </c>
      <c r="I55" s="112">
        <v>0</v>
      </c>
      <c r="J55" s="112">
        <v>0</v>
      </c>
      <c r="K55" s="112">
        <v>0</v>
      </c>
      <c r="L55" s="137">
        <v>1636</v>
      </c>
      <c r="M55" s="114">
        <v>19.6</v>
      </c>
      <c r="N55" s="178">
        <v>0</v>
      </c>
      <c r="O55" s="178">
        <v>0</v>
      </c>
      <c r="P55" s="180">
        <v>0</v>
      </c>
      <c r="Q55" s="180">
        <v>4</v>
      </c>
      <c r="R55" s="240" t="s">
        <v>40</v>
      </c>
      <c r="S55" s="232" t="s">
        <v>41</v>
      </c>
      <c r="T55" s="31">
        <v>19.6</v>
      </c>
      <c r="U55" s="112">
        <v>0</v>
      </c>
      <c r="V55" s="227">
        <v>9</v>
      </c>
      <c r="W55" s="227">
        <v>9</v>
      </c>
      <c r="X55" s="133">
        <v>0</v>
      </c>
      <c r="Y55" s="133">
        <v>0</v>
      </c>
      <c r="Z55" s="270" t="s">
        <v>75</v>
      </c>
      <c r="AA55" s="270" t="s">
        <v>76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</row>
    <row r="56" s="5" customFormat="1" ht="33.75" spans="1:56">
      <c r="A56" s="57">
        <v>52</v>
      </c>
      <c r="B56" s="58" t="s">
        <v>36</v>
      </c>
      <c r="C56" s="96" t="s">
        <v>188</v>
      </c>
      <c r="D56" s="59" t="s">
        <v>189</v>
      </c>
      <c r="E56" s="91" t="s">
        <v>157</v>
      </c>
      <c r="F56" s="46">
        <v>82.3</v>
      </c>
      <c r="G56" s="46">
        <v>38.8</v>
      </c>
      <c r="H56" s="46">
        <v>43.5</v>
      </c>
      <c r="I56" s="133">
        <v>0</v>
      </c>
      <c r="J56" s="133">
        <v>0</v>
      </c>
      <c r="K56" s="133">
        <v>0</v>
      </c>
      <c r="L56" s="91">
        <v>1305</v>
      </c>
      <c r="M56" s="35">
        <v>82.3</v>
      </c>
      <c r="N56" s="91">
        <v>0</v>
      </c>
      <c r="O56" s="181">
        <v>0</v>
      </c>
      <c r="P56" s="182">
        <v>0</v>
      </c>
      <c r="Q56" s="182">
        <v>6</v>
      </c>
      <c r="R56" s="231" t="s">
        <v>40</v>
      </c>
      <c r="S56" s="232" t="s">
        <v>41</v>
      </c>
      <c r="T56" s="46">
        <v>82.3</v>
      </c>
      <c r="U56" s="206">
        <v>0</v>
      </c>
      <c r="V56" s="46">
        <v>35</v>
      </c>
      <c r="W56" s="46">
        <v>35</v>
      </c>
      <c r="X56" s="133">
        <v>0</v>
      </c>
      <c r="Y56" s="133">
        <v>0</v>
      </c>
      <c r="Z56" s="270" t="s">
        <v>75</v>
      </c>
      <c r="AA56" s="270" t="s">
        <v>76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</row>
    <row r="57" s="5" customFormat="1" ht="33.75" spans="1:56">
      <c r="A57" s="57">
        <v>53</v>
      </c>
      <c r="B57" s="58" t="s">
        <v>36</v>
      </c>
      <c r="C57" s="96" t="s">
        <v>190</v>
      </c>
      <c r="D57" s="59" t="s">
        <v>191</v>
      </c>
      <c r="E57" s="91" t="s">
        <v>157</v>
      </c>
      <c r="F57" s="46">
        <v>6.2</v>
      </c>
      <c r="G57" s="46">
        <v>3.2</v>
      </c>
      <c r="H57" s="46">
        <v>3</v>
      </c>
      <c r="I57" s="133">
        <v>0</v>
      </c>
      <c r="J57" s="133">
        <v>0</v>
      </c>
      <c r="K57" s="133">
        <v>0</v>
      </c>
      <c r="L57" s="91">
        <v>129</v>
      </c>
      <c r="M57" s="35">
        <v>6.2</v>
      </c>
      <c r="N57" s="91">
        <v>0</v>
      </c>
      <c r="O57" s="181">
        <v>0</v>
      </c>
      <c r="P57" s="36">
        <v>0</v>
      </c>
      <c r="Q57" s="36">
        <v>4</v>
      </c>
      <c r="R57" s="231" t="s">
        <v>40</v>
      </c>
      <c r="S57" s="232" t="s">
        <v>41</v>
      </c>
      <c r="T57" s="46">
        <v>6.2</v>
      </c>
      <c r="U57" s="206">
        <v>0</v>
      </c>
      <c r="V57" s="46">
        <v>3</v>
      </c>
      <c r="W57" s="46">
        <v>3</v>
      </c>
      <c r="X57" s="133">
        <v>0</v>
      </c>
      <c r="Y57" s="133">
        <v>0</v>
      </c>
      <c r="Z57" s="270" t="s">
        <v>75</v>
      </c>
      <c r="AA57" s="270" t="s">
        <v>76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</row>
    <row r="58" s="5" customFormat="1" ht="30.75" customHeight="1" spans="1:56">
      <c r="A58" s="57">
        <v>54</v>
      </c>
      <c r="B58" s="58" t="s">
        <v>36</v>
      </c>
      <c r="C58" s="96" t="s">
        <v>192</v>
      </c>
      <c r="D58" s="59" t="s">
        <v>193</v>
      </c>
      <c r="E58" s="91" t="s">
        <v>157</v>
      </c>
      <c r="F58" s="46">
        <v>37</v>
      </c>
      <c r="G58" s="46">
        <v>16</v>
      </c>
      <c r="H58" s="46">
        <v>21</v>
      </c>
      <c r="I58" s="133">
        <v>0</v>
      </c>
      <c r="J58" s="133">
        <v>0</v>
      </c>
      <c r="K58" s="133">
        <v>0</v>
      </c>
      <c r="L58" s="91">
        <v>938</v>
      </c>
      <c r="M58" s="35">
        <v>37</v>
      </c>
      <c r="N58" s="91">
        <v>0</v>
      </c>
      <c r="O58" s="181">
        <v>0</v>
      </c>
      <c r="P58" s="36">
        <v>0</v>
      </c>
      <c r="Q58" s="91">
        <v>8</v>
      </c>
      <c r="R58" s="231" t="s">
        <v>40</v>
      </c>
      <c r="S58" s="232" t="s">
        <v>41</v>
      </c>
      <c r="T58" s="46">
        <v>37</v>
      </c>
      <c r="U58" s="206">
        <v>0</v>
      </c>
      <c r="V58" s="46">
        <v>15</v>
      </c>
      <c r="W58" s="46">
        <v>15</v>
      </c>
      <c r="X58" s="133">
        <v>0</v>
      </c>
      <c r="Y58" s="133">
        <v>0</v>
      </c>
      <c r="Z58" s="270" t="s">
        <v>75</v>
      </c>
      <c r="AA58" s="270" t="s">
        <v>76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ht="33.75" spans="1:27">
      <c r="A59" s="57">
        <v>55</v>
      </c>
      <c r="B59" s="23" t="s">
        <v>36</v>
      </c>
      <c r="C59" s="28" t="s">
        <v>194</v>
      </c>
      <c r="D59" s="29" t="s">
        <v>195</v>
      </c>
      <c r="E59" s="90" t="s">
        <v>53</v>
      </c>
      <c r="F59" s="42">
        <v>8.7</v>
      </c>
      <c r="G59" s="98">
        <v>3.1</v>
      </c>
      <c r="H59" s="98">
        <v>5.6</v>
      </c>
      <c r="I59" s="123">
        <v>0</v>
      </c>
      <c r="J59" s="134">
        <v>0</v>
      </c>
      <c r="K59" s="134">
        <v>0</v>
      </c>
      <c r="L59" s="26">
        <v>335</v>
      </c>
      <c r="M59" s="100">
        <v>8.7</v>
      </c>
      <c r="N59" s="183">
        <v>0</v>
      </c>
      <c r="O59" s="26">
        <v>0</v>
      </c>
      <c r="P59" s="182">
        <v>0</v>
      </c>
      <c r="Q59" s="60">
        <v>4</v>
      </c>
      <c r="R59" s="210" t="s">
        <v>40</v>
      </c>
      <c r="S59" s="202" t="s">
        <v>41</v>
      </c>
      <c r="T59" s="42">
        <v>8.7</v>
      </c>
      <c r="U59" s="258">
        <v>0</v>
      </c>
      <c r="V59" s="259">
        <v>3.51</v>
      </c>
      <c r="W59" s="259">
        <v>3.51</v>
      </c>
      <c r="X59" s="260">
        <v>0</v>
      </c>
      <c r="Y59" s="133">
        <v>0</v>
      </c>
      <c r="Z59" s="270" t="s">
        <v>79</v>
      </c>
      <c r="AA59" s="270">
        <v>18182977038</v>
      </c>
    </row>
    <row r="60" ht="33" customHeight="1" spans="1:27">
      <c r="A60" s="57">
        <v>56</v>
      </c>
      <c r="B60" s="23" t="s">
        <v>36</v>
      </c>
      <c r="C60" s="28" t="s">
        <v>196</v>
      </c>
      <c r="D60" s="29" t="s">
        <v>197</v>
      </c>
      <c r="E60" s="90" t="s">
        <v>53</v>
      </c>
      <c r="F60" s="42">
        <v>6.9</v>
      </c>
      <c r="G60" s="43">
        <v>2.5</v>
      </c>
      <c r="H60" s="43">
        <v>4.4</v>
      </c>
      <c r="I60" s="123">
        <v>0</v>
      </c>
      <c r="J60" s="184">
        <v>0</v>
      </c>
      <c r="K60" s="184">
        <v>0</v>
      </c>
      <c r="L60" s="123">
        <v>108</v>
      </c>
      <c r="M60" s="100">
        <v>6.9</v>
      </c>
      <c r="N60" s="181">
        <v>0</v>
      </c>
      <c r="O60" s="123">
        <v>0</v>
      </c>
      <c r="P60" s="182">
        <v>0</v>
      </c>
      <c r="Q60" s="212">
        <v>4</v>
      </c>
      <c r="R60" s="210" t="s">
        <v>40</v>
      </c>
      <c r="S60" s="202" t="s">
        <v>41</v>
      </c>
      <c r="T60" s="42">
        <v>6.9</v>
      </c>
      <c r="U60" s="258">
        <v>0</v>
      </c>
      <c r="V60" s="259">
        <v>2.8</v>
      </c>
      <c r="W60" s="259">
        <v>2.8</v>
      </c>
      <c r="X60" s="260">
        <v>0</v>
      </c>
      <c r="Y60" s="133">
        <v>0</v>
      </c>
      <c r="Z60" s="270" t="s">
        <v>79</v>
      </c>
      <c r="AA60" s="270">
        <v>18182977038</v>
      </c>
    </row>
    <row r="61" ht="33.75" spans="1:27">
      <c r="A61" s="57">
        <v>57</v>
      </c>
      <c r="B61" s="23" t="s">
        <v>36</v>
      </c>
      <c r="C61" s="28" t="s">
        <v>198</v>
      </c>
      <c r="D61" s="29" t="s">
        <v>199</v>
      </c>
      <c r="E61" s="90" t="s">
        <v>53</v>
      </c>
      <c r="F61" s="42">
        <v>11.75</v>
      </c>
      <c r="G61" s="43">
        <v>4.05</v>
      </c>
      <c r="H61" s="43">
        <v>7.7</v>
      </c>
      <c r="I61" s="123">
        <v>0</v>
      </c>
      <c r="J61" s="184">
        <v>0</v>
      </c>
      <c r="K61" s="184">
        <v>0</v>
      </c>
      <c r="L61" s="123">
        <v>441</v>
      </c>
      <c r="M61" s="121">
        <v>11.75</v>
      </c>
      <c r="N61" s="181">
        <v>0</v>
      </c>
      <c r="O61" s="123">
        <v>0</v>
      </c>
      <c r="P61" s="182">
        <v>0</v>
      </c>
      <c r="Q61" s="212">
        <v>10</v>
      </c>
      <c r="R61" s="210" t="s">
        <v>40</v>
      </c>
      <c r="S61" s="202" t="s">
        <v>41</v>
      </c>
      <c r="T61" s="42">
        <v>11.75</v>
      </c>
      <c r="U61" s="258">
        <v>0</v>
      </c>
      <c r="V61" s="259">
        <v>6.4</v>
      </c>
      <c r="W61" s="261">
        <v>6.4</v>
      </c>
      <c r="X61" s="260">
        <v>0</v>
      </c>
      <c r="Y61" s="133">
        <v>0</v>
      </c>
      <c r="Z61" s="270" t="s">
        <v>79</v>
      </c>
      <c r="AA61" s="270">
        <v>18182977038</v>
      </c>
    </row>
    <row r="62" ht="33.75" spans="1:27">
      <c r="A62" s="57">
        <v>58</v>
      </c>
      <c r="B62" s="23" t="s">
        <v>36</v>
      </c>
      <c r="C62" s="28" t="s">
        <v>200</v>
      </c>
      <c r="D62" s="29" t="s">
        <v>201</v>
      </c>
      <c r="E62" s="90" t="s">
        <v>53</v>
      </c>
      <c r="F62" s="42">
        <v>11.7</v>
      </c>
      <c r="G62" s="43">
        <v>4.35</v>
      </c>
      <c r="H62" s="43">
        <v>7.35</v>
      </c>
      <c r="I62" s="123">
        <v>0</v>
      </c>
      <c r="J62" s="184">
        <v>0</v>
      </c>
      <c r="K62" s="184">
        <v>0</v>
      </c>
      <c r="L62" s="123">
        <v>197</v>
      </c>
      <c r="M62" s="100">
        <v>11.7</v>
      </c>
      <c r="N62" s="181">
        <v>0</v>
      </c>
      <c r="O62" s="123">
        <v>0</v>
      </c>
      <c r="P62" s="182">
        <v>0</v>
      </c>
      <c r="Q62" s="212">
        <v>4</v>
      </c>
      <c r="R62" s="210" t="s">
        <v>40</v>
      </c>
      <c r="S62" s="202" t="s">
        <v>41</v>
      </c>
      <c r="T62" s="42">
        <v>11.7</v>
      </c>
      <c r="U62" s="258">
        <v>0</v>
      </c>
      <c r="V62" s="259">
        <v>6.5</v>
      </c>
      <c r="W62" s="259">
        <v>6.5</v>
      </c>
      <c r="X62" s="260">
        <v>0</v>
      </c>
      <c r="Y62" s="133">
        <v>0</v>
      </c>
      <c r="Z62" s="270" t="s">
        <v>79</v>
      </c>
      <c r="AA62" s="270">
        <v>18182977038</v>
      </c>
    </row>
    <row r="63" ht="33.75" spans="1:27">
      <c r="A63" s="57">
        <v>59</v>
      </c>
      <c r="B63" s="23" t="s">
        <v>36</v>
      </c>
      <c r="C63" s="99" t="s">
        <v>202</v>
      </c>
      <c r="D63" s="70" t="s">
        <v>203</v>
      </c>
      <c r="E63" s="71" t="s">
        <v>204</v>
      </c>
      <c r="F63" s="100"/>
      <c r="G63" s="101"/>
      <c r="H63" s="101"/>
      <c r="I63" s="172"/>
      <c r="J63" s="172"/>
      <c r="K63" s="172"/>
      <c r="L63" s="185"/>
      <c r="M63" s="41"/>
      <c r="N63" s="185"/>
      <c r="O63" s="32"/>
      <c r="P63" s="41"/>
      <c r="Q63" s="231"/>
      <c r="R63" s="226"/>
      <c r="S63" s="226"/>
      <c r="T63" s="100"/>
      <c r="U63" s="262"/>
      <c r="V63" s="261"/>
      <c r="W63" s="262"/>
      <c r="X63" s="261"/>
      <c r="Y63" s="283"/>
      <c r="Z63" s="269"/>
      <c r="AA63" s="284"/>
    </row>
    <row r="64" ht="55" customHeight="1" spans="1:27">
      <c r="A64" s="57">
        <v>60</v>
      </c>
      <c r="B64" s="23" t="s">
        <v>36</v>
      </c>
      <c r="C64" s="99" t="s">
        <v>205</v>
      </c>
      <c r="D64" s="70" t="s">
        <v>206</v>
      </c>
      <c r="E64" s="71" t="s">
        <v>207</v>
      </c>
      <c r="F64" s="100"/>
      <c r="G64" s="101"/>
      <c r="H64" s="101"/>
      <c r="I64" s="172"/>
      <c r="J64" s="172"/>
      <c r="K64" s="172"/>
      <c r="L64" s="185"/>
      <c r="M64" s="41"/>
      <c r="N64" s="185"/>
      <c r="O64" s="32"/>
      <c r="P64" s="41"/>
      <c r="Q64" s="231"/>
      <c r="R64" s="226"/>
      <c r="S64" s="226"/>
      <c r="T64" s="100"/>
      <c r="U64" s="262"/>
      <c r="V64" s="261"/>
      <c r="W64" s="262"/>
      <c r="X64" s="261"/>
      <c r="Y64" s="283"/>
      <c r="Z64" s="269"/>
      <c r="AA64" s="285" t="s">
        <v>208</v>
      </c>
    </row>
    <row r="65" ht="40.5" spans="1:27">
      <c r="A65" s="57">
        <v>61</v>
      </c>
      <c r="B65" s="23" t="s">
        <v>36</v>
      </c>
      <c r="C65" s="99" t="s">
        <v>209</v>
      </c>
      <c r="D65" s="70" t="s">
        <v>210</v>
      </c>
      <c r="E65" s="71" t="s">
        <v>211</v>
      </c>
      <c r="F65" s="100"/>
      <c r="G65" s="101"/>
      <c r="H65" s="101"/>
      <c r="I65" s="172"/>
      <c r="J65" s="172"/>
      <c r="K65" s="172"/>
      <c r="L65" s="185"/>
      <c r="M65" s="41"/>
      <c r="N65" s="185"/>
      <c r="O65" s="32"/>
      <c r="P65" s="41"/>
      <c r="Q65" s="231"/>
      <c r="R65" s="226"/>
      <c r="S65" s="226"/>
      <c r="T65" s="100"/>
      <c r="U65" s="262"/>
      <c r="V65" s="261"/>
      <c r="W65" s="262"/>
      <c r="X65" s="261"/>
      <c r="Y65" s="283"/>
      <c r="Z65" s="269"/>
      <c r="AA65" s="269"/>
    </row>
    <row r="66" ht="28.5" spans="1:27">
      <c r="A66" s="57">
        <v>62</v>
      </c>
      <c r="B66" s="23" t="s">
        <v>36</v>
      </c>
      <c r="C66" s="99" t="s">
        <v>212</v>
      </c>
      <c r="D66" s="70" t="s">
        <v>213</v>
      </c>
      <c r="E66" s="71" t="s">
        <v>101</v>
      </c>
      <c r="F66" s="100"/>
      <c r="G66" s="101"/>
      <c r="H66" s="101"/>
      <c r="I66" s="172"/>
      <c r="J66" s="172"/>
      <c r="K66" s="172"/>
      <c r="L66" s="185"/>
      <c r="M66" s="41"/>
      <c r="N66" s="185"/>
      <c r="O66" s="32"/>
      <c r="P66" s="41"/>
      <c r="Q66" s="231"/>
      <c r="R66" s="226"/>
      <c r="S66" s="226"/>
      <c r="T66" s="100"/>
      <c r="U66" s="262"/>
      <c r="V66" s="261"/>
      <c r="W66" s="262"/>
      <c r="X66" s="261"/>
      <c r="Y66" s="283"/>
      <c r="Z66" s="269"/>
      <c r="AA66" s="269"/>
    </row>
    <row r="67" ht="28.5" spans="1:27">
      <c r="A67" s="57">
        <v>63</v>
      </c>
      <c r="B67" s="23" t="s">
        <v>36</v>
      </c>
      <c r="C67" s="99" t="s">
        <v>214</v>
      </c>
      <c r="D67" s="70" t="s">
        <v>215</v>
      </c>
      <c r="E67" s="71" t="s">
        <v>101</v>
      </c>
      <c r="F67" s="100"/>
      <c r="G67" s="101"/>
      <c r="H67" s="101"/>
      <c r="I67" s="172"/>
      <c r="J67" s="172"/>
      <c r="K67" s="172"/>
      <c r="L67" s="185"/>
      <c r="M67" s="41"/>
      <c r="N67" s="185"/>
      <c r="O67" s="32"/>
      <c r="P67" s="41"/>
      <c r="Q67" s="231"/>
      <c r="R67" s="226"/>
      <c r="S67" s="226"/>
      <c r="T67" s="100"/>
      <c r="U67" s="262"/>
      <c r="V67" s="261"/>
      <c r="W67" s="262"/>
      <c r="X67" s="261"/>
      <c r="Y67" s="283"/>
      <c r="Z67" s="269"/>
      <c r="AA67" s="269"/>
    </row>
    <row r="68" ht="40.5" spans="1:27">
      <c r="A68" s="57">
        <v>64</v>
      </c>
      <c r="B68" s="23" t="s">
        <v>36</v>
      </c>
      <c r="C68" s="99" t="s">
        <v>216</v>
      </c>
      <c r="D68" s="70" t="s">
        <v>217</v>
      </c>
      <c r="E68" s="71" t="s">
        <v>101</v>
      </c>
      <c r="F68" s="100"/>
      <c r="G68" s="101"/>
      <c r="H68" s="101"/>
      <c r="I68" s="172"/>
      <c r="J68" s="172"/>
      <c r="K68" s="172"/>
      <c r="L68" s="185"/>
      <c r="M68" s="41"/>
      <c r="N68" s="185"/>
      <c r="O68" s="32"/>
      <c r="P68" s="41"/>
      <c r="Q68" s="231"/>
      <c r="R68" s="226"/>
      <c r="S68" s="226"/>
      <c r="T68" s="100"/>
      <c r="U68" s="262"/>
      <c r="V68" s="261"/>
      <c r="W68" s="262"/>
      <c r="X68" s="261"/>
      <c r="Y68" s="283"/>
      <c r="Z68" s="269"/>
      <c r="AA68" s="269"/>
    </row>
    <row r="69" ht="40.5" spans="1:27">
      <c r="A69" s="57">
        <v>65</v>
      </c>
      <c r="B69" s="23" t="s">
        <v>36</v>
      </c>
      <c r="C69" s="99" t="s">
        <v>218</v>
      </c>
      <c r="D69" s="70" t="s">
        <v>219</v>
      </c>
      <c r="E69" s="71" t="s">
        <v>101</v>
      </c>
      <c r="F69" s="100"/>
      <c r="G69" s="101"/>
      <c r="H69" s="101"/>
      <c r="I69" s="172"/>
      <c r="J69" s="172"/>
      <c r="K69" s="172"/>
      <c r="L69" s="185"/>
      <c r="M69" s="41"/>
      <c r="N69" s="185"/>
      <c r="O69" s="32"/>
      <c r="P69" s="41"/>
      <c r="Q69" s="231"/>
      <c r="R69" s="226"/>
      <c r="S69" s="226"/>
      <c r="T69" s="100"/>
      <c r="U69" s="262"/>
      <c r="V69" s="261"/>
      <c r="W69" s="262"/>
      <c r="X69" s="261"/>
      <c r="Y69" s="283"/>
      <c r="Z69" s="269"/>
      <c r="AA69" s="269"/>
    </row>
    <row r="70" ht="40.5" spans="1:27">
      <c r="A70" s="57">
        <v>66</v>
      </c>
      <c r="B70" s="23" t="s">
        <v>36</v>
      </c>
      <c r="C70" s="99" t="s">
        <v>220</v>
      </c>
      <c r="D70" s="70" t="s">
        <v>221</v>
      </c>
      <c r="E70" s="71" t="s">
        <v>101</v>
      </c>
      <c r="F70" s="100"/>
      <c r="G70" s="101"/>
      <c r="H70" s="101"/>
      <c r="I70" s="172"/>
      <c r="J70" s="172"/>
      <c r="K70" s="172"/>
      <c r="L70" s="185"/>
      <c r="M70" s="41"/>
      <c r="N70" s="185"/>
      <c r="O70" s="32"/>
      <c r="P70" s="41"/>
      <c r="Q70" s="231"/>
      <c r="R70" s="226"/>
      <c r="S70" s="226"/>
      <c r="T70" s="100"/>
      <c r="U70" s="262"/>
      <c r="V70" s="261"/>
      <c r="W70" s="262"/>
      <c r="X70" s="261"/>
      <c r="Y70" s="283"/>
      <c r="Z70" s="269"/>
      <c r="AA70" s="269"/>
    </row>
    <row r="71" ht="47" customHeight="1" spans="1:27">
      <c r="A71" s="57">
        <v>67</v>
      </c>
      <c r="B71" s="23" t="s">
        <v>36</v>
      </c>
      <c r="C71" s="99" t="s">
        <v>222</v>
      </c>
      <c r="D71" s="70" t="s">
        <v>223</v>
      </c>
      <c r="E71" s="71" t="s">
        <v>101</v>
      </c>
      <c r="F71" s="100"/>
      <c r="G71" s="101"/>
      <c r="H71" s="101"/>
      <c r="I71" s="172"/>
      <c r="J71" s="172"/>
      <c r="K71" s="172"/>
      <c r="L71" s="185"/>
      <c r="M71" s="41"/>
      <c r="N71" s="185"/>
      <c r="O71" s="32"/>
      <c r="P71" s="41"/>
      <c r="Q71" s="231"/>
      <c r="R71" s="226"/>
      <c r="S71" s="226"/>
      <c r="T71" s="100"/>
      <c r="U71" s="262"/>
      <c r="V71" s="261"/>
      <c r="W71" s="262"/>
      <c r="X71" s="261"/>
      <c r="Y71" s="283"/>
      <c r="Z71" s="269"/>
      <c r="AA71" s="269"/>
    </row>
    <row r="72" s="6" customFormat="1" ht="40.5" spans="1:28">
      <c r="A72" s="22">
        <v>68</v>
      </c>
      <c r="B72" s="286" t="s">
        <v>36</v>
      </c>
      <c r="C72" s="287" t="s">
        <v>224</v>
      </c>
      <c r="D72" s="29" t="s">
        <v>225</v>
      </c>
      <c r="E72" s="30" t="s">
        <v>101</v>
      </c>
      <c r="F72" s="288"/>
      <c r="G72" s="288"/>
      <c r="H72" s="288"/>
      <c r="I72" s="335"/>
      <c r="J72" s="335"/>
      <c r="K72" s="335"/>
      <c r="L72" s="175"/>
      <c r="M72" s="145"/>
      <c r="N72" s="146"/>
      <c r="O72" s="147"/>
      <c r="P72" s="148"/>
      <c r="Q72" s="60"/>
      <c r="R72" s="390"/>
      <c r="S72" s="202"/>
      <c r="T72" s="391"/>
      <c r="U72" s="273"/>
      <c r="V72" s="220"/>
      <c r="W72" s="220"/>
      <c r="X72" s="175"/>
      <c r="Y72" s="175"/>
      <c r="Z72" s="270"/>
      <c r="AA72" s="270"/>
      <c r="AB72" s="422"/>
    </row>
    <row r="73" ht="61" customHeight="1" spans="1:27">
      <c r="A73" s="57">
        <v>69</v>
      </c>
      <c r="B73" s="23" t="s">
        <v>36</v>
      </c>
      <c r="C73" s="289" t="s">
        <v>226</v>
      </c>
      <c r="D73" s="70" t="s">
        <v>227</v>
      </c>
      <c r="E73" s="71" t="s">
        <v>228</v>
      </c>
      <c r="F73" s="100"/>
      <c r="G73" s="101"/>
      <c r="H73" s="101"/>
      <c r="I73" s="172"/>
      <c r="J73" s="172"/>
      <c r="K73" s="172"/>
      <c r="L73" s="185"/>
      <c r="M73" s="41"/>
      <c r="N73" s="185"/>
      <c r="O73" s="32"/>
      <c r="P73" s="41"/>
      <c r="Q73" s="231"/>
      <c r="R73" s="226"/>
      <c r="S73" s="226"/>
      <c r="T73" s="100"/>
      <c r="U73" s="262"/>
      <c r="V73" s="261"/>
      <c r="W73" s="262"/>
      <c r="X73" s="261"/>
      <c r="Y73" s="283"/>
      <c r="Z73" s="269"/>
      <c r="AA73" s="269"/>
    </row>
    <row r="74" s="7" customFormat="1" ht="51" customHeight="1" spans="1:27">
      <c r="A74" s="22">
        <v>70</v>
      </c>
      <c r="B74" s="23" t="s">
        <v>36</v>
      </c>
      <c r="C74" s="99" t="s">
        <v>229</v>
      </c>
      <c r="D74" s="290" t="s">
        <v>230</v>
      </c>
      <c r="E74" s="123" t="s">
        <v>211</v>
      </c>
      <c r="F74" s="291"/>
      <c r="G74" s="291"/>
      <c r="H74" s="291"/>
      <c r="I74" s="336"/>
      <c r="J74" s="336"/>
      <c r="K74" s="336"/>
      <c r="L74" s="337"/>
      <c r="M74" s="41"/>
      <c r="N74" s="337"/>
      <c r="O74" s="336"/>
      <c r="P74" s="41"/>
      <c r="Q74" s="392"/>
      <c r="R74" s="198"/>
      <c r="S74" s="393"/>
      <c r="T74" s="291"/>
      <c r="U74" s="394"/>
      <c r="V74" s="394"/>
      <c r="W74" s="394"/>
      <c r="X74" s="394"/>
      <c r="Y74" s="394"/>
      <c r="Z74" s="423"/>
      <c r="AA74" s="424"/>
    </row>
    <row r="75" s="7" customFormat="1" ht="34" customHeight="1" spans="1:27">
      <c r="A75" s="22" t="s">
        <v>231</v>
      </c>
      <c r="B75" s="292"/>
      <c r="C75" s="293">
        <v>70</v>
      </c>
      <c r="D75" s="293"/>
      <c r="E75" s="293"/>
      <c r="F75" s="291">
        <f>SUM(F5:F73)</f>
        <v>9626.2</v>
      </c>
      <c r="G75" s="291">
        <f t="shared" ref="G75:Q75" si="3">SUM(G5:G73)</f>
        <v>7238.82</v>
      </c>
      <c r="H75" s="291">
        <f t="shared" si="3"/>
        <v>2357.48</v>
      </c>
      <c r="I75" s="336">
        <f t="shared" si="3"/>
        <v>21</v>
      </c>
      <c r="J75" s="336">
        <f t="shared" si="3"/>
        <v>0</v>
      </c>
      <c r="K75" s="336">
        <f t="shared" si="3"/>
        <v>8.9</v>
      </c>
      <c r="L75" s="337">
        <f t="shared" si="3"/>
        <v>99644</v>
      </c>
      <c r="M75" s="338">
        <f t="shared" si="3"/>
        <v>5153.03</v>
      </c>
      <c r="N75" s="337">
        <f t="shared" si="3"/>
        <v>792</v>
      </c>
      <c r="O75" s="336"/>
      <c r="P75" s="338">
        <f>SUM(P5:P73)</f>
        <v>4356.56</v>
      </c>
      <c r="Q75" s="392">
        <f t="shared" si="3"/>
        <v>447.4</v>
      </c>
      <c r="R75" s="198"/>
      <c r="S75" s="202" t="s">
        <v>41</v>
      </c>
      <c r="T75" s="291">
        <f t="shared" ref="T75:Y75" si="4">SUM(T5:T73)</f>
        <v>9626.2</v>
      </c>
      <c r="U75" s="336">
        <f t="shared" si="4"/>
        <v>0</v>
      </c>
      <c r="V75" s="336">
        <f t="shared" si="4"/>
        <v>3257.06</v>
      </c>
      <c r="W75" s="336">
        <f t="shared" si="4"/>
        <v>3257.06</v>
      </c>
      <c r="X75" s="336">
        <f t="shared" si="4"/>
        <v>0</v>
      </c>
      <c r="Y75" s="336">
        <f t="shared" si="4"/>
        <v>0</v>
      </c>
      <c r="Z75" s="423"/>
      <c r="AA75" s="424"/>
    </row>
    <row r="76" ht="42" customHeight="1" spans="1:27">
      <c r="A76" s="22">
        <v>70</v>
      </c>
      <c r="B76" s="294" t="s">
        <v>232</v>
      </c>
      <c r="C76" s="24" t="s">
        <v>233</v>
      </c>
      <c r="D76" s="34" t="s">
        <v>234</v>
      </c>
      <c r="E76" s="295" t="s">
        <v>53</v>
      </c>
      <c r="F76" s="33">
        <v>32.6</v>
      </c>
      <c r="G76" s="35">
        <v>19.9</v>
      </c>
      <c r="H76" s="35">
        <v>12.7</v>
      </c>
      <c r="I76" s="116">
        <v>0</v>
      </c>
      <c r="J76" s="116">
        <v>0</v>
      </c>
      <c r="K76" s="116">
        <v>0</v>
      </c>
      <c r="L76" s="116">
        <v>1994</v>
      </c>
      <c r="M76" s="117">
        <v>32.6</v>
      </c>
      <c r="N76" s="91">
        <v>0</v>
      </c>
      <c r="O76" s="90">
        <v>0</v>
      </c>
      <c r="P76" s="339">
        <v>0</v>
      </c>
      <c r="Q76" s="91">
        <v>4</v>
      </c>
      <c r="R76" s="198" t="s">
        <v>40</v>
      </c>
      <c r="S76" s="395" t="s">
        <v>41</v>
      </c>
      <c r="T76" s="33">
        <v>32.6</v>
      </c>
      <c r="U76" s="206">
        <v>0</v>
      </c>
      <c r="V76" s="33">
        <v>8</v>
      </c>
      <c r="W76" s="33">
        <v>8</v>
      </c>
      <c r="X76" s="116">
        <v>0</v>
      </c>
      <c r="Y76" s="116">
        <v>0</v>
      </c>
      <c r="Z76" s="269" t="s">
        <v>50</v>
      </c>
      <c r="AA76" s="269">
        <v>13887735637</v>
      </c>
    </row>
    <row r="77" ht="33.75" customHeight="1" spans="1:27">
      <c r="A77" s="22">
        <v>71</v>
      </c>
      <c r="B77" s="294" t="s">
        <v>232</v>
      </c>
      <c r="C77" s="28" t="s">
        <v>235</v>
      </c>
      <c r="D77" s="34" t="s">
        <v>236</v>
      </c>
      <c r="E77" s="295" t="s">
        <v>53</v>
      </c>
      <c r="F77" s="32">
        <v>26.1</v>
      </c>
      <c r="G77" s="35">
        <v>12.1</v>
      </c>
      <c r="H77" s="35">
        <v>14</v>
      </c>
      <c r="I77" s="206">
        <v>0</v>
      </c>
      <c r="J77" s="206">
        <v>0</v>
      </c>
      <c r="K77" s="206">
        <v>0</v>
      </c>
      <c r="L77" s="206">
        <v>1640</v>
      </c>
      <c r="M77" s="100">
        <v>26.1</v>
      </c>
      <c r="N77" s="91">
        <v>0</v>
      </c>
      <c r="O77" s="206">
        <v>0</v>
      </c>
      <c r="P77" s="340">
        <v>0</v>
      </c>
      <c r="Q77" s="212">
        <v>5</v>
      </c>
      <c r="R77" s="198" t="s">
        <v>40</v>
      </c>
      <c r="S77" s="395" t="s">
        <v>41</v>
      </c>
      <c r="T77" s="32">
        <v>26.1</v>
      </c>
      <c r="U77" s="206">
        <v>0</v>
      </c>
      <c r="V77" s="32">
        <v>10</v>
      </c>
      <c r="W77" s="32">
        <v>10</v>
      </c>
      <c r="X77" s="206">
        <v>0</v>
      </c>
      <c r="Y77" s="116">
        <v>0</v>
      </c>
      <c r="Z77" s="269" t="s">
        <v>50</v>
      </c>
      <c r="AA77" s="269">
        <v>13887735637</v>
      </c>
    </row>
    <row r="78" ht="36" spans="1:27">
      <c r="A78" s="22">
        <v>72</v>
      </c>
      <c r="B78" s="294" t="s">
        <v>237</v>
      </c>
      <c r="C78" s="96" t="s">
        <v>238</v>
      </c>
      <c r="D78" s="296" t="s">
        <v>239</v>
      </c>
      <c r="E78" s="60" t="s">
        <v>49</v>
      </c>
      <c r="F78" s="42">
        <v>93.3</v>
      </c>
      <c r="G78" s="42">
        <v>42.5</v>
      </c>
      <c r="H78" s="42">
        <v>50.8</v>
      </c>
      <c r="I78" s="91">
        <v>0</v>
      </c>
      <c r="J78" s="341">
        <v>0</v>
      </c>
      <c r="K78" s="341">
        <v>0</v>
      </c>
      <c r="L78" s="91">
        <v>3295</v>
      </c>
      <c r="M78" s="129">
        <v>90</v>
      </c>
      <c r="N78" s="118">
        <v>18</v>
      </c>
      <c r="O78" s="342">
        <v>60</v>
      </c>
      <c r="P78" s="35">
        <v>3.3</v>
      </c>
      <c r="Q78" s="396">
        <v>10</v>
      </c>
      <c r="R78" s="395" t="s">
        <v>40</v>
      </c>
      <c r="S78" s="395" t="s">
        <v>41</v>
      </c>
      <c r="T78" s="42">
        <v>93.3</v>
      </c>
      <c r="U78" s="349">
        <v>0</v>
      </c>
      <c r="V78" s="46">
        <v>39</v>
      </c>
      <c r="W78" s="46">
        <v>39</v>
      </c>
      <c r="X78" s="133">
        <v>0</v>
      </c>
      <c r="Y78" s="133">
        <v>0</v>
      </c>
      <c r="Z78" s="270" t="s">
        <v>240</v>
      </c>
      <c r="AA78" s="270">
        <v>15969499134</v>
      </c>
    </row>
    <row r="79" ht="36" spans="1:27">
      <c r="A79" s="22">
        <v>73</v>
      </c>
      <c r="B79" s="294" t="s">
        <v>237</v>
      </c>
      <c r="C79" s="96" t="s">
        <v>241</v>
      </c>
      <c r="D79" s="296" t="s">
        <v>242</v>
      </c>
      <c r="E79" s="60" t="s">
        <v>53</v>
      </c>
      <c r="F79" s="42">
        <f>SUM(G79:H79)</f>
        <v>7</v>
      </c>
      <c r="G79" s="297">
        <v>2.9</v>
      </c>
      <c r="H79" s="297">
        <v>4.1</v>
      </c>
      <c r="I79" s="183">
        <v>0</v>
      </c>
      <c r="J79" s="343">
        <v>0</v>
      </c>
      <c r="K79" s="343">
        <v>0</v>
      </c>
      <c r="L79" s="60">
        <v>1253</v>
      </c>
      <c r="M79" s="129">
        <f t="shared" ref="M79:M83" si="5">F79</f>
        <v>7</v>
      </c>
      <c r="N79" s="118">
        <v>0</v>
      </c>
      <c r="O79" s="344">
        <v>0</v>
      </c>
      <c r="P79" s="345">
        <v>0</v>
      </c>
      <c r="Q79" s="396">
        <v>7</v>
      </c>
      <c r="R79" s="397" t="s">
        <v>40</v>
      </c>
      <c r="S79" s="395" t="s">
        <v>41</v>
      </c>
      <c r="T79" s="42">
        <v>7</v>
      </c>
      <c r="U79" s="398">
        <v>0</v>
      </c>
      <c r="V79" s="399">
        <v>2.8</v>
      </c>
      <c r="W79" s="46">
        <v>2.8</v>
      </c>
      <c r="X79" s="133">
        <v>0</v>
      </c>
      <c r="Y79" s="133">
        <v>0</v>
      </c>
      <c r="Z79" s="270" t="s">
        <v>240</v>
      </c>
      <c r="AA79" s="270">
        <v>15969499134</v>
      </c>
    </row>
    <row r="80" ht="33.75" spans="1:28">
      <c r="A80" s="22">
        <v>74</v>
      </c>
      <c r="B80" s="294" t="s">
        <v>237</v>
      </c>
      <c r="C80" s="298" t="s">
        <v>243</v>
      </c>
      <c r="D80" s="212" t="s">
        <v>244</v>
      </c>
      <c r="E80" s="212" t="s">
        <v>53</v>
      </c>
      <c r="F80" s="42">
        <v>0</v>
      </c>
      <c r="G80" s="299">
        <v>0</v>
      </c>
      <c r="H80" s="299">
        <v>0</v>
      </c>
      <c r="I80" s="212">
        <v>0</v>
      </c>
      <c r="J80" s="346">
        <v>0</v>
      </c>
      <c r="K80" s="346">
        <v>0</v>
      </c>
      <c r="L80" s="212">
        <v>0</v>
      </c>
      <c r="M80" s="129">
        <v>0</v>
      </c>
      <c r="N80" s="118">
        <v>0</v>
      </c>
      <c r="O80" s="347">
        <v>0</v>
      </c>
      <c r="P80" s="345">
        <v>0</v>
      </c>
      <c r="Q80" s="396"/>
      <c r="R80" s="395" t="s">
        <v>245</v>
      </c>
      <c r="S80" s="395" t="s">
        <v>41</v>
      </c>
      <c r="T80" s="42">
        <v>0</v>
      </c>
      <c r="U80" s="349">
        <v>0</v>
      </c>
      <c r="V80" s="400">
        <v>0</v>
      </c>
      <c r="W80" s="400">
        <v>0</v>
      </c>
      <c r="X80" s="133">
        <v>0</v>
      </c>
      <c r="Y80" s="133">
        <v>0</v>
      </c>
      <c r="Z80" s="270" t="s">
        <v>240</v>
      </c>
      <c r="AA80" s="270">
        <v>15969499134</v>
      </c>
      <c r="AB80" s="332"/>
    </row>
    <row r="81" ht="33.75" spans="1:28">
      <c r="A81" s="22">
        <v>75</v>
      </c>
      <c r="B81" s="294" t="s">
        <v>237</v>
      </c>
      <c r="C81" s="298" t="s">
        <v>246</v>
      </c>
      <c r="D81" s="212" t="s">
        <v>247</v>
      </c>
      <c r="E81" s="212" t="s">
        <v>53</v>
      </c>
      <c r="F81" s="42">
        <f>SUM(G81:H81)</f>
        <v>15.23</v>
      </c>
      <c r="G81" s="299">
        <v>6.74</v>
      </c>
      <c r="H81" s="299">
        <v>8.49</v>
      </c>
      <c r="I81" s="212">
        <v>0</v>
      </c>
      <c r="J81" s="346">
        <v>0</v>
      </c>
      <c r="K81" s="346">
        <v>0</v>
      </c>
      <c r="L81" s="118">
        <v>2016</v>
      </c>
      <c r="M81" s="129">
        <f t="shared" si="5"/>
        <v>15.23</v>
      </c>
      <c r="N81" s="118">
        <v>0</v>
      </c>
      <c r="O81" s="347">
        <v>0</v>
      </c>
      <c r="P81" s="345">
        <v>0</v>
      </c>
      <c r="Q81" s="396">
        <v>4</v>
      </c>
      <c r="R81" s="395" t="s">
        <v>40</v>
      </c>
      <c r="S81" s="395" t="s">
        <v>41</v>
      </c>
      <c r="T81" s="42">
        <v>15.23</v>
      </c>
      <c r="U81" s="398">
        <v>0</v>
      </c>
      <c r="V81" s="400">
        <v>2.5</v>
      </c>
      <c r="W81" s="400">
        <v>2.5</v>
      </c>
      <c r="X81" s="133">
        <v>0</v>
      </c>
      <c r="Y81" s="133">
        <v>0</v>
      </c>
      <c r="Z81" s="270" t="s">
        <v>240</v>
      </c>
      <c r="AA81" s="270">
        <v>15969499134</v>
      </c>
      <c r="AB81" s="332" t="s">
        <v>248</v>
      </c>
    </row>
    <row r="82" ht="33.75" spans="1:27">
      <c r="A82" s="22">
        <v>76</v>
      </c>
      <c r="B82" s="294" t="s">
        <v>237</v>
      </c>
      <c r="C82" s="298" t="s">
        <v>249</v>
      </c>
      <c r="D82" s="212" t="s">
        <v>250</v>
      </c>
      <c r="E82" s="212" t="s">
        <v>53</v>
      </c>
      <c r="F82" s="42">
        <f t="shared" ref="F82:F86" si="6">G82+H82+I82+J82+K82</f>
        <v>0</v>
      </c>
      <c r="G82" s="299">
        <v>0</v>
      </c>
      <c r="H82" s="299">
        <v>0</v>
      </c>
      <c r="I82" s="212">
        <v>0</v>
      </c>
      <c r="J82" s="346">
        <v>0</v>
      </c>
      <c r="K82" s="346">
        <v>0</v>
      </c>
      <c r="L82" s="212">
        <v>21</v>
      </c>
      <c r="M82" s="129">
        <f t="shared" si="5"/>
        <v>0</v>
      </c>
      <c r="N82" s="118">
        <v>0</v>
      </c>
      <c r="O82" s="347">
        <v>0</v>
      </c>
      <c r="P82" s="345">
        <v>0</v>
      </c>
      <c r="Q82" s="396">
        <v>10</v>
      </c>
      <c r="R82" s="395" t="s">
        <v>40</v>
      </c>
      <c r="S82" s="395" t="s">
        <v>41</v>
      </c>
      <c r="T82" s="42">
        <f t="shared" ref="T82:T88" si="7">M82</f>
        <v>0</v>
      </c>
      <c r="U82" s="349">
        <v>0</v>
      </c>
      <c r="V82" s="400">
        <v>0</v>
      </c>
      <c r="W82" s="400">
        <v>0</v>
      </c>
      <c r="X82" s="133">
        <v>0</v>
      </c>
      <c r="Y82" s="133">
        <v>0</v>
      </c>
      <c r="Z82" s="270" t="s">
        <v>240</v>
      </c>
      <c r="AA82" s="270">
        <v>15969499134</v>
      </c>
    </row>
    <row r="83" ht="33.75" spans="1:27">
      <c r="A83" s="22">
        <v>77</v>
      </c>
      <c r="B83" s="294" t="s">
        <v>237</v>
      </c>
      <c r="C83" s="298" t="s">
        <v>251</v>
      </c>
      <c r="D83" s="212" t="s">
        <v>252</v>
      </c>
      <c r="E83" s="212" t="s">
        <v>53</v>
      </c>
      <c r="F83" s="42">
        <f t="shared" si="6"/>
        <v>0</v>
      </c>
      <c r="G83" s="299">
        <v>0</v>
      </c>
      <c r="H83" s="299">
        <v>0</v>
      </c>
      <c r="I83" s="212">
        <v>0</v>
      </c>
      <c r="J83" s="346">
        <v>0</v>
      </c>
      <c r="K83" s="346">
        <v>0</v>
      </c>
      <c r="L83" s="212">
        <v>39</v>
      </c>
      <c r="M83" s="129">
        <f t="shared" si="5"/>
        <v>0</v>
      </c>
      <c r="N83" s="118">
        <v>0</v>
      </c>
      <c r="O83" s="347">
        <v>0</v>
      </c>
      <c r="P83" s="345">
        <v>0</v>
      </c>
      <c r="Q83" s="396"/>
      <c r="R83" s="395" t="s">
        <v>245</v>
      </c>
      <c r="S83" s="395" t="s">
        <v>41</v>
      </c>
      <c r="T83" s="42">
        <f t="shared" si="7"/>
        <v>0</v>
      </c>
      <c r="U83" s="398">
        <v>0</v>
      </c>
      <c r="V83" s="400">
        <v>0</v>
      </c>
      <c r="W83" s="400">
        <v>0</v>
      </c>
      <c r="X83" s="133">
        <v>0</v>
      </c>
      <c r="Y83" s="133">
        <v>0</v>
      </c>
      <c r="Z83" s="270" t="s">
        <v>240</v>
      </c>
      <c r="AA83" s="270">
        <v>15969499134</v>
      </c>
    </row>
    <row r="84" ht="33.75" spans="1:27">
      <c r="A84" s="22">
        <v>78</v>
      </c>
      <c r="B84" s="294" t="s">
        <v>237</v>
      </c>
      <c r="C84" s="298" t="s">
        <v>253</v>
      </c>
      <c r="D84" s="212" t="s">
        <v>254</v>
      </c>
      <c r="E84" s="212" t="s">
        <v>53</v>
      </c>
      <c r="F84" s="42">
        <f t="shared" si="6"/>
        <v>5</v>
      </c>
      <c r="G84" s="299">
        <v>2</v>
      </c>
      <c r="H84" s="299">
        <v>3</v>
      </c>
      <c r="I84" s="212">
        <v>0</v>
      </c>
      <c r="J84" s="346">
        <v>0</v>
      </c>
      <c r="K84" s="346">
        <v>0</v>
      </c>
      <c r="L84" s="181">
        <v>725</v>
      </c>
      <c r="M84" s="129">
        <v>5</v>
      </c>
      <c r="N84" s="348">
        <v>0</v>
      </c>
      <c r="O84" s="347">
        <v>0</v>
      </c>
      <c r="P84" s="345">
        <v>0</v>
      </c>
      <c r="Q84" s="345">
        <v>13</v>
      </c>
      <c r="R84" s="395" t="s">
        <v>40</v>
      </c>
      <c r="S84" s="395" t="s">
        <v>41</v>
      </c>
      <c r="T84" s="42">
        <v>5</v>
      </c>
      <c r="U84" s="398">
        <v>0</v>
      </c>
      <c r="V84" s="400">
        <v>1</v>
      </c>
      <c r="W84" s="400">
        <v>1</v>
      </c>
      <c r="X84" s="133">
        <v>0</v>
      </c>
      <c r="Y84" s="133">
        <v>0</v>
      </c>
      <c r="Z84" s="270" t="s">
        <v>240</v>
      </c>
      <c r="AA84" s="270">
        <v>15969499134</v>
      </c>
    </row>
    <row r="85" ht="33.75" spans="1:27">
      <c r="A85" s="22">
        <v>79</v>
      </c>
      <c r="B85" s="294" t="s">
        <v>237</v>
      </c>
      <c r="C85" s="298" t="s">
        <v>255</v>
      </c>
      <c r="D85" s="212" t="s">
        <v>256</v>
      </c>
      <c r="E85" s="212" t="s">
        <v>53</v>
      </c>
      <c r="F85" s="42">
        <f t="shared" si="6"/>
        <v>7.7</v>
      </c>
      <c r="G85" s="299">
        <v>3.8</v>
      </c>
      <c r="H85" s="299">
        <v>3.9</v>
      </c>
      <c r="I85" s="212">
        <v>0</v>
      </c>
      <c r="J85" s="346">
        <v>0</v>
      </c>
      <c r="K85" s="346">
        <v>0</v>
      </c>
      <c r="L85" s="181">
        <v>1440</v>
      </c>
      <c r="M85" s="129">
        <f t="shared" ref="M85:M88" si="8">F85</f>
        <v>7.7</v>
      </c>
      <c r="N85" s="348">
        <v>0</v>
      </c>
      <c r="O85" s="347">
        <v>0</v>
      </c>
      <c r="P85" s="345">
        <v>0</v>
      </c>
      <c r="Q85" s="401">
        <v>2</v>
      </c>
      <c r="R85" s="395" t="s">
        <v>40</v>
      </c>
      <c r="S85" s="395" t="s">
        <v>41</v>
      </c>
      <c r="T85" s="42">
        <f t="shared" si="7"/>
        <v>7.7</v>
      </c>
      <c r="U85" s="349">
        <v>0</v>
      </c>
      <c r="V85" s="400">
        <v>4</v>
      </c>
      <c r="W85" s="400">
        <v>4</v>
      </c>
      <c r="X85" s="133">
        <v>0</v>
      </c>
      <c r="Y85" s="133">
        <v>0</v>
      </c>
      <c r="Z85" s="270" t="s">
        <v>240</v>
      </c>
      <c r="AA85" s="270">
        <v>15969499134</v>
      </c>
    </row>
    <row r="86" ht="33.75" spans="1:27">
      <c r="A86" s="22">
        <v>80</v>
      </c>
      <c r="B86" s="294" t="s">
        <v>237</v>
      </c>
      <c r="C86" s="298" t="s">
        <v>257</v>
      </c>
      <c r="D86" s="212" t="s">
        <v>258</v>
      </c>
      <c r="E86" s="212" t="s">
        <v>53</v>
      </c>
      <c r="F86" s="42">
        <f t="shared" si="6"/>
        <v>9</v>
      </c>
      <c r="G86" s="299">
        <v>3.1</v>
      </c>
      <c r="H86" s="299">
        <v>5.9</v>
      </c>
      <c r="I86" s="212">
        <v>0</v>
      </c>
      <c r="J86" s="346">
        <v>0</v>
      </c>
      <c r="K86" s="346">
        <v>0</v>
      </c>
      <c r="L86" s="212">
        <v>1099</v>
      </c>
      <c r="M86" s="129">
        <f t="shared" si="8"/>
        <v>9</v>
      </c>
      <c r="N86" s="348">
        <v>0</v>
      </c>
      <c r="O86" s="347">
        <v>0</v>
      </c>
      <c r="P86" s="345">
        <v>0</v>
      </c>
      <c r="Q86" s="401"/>
      <c r="R86" s="395" t="s">
        <v>245</v>
      </c>
      <c r="S86" s="395" t="s">
        <v>41</v>
      </c>
      <c r="T86" s="42">
        <f t="shared" si="7"/>
        <v>9</v>
      </c>
      <c r="U86" s="398">
        <v>0</v>
      </c>
      <c r="V86" s="400">
        <v>5</v>
      </c>
      <c r="W86" s="400">
        <v>5</v>
      </c>
      <c r="X86" s="133">
        <v>0</v>
      </c>
      <c r="Y86" s="133">
        <v>0</v>
      </c>
      <c r="Z86" s="270" t="s">
        <v>240</v>
      </c>
      <c r="AA86" s="270">
        <v>15969499134</v>
      </c>
    </row>
    <row r="87" ht="33.75" spans="1:27">
      <c r="A87" s="22">
        <v>81</v>
      </c>
      <c r="B87" s="294" t="s">
        <v>237</v>
      </c>
      <c r="C87" s="298" t="s">
        <v>259</v>
      </c>
      <c r="D87" s="212" t="s">
        <v>260</v>
      </c>
      <c r="E87" s="212" t="s">
        <v>53</v>
      </c>
      <c r="F87" s="42">
        <v>0</v>
      </c>
      <c r="G87" s="299">
        <v>0</v>
      </c>
      <c r="H87" s="299">
        <v>0</v>
      </c>
      <c r="I87" s="349">
        <v>0</v>
      </c>
      <c r="J87" s="346">
        <v>0</v>
      </c>
      <c r="K87" s="346">
        <v>0</v>
      </c>
      <c r="L87" s="212">
        <v>125</v>
      </c>
      <c r="M87" s="129">
        <f t="shared" si="8"/>
        <v>0</v>
      </c>
      <c r="N87" s="350">
        <v>0</v>
      </c>
      <c r="O87" s="351">
        <v>0</v>
      </c>
      <c r="P87" s="352">
        <v>0</v>
      </c>
      <c r="Q87" s="402"/>
      <c r="R87" s="395" t="s">
        <v>245</v>
      </c>
      <c r="S87" s="395" t="s">
        <v>41</v>
      </c>
      <c r="T87" s="42">
        <f t="shared" si="7"/>
        <v>0</v>
      </c>
      <c r="U87" s="349">
        <v>0</v>
      </c>
      <c r="V87" s="400">
        <v>0</v>
      </c>
      <c r="W87" s="400">
        <v>0</v>
      </c>
      <c r="X87" s="133">
        <v>0</v>
      </c>
      <c r="Y87" s="133">
        <v>0</v>
      </c>
      <c r="Z87" s="270" t="s">
        <v>240</v>
      </c>
      <c r="AA87" s="270">
        <v>15969499134</v>
      </c>
    </row>
    <row r="88" ht="33.75" spans="1:27">
      <c r="A88" s="22">
        <v>82</v>
      </c>
      <c r="B88" s="294" t="s">
        <v>237</v>
      </c>
      <c r="C88" s="298" t="s">
        <v>261</v>
      </c>
      <c r="D88" s="212" t="s">
        <v>262</v>
      </c>
      <c r="E88" s="212" t="s">
        <v>53</v>
      </c>
      <c r="F88" s="42">
        <f>G88+H88+I88+J88+K88</f>
        <v>13</v>
      </c>
      <c r="G88" s="299">
        <v>5.5</v>
      </c>
      <c r="H88" s="299">
        <v>7.5</v>
      </c>
      <c r="I88" s="349">
        <v>0</v>
      </c>
      <c r="J88" s="346">
        <v>0</v>
      </c>
      <c r="K88" s="346">
        <v>0</v>
      </c>
      <c r="L88" s="212">
        <v>746</v>
      </c>
      <c r="M88" s="129">
        <f t="shared" si="8"/>
        <v>13</v>
      </c>
      <c r="N88" s="350">
        <v>0</v>
      </c>
      <c r="O88" s="351">
        <v>0</v>
      </c>
      <c r="P88" s="352">
        <v>0</v>
      </c>
      <c r="Q88" s="403">
        <v>2.5</v>
      </c>
      <c r="R88" s="395" t="s">
        <v>40</v>
      </c>
      <c r="S88" s="395" t="s">
        <v>41</v>
      </c>
      <c r="T88" s="42">
        <f t="shared" si="7"/>
        <v>13</v>
      </c>
      <c r="U88" s="398">
        <v>0</v>
      </c>
      <c r="V88" s="400">
        <v>3</v>
      </c>
      <c r="W88" s="400">
        <v>3</v>
      </c>
      <c r="X88" s="133">
        <v>0</v>
      </c>
      <c r="Y88" s="133">
        <v>0</v>
      </c>
      <c r="Z88" s="270" t="s">
        <v>240</v>
      </c>
      <c r="AA88" s="270">
        <v>15969499134</v>
      </c>
    </row>
    <row r="89" ht="38" customHeight="1" spans="1:27">
      <c r="A89" s="22">
        <v>83</v>
      </c>
      <c r="B89" s="294" t="s">
        <v>237</v>
      </c>
      <c r="C89" s="298" t="s">
        <v>263</v>
      </c>
      <c r="D89" s="300" t="s">
        <v>264</v>
      </c>
      <c r="E89" s="301" t="s">
        <v>110</v>
      </c>
      <c r="F89" s="87">
        <v>23.8</v>
      </c>
      <c r="G89" s="87">
        <v>16.11</v>
      </c>
      <c r="H89" s="87">
        <v>7.69</v>
      </c>
      <c r="I89" s="176">
        <v>0</v>
      </c>
      <c r="J89" s="176">
        <v>0</v>
      </c>
      <c r="K89" s="176">
        <v>0</v>
      </c>
      <c r="L89" s="176">
        <v>237</v>
      </c>
      <c r="M89" s="177">
        <v>23.8</v>
      </c>
      <c r="N89" s="350">
        <v>0</v>
      </c>
      <c r="O89" s="351">
        <v>0</v>
      </c>
      <c r="P89" s="352">
        <v>0</v>
      </c>
      <c r="Q89" s="404">
        <v>3</v>
      </c>
      <c r="R89" s="395" t="s">
        <v>40</v>
      </c>
      <c r="S89" s="395" t="s">
        <v>41</v>
      </c>
      <c r="T89" s="87">
        <v>23.8</v>
      </c>
      <c r="U89" s="405">
        <v>0</v>
      </c>
      <c r="V89" s="254">
        <v>0</v>
      </c>
      <c r="W89" s="254">
        <v>0</v>
      </c>
      <c r="X89" s="253">
        <v>0</v>
      </c>
      <c r="Y89" s="253">
        <v>0</v>
      </c>
      <c r="Z89" s="281" t="s">
        <v>265</v>
      </c>
      <c r="AA89" s="86">
        <v>13987734522</v>
      </c>
    </row>
    <row r="90" ht="33.75" customHeight="1" spans="1:28">
      <c r="A90" s="22">
        <v>84</v>
      </c>
      <c r="B90" s="294" t="s">
        <v>237</v>
      </c>
      <c r="C90" s="302" t="s">
        <v>266</v>
      </c>
      <c r="D90" s="303" t="s">
        <v>267</v>
      </c>
      <c r="E90" s="304" t="s">
        <v>82</v>
      </c>
      <c r="F90" s="305">
        <v>0</v>
      </c>
      <c r="G90" s="306">
        <v>0</v>
      </c>
      <c r="H90" s="306">
        <v>0</v>
      </c>
      <c r="I90" s="353">
        <v>0</v>
      </c>
      <c r="J90" s="353">
        <v>0</v>
      </c>
      <c r="K90" s="353">
        <v>0</v>
      </c>
      <c r="L90" s="354">
        <v>0</v>
      </c>
      <c r="M90" s="355">
        <v>0</v>
      </c>
      <c r="N90" s="356">
        <v>0</v>
      </c>
      <c r="O90" s="357">
        <v>0</v>
      </c>
      <c r="P90" s="358">
        <v>0</v>
      </c>
      <c r="Q90" s="301">
        <v>3</v>
      </c>
      <c r="R90" s="198" t="s">
        <v>40</v>
      </c>
      <c r="S90" s="198" t="s">
        <v>41</v>
      </c>
      <c r="T90" s="306">
        <v>0</v>
      </c>
      <c r="U90" s="406">
        <v>0</v>
      </c>
      <c r="V90" s="407">
        <v>0</v>
      </c>
      <c r="W90" s="407">
        <v>0</v>
      </c>
      <c r="X90" s="408">
        <v>0</v>
      </c>
      <c r="Y90" s="408">
        <v>0</v>
      </c>
      <c r="Z90" s="425"/>
      <c r="AA90" s="425"/>
      <c r="AB90" s="276" t="s">
        <v>268</v>
      </c>
    </row>
    <row r="91" ht="33.75" customHeight="1" spans="1:27">
      <c r="A91" s="22">
        <v>85</v>
      </c>
      <c r="B91" s="294" t="s">
        <v>237</v>
      </c>
      <c r="C91" s="302" t="s">
        <v>269</v>
      </c>
      <c r="D91" s="303" t="s">
        <v>270</v>
      </c>
      <c r="E91" s="304" t="s">
        <v>82</v>
      </c>
      <c r="F91" s="50">
        <v>5.7</v>
      </c>
      <c r="G91" s="50">
        <v>3.9</v>
      </c>
      <c r="H91" s="50">
        <v>1.8</v>
      </c>
      <c r="I91" s="152">
        <v>0</v>
      </c>
      <c r="J91" s="152">
        <v>0</v>
      </c>
      <c r="K91" s="152">
        <v>0</v>
      </c>
      <c r="L91" s="153">
        <v>75</v>
      </c>
      <c r="M91" s="359">
        <v>5.7</v>
      </c>
      <c r="N91" s="356">
        <v>0</v>
      </c>
      <c r="O91" s="357">
        <v>0</v>
      </c>
      <c r="P91" s="358">
        <v>0</v>
      </c>
      <c r="Q91" s="301">
        <v>2</v>
      </c>
      <c r="R91" s="198" t="s">
        <v>40</v>
      </c>
      <c r="S91" s="198" t="s">
        <v>41</v>
      </c>
      <c r="T91" s="50">
        <v>5.7</v>
      </c>
      <c r="U91" s="223">
        <v>0</v>
      </c>
      <c r="V91" s="224">
        <v>1</v>
      </c>
      <c r="W91" s="224">
        <v>1</v>
      </c>
      <c r="X91" s="225">
        <v>0</v>
      </c>
      <c r="Y91" s="225">
        <v>0</v>
      </c>
      <c r="Z91" s="71" t="s">
        <v>271</v>
      </c>
      <c r="AA91" s="71">
        <v>1398849385</v>
      </c>
    </row>
    <row r="92" ht="33.75" customHeight="1" spans="1:27">
      <c r="A92" s="22">
        <v>86</v>
      </c>
      <c r="B92" s="294" t="s">
        <v>237</v>
      </c>
      <c r="C92" s="307" t="s">
        <v>272</v>
      </c>
      <c r="D92" s="300" t="s">
        <v>273</v>
      </c>
      <c r="E92" s="308" t="s">
        <v>110</v>
      </c>
      <c r="F92" s="49">
        <v>14.94</v>
      </c>
      <c r="G92" s="49">
        <v>11.84</v>
      </c>
      <c r="H92" s="49">
        <v>3.1</v>
      </c>
      <c r="I92" s="149">
        <v>0</v>
      </c>
      <c r="J92" s="149">
        <v>0</v>
      </c>
      <c r="K92" s="149">
        <v>0</v>
      </c>
      <c r="L92" s="273">
        <v>116</v>
      </c>
      <c r="M92" s="360">
        <v>14.94</v>
      </c>
      <c r="N92" s="356">
        <v>0</v>
      </c>
      <c r="O92" s="357">
        <v>0</v>
      </c>
      <c r="P92" s="358">
        <v>0</v>
      </c>
      <c r="Q92" s="301">
        <v>2</v>
      </c>
      <c r="R92" s="198" t="s">
        <v>40</v>
      </c>
      <c r="S92" s="198" t="s">
        <v>41</v>
      </c>
      <c r="T92" s="219">
        <v>14.94</v>
      </c>
      <c r="U92" s="221">
        <v>0</v>
      </c>
      <c r="V92" s="222">
        <v>0</v>
      </c>
      <c r="W92" s="222">
        <v>0</v>
      </c>
      <c r="X92" s="221">
        <v>0</v>
      </c>
      <c r="Y92" s="221">
        <v>0</v>
      </c>
      <c r="Z92" s="86" t="s">
        <v>274</v>
      </c>
      <c r="AA92" s="86">
        <v>19987118825</v>
      </c>
    </row>
    <row r="93" s="7" customFormat="1" ht="25.5" customHeight="1" spans="1:27">
      <c r="A93" s="309" t="s">
        <v>275</v>
      </c>
      <c r="B93" s="309"/>
      <c r="C93" s="293">
        <v>17</v>
      </c>
      <c r="D93" s="293"/>
      <c r="E93" s="293"/>
      <c r="F93" s="310">
        <f t="shared" ref="F93:M93" si="9">SUM(F76:F92)</f>
        <v>253.37</v>
      </c>
      <c r="G93" s="310">
        <f t="shared" si="9"/>
        <v>130.39</v>
      </c>
      <c r="H93" s="310">
        <f t="shared" si="9"/>
        <v>122.98</v>
      </c>
      <c r="I93" s="361">
        <f t="shared" si="9"/>
        <v>0</v>
      </c>
      <c r="J93" s="361">
        <f t="shared" si="9"/>
        <v>0</v>
      </c>
      <c r="K93" s="361">
        <f t="shared" si="9"/>
        <v>0</v>
      </c>
      <c r="L93" s="362">
        <f t="shared" si="9"/>
        <v>14821</v>
      </c>
      <c r="M93" s="363">
        <f t="shared" si="9"/>
        <v>250.07</v>
      </c>
      <c r="N93" s="362">
        <v>18</v>
      </c>
      <c r="O93" s="361"/>
      <c r="P93" s="363">
        <f>SUM(P76:P92)</f>
        <v>3.3</v>
      </c>
      <c r="Q93" s="409">
        <f>SUM(Q76:Q92)</f>
        <v>67.5</v>
      </c>
      <c r="R93" s="410"/>
      <c r="S93" s="411"/>
      <c r="T93" s="310">
        <f>SUM(T76:T92)</f>
        <v>253.37</v>
      </c>
      <c r="U93" s="412">
        <v>0</v>
      </c>
      <c r="V93" s="361">
        <f>SUM(V76:V92)</f>
        <v>76.3</v>
      </c>
      <c r="W93" s="361">
        <f>SUM(W76:W92)</f>
        <v>76.3</v>
      </c>
      <c r="X93" s="361">
        <f>SUM(X76:X92)</f>
        <v>0</v>
      </c>
      <c r="Y93" s="361">
        <f>SUM(Y76:Y92)</f>
        <v>0</v>
      </c>
      <c r="Z93" s="424"/>
      <c r="AA93" s="424"/>
    </row>
    <row r="94" s="7" customFormat="1" ht="21.75" customHeight="1" spans="1:27">
      <c r="A94" s="309" t="s">
        <v>276</v>
      </c>
      <c r="B94" s="309"/>
      <c r="C94" s="311">
        <v>86</v>
      </c>
      <c r="D94" s="312"/>
      <c r="E94" s="311" t="s">
        <v>277</v>
      </c>
      <c r="F94" s="313">
        <f>F93+F75</f>
        <v>9879.57000000001</v>
      </c>
      <c r="G94" s="313">
        <f t="shared" ref="G94:Q94" si="10">G93+G75</f>
        <v>7369.21</v>
      </c>
      <c r="H94" s="313">
        <f t="shared" si="10"/>
        <v>2480.46</v>
      </c>
      <c r="I94" s="364">
        <f t="shared" si="10"/>
        <v>21</v>
      </c>
      <c r="J94" s="364">
        <f t="shared" si="10"/>
        <v>0</v>
      </c>
      <c r="K94" s="364">
        <f t="shared" si="10"/>
        <v>8.9</v>
      </c>
      <c r="L94" s="365">
        <f t="shared" si="10"/>
        <v>114465</v>
      </c>
      <c r="M94" s="366">
        <f t="shared" si="10"/>
        <v>5403.1</v>
      </c>
      <c r="N94" s="365">
        <f t="shared" si="10"/>
        <v>810</v>
      </c>
      <c r="O94" s="364"/>
      <c r="P94" s="366">
        <f>P93+P75</f>
        <v>4359.86</v>
      </c>
      <c r="Q94" s="366">
        <f t="shared" si="10"/>
        <v>514.9</v>
      </c>
      <c r="R94" s="364"/>
      <c r="S94" s="198"/>
      <c r="T94" s="313">
        <f t="shared" ref="T94:Y94" si="11">T93+T75</f>
        <v>9879.57000000001</v>
      </c>
      <c r="U94" s="336">
        <f>SUM(U22:U93)</f>
        <v>0</v>
      </c>
      <c r="V94" s="413">
        <f t="shared" si="11"/>
        <v>3333.36</v>
      </c>
      <c r="W94" s="413">
        <f t="shared" si="11"/>
        <v>3333.36</v>
      </c>
      <c r="X94" s="413">
        <f t="shared" si="11"/>
        <v>0</v>
      </c>
      <c r="Y94" s="413">
        <f t="shared" si="11"/>
        <v>0</v>
      </c>
      <c r="Z94" s="424"/>
      <c r="AA94" s="424"/>
    </row>
    <row r="95" spans="1:27">
      <c r="A95" s="314" t="s">
        <v>278</v>
      </c>
      <c r="B95" s="315"/>
      <c r="C95" s="315"/>
      <c r="D95" s="315"/>
      <c r="E95" s="315"/>
      <c r="F95" s="316"/>
      <c r="G95" s="317"/>
      <c r="H95" s="317"/>
      <c r="I95" s="367"/>
      <c r="J95" s="367"/>
      <c r="K95" s="367"/>
      <c r="L95" s="368"/>
      <c r="M95" s="369"/>
      <c r="N95" s="368"/>
      <c r="O95" s="367"/>
      <c r="P95" s="369"/>
      <c r="Q95" s="368"/>
      <c r="R95" s="367"/>
      <c r="S95" s="367"/>
      <c r="T95" s="414"/>
      <c r="U95" s="415" t="s">
        <v>279</v>
      </c>
      <c r="V95" s="415"/>
      <c r="W95" s="415"/>
      <c r="X95" s="415"/>
      <c r="Y95" s="415"/>
      <c r="Z95" s="426"/>
      <c r="AA95" s="426"/>
    </row>
    <row r="96" spans="1:27">
      <c r="A96" s="318" t="s">
        <v>280</v>
      </c>
      <c r="B96" s="319"/>
      <c r="C96" s="319"/>
      <c r="D96" s="319"/>
      <c r="E96" s="319"/>
      <c r="F96" s="320"/>
      <c r="G96" s="321"/>
      <c r="H96" s="321"/>
      <c r="I96" s="370"/>
      <c r="J96" s="371"/>
      <c r="K96" s="370"/>
      <c r="L96" s="372"/>
      <c r="M96" s="373"/>
      <c r="N96" s="374"/>
      <c r="O96" s="370"/>
      <c r="P96" s="375"/>
      <c r="Q96" s="416"/>
      <c r="R96" s="417"/>
      <c r="S96" s="417"/>
      <c r="T96" s="418"/>
      <c r="U96" s="319"/>
      <c r="V96" s="319"/>
      <c r="W96" s="319"/>
      <c r="X96" s="319"/>
      <c r="Y96" s="319"/>
      <c r="Z96" s="427"/>
      <c r="AA96" s="427"/>
    </row>
    <row r="97" spans="1:27">
      <c r="A97" s="322" t="s">
        <v>281</v>
      </c>
      <c r="B97" s="322"/>
      <c r="C97" s="322"/>
      <c r="D97" s="322"/>
      <c r="E97" s="322"/>
      <c r="F97" s="323"/>
      <c r="G97" s="324"/>
      <c r="H97" s="324"/>
      <c r="I97" s="376"/>
      <c r="J97" s="376"/>
      <c r="K97" s="376"/>
      <c r="L97" s="377"/>
      <c r="M97" s="378"/>
      <c r="N97" s="377"/>
      <c r="O97" s="376"/>
      <c r="P97" s="378"/>
      <c r="Q97" s="377"/>
      <c r="R97" s="376"/>
      <c r="S97" s="376"/>
      <c r="T97" s="419"/>
      <c r="U97" s="322"/>
      <c r="V97" s="322"/>
      <c r="W97" s="322"/>
      <c r="X97" s="322"/>
      <c r="Y97" s="322"/>
      <c r="Z97" s="427"/>
      <c r="AA97" s="427"/>
    </row>
    <row r="98" spans="1:27">
      <c r="A98" s="325" t="s">
        <v>282</v>
      </c>
      <c r="B98" s="325"/>
      <c r="C98" s="325"/>
      <c r="D98" s="325"/>
      <c r="E98" s="325"/>
      <c r="F98" s="326"/>
      <c r="G98" s="327"/>
      <c r="H98" s="327"/>
      <c r="I98" s="379"/>
      <c r="J98" s="379"/>
      <c r="K98" s="379"/>
      <c r="L98" s="380"/>
      <c r="M98" s="381"/>
      <c r="N98" s="380"/>
      <c r="O98" s="379"/>
      <c r="P98" s="381"/>
      <c r="Q98" s="380"/>
      <c r="R98" s="379"/>
      <c r="S98" s="379"/>
      <c r="T98" s="420"/>
      <c r="U98" s="325"/>
      <c r="V98" s="325"/>
      <c r="W98" s="325"/>
      <c r="X98" s="325"/>
      <c r="Y98" s="325"/>
      <c r="Z98" s="427"/>
      <c r="AA98" s="427"/>
    </row>
    <row r="99" spans="1:27">
      <c r="A99" s="322" t="s">
        <v>283</v>
      </c>
      <c r="B99" s="322"/>
      <c r="C99" s="322"/>
      <c r="D99" s="322"/>
      <c r="E99" s="322"/>
      <c r="F99" s="323"/>
      <c r="G99" s="324"/>
      <c r="H99" s="324"/>
      <c r="I99" s="376"/>
      <c r="J99" s="376"/>
      <c r="K99" s="376"/>
      <c r="L99" s="377"/>
      <c r="M99" s="378"/>
      <c r="N99" s="377"/>
      <c r="O99" s="376"/>
      <c r="P99" s="378"/>
      <c r="Q99" s="377"/>
      <c r="R99" s="376"/>
      <c r="S99" s="376"/>
      <c r="T99" s="419"/>
      <c r="U99" s="322"/>
      <c r="V99" s="322"/>
      <c r="W99" s="322"/>
      <c r="X99" s="322"/>
      <c r="Y99" s="322"/>
      <c r="Z99" s="427"/>
      <c r="AA99" s="427"/>
    </row>
    <row r="100" spans="1:27">
      <c r="A100" s="322" t="s">
        <v>284</v>
      </c>
      <c r="B100" s="322"/>
      <c r="C100" s="322"/>
      <c r="D100" s="322"/>
      <c r="E100" s="322"/>
      <c r="F100" s="323"/>
      <c r="G100" s="324"/>
      <c r="H100" s="324"/>
      <c r="I100" s="376"/>
      <c r="J100" s="376"/>
      <c r="K100" s="376"/>
      <c r="L100" s="377"/>
      <c r="M100" s="378"/>
      <c r="N100" s="377"/>
      <c r="O100" s="376"/>
      <c r="P100" s="378"/>
      <c r="Q100" s="377"/>
      <c r="R100" s="376"/>
      <c r="S100" s="376"/>
      <c r="T100" s="419"/>
      <c r="U100" s="322"/>
      <c r="V100" s="322"/>
      <c r="W100" s="322"/>
      <c r="X100" s="322"/>
      <c r="Y100" s="322"/>
      <c r="Z100" s="427"/>
      <c r="AA100" s="427"/>
    </row>
    <row r="101" spans="1:27">
      <c r="A101" s="328" t="s">
        <v>285</v>
      </c>
      <c r="B101" s="322"/>
      <c r="C101" s="322"/>
      <c r="D101" s="322"/>
      <c r="E101" s="322"/>
      <c r="F101" s="323"/>
      <c r="G101" s="324"/>
      <c r="H101" s="324"/>
      <c r="I101" s="376"/>
      <c r="J101" s="376"/>
      <c r="K101" s="376"/>
      <c r="L101" s="377"/>
      <c r="M101" s="378"/>
      <c r="N101" s="377"/>
      <c r="O101" s="376"/>
      <c r="P101" s="378"/>
      <c r="Q101" s="377"/>
      <c r="R101" s="376"/>
      <c r="S101" s="376"/>
      <c r="T101" s="419"/>
      <c r="U101" s="322"/>
      <c r="V101" s="322"/>
      <c r="W101" s="322"/>
      <c r="X101" s="322"/>
      <c r="Y101" s="322"/>
      <c r="Z101" s="427"/>
      <c r="AA101" s="427"/>
    </row>
    <row r="102" spans="1:27">
      <c r="A102" s="322" t="s">
        <v>286</v>
      </c>
      <c r="B102" s="322"/>
      <c r="C102" s="322"/>
      <c r="D102" s="322"/>
      <c r="E102" s="322"/>
      <c r="F102" s="323"/>
      <c r="G102" s="324"/>
      <c r="H102" s="324"/>
      <c r="I102" s="376"/>
      <c r="J102" s="376"/>
      <c r="K102" s="376"/>
      <c r="L102" s="377"/>
      <c r="M102" s="378"/>
      <c r="N102" s="377"/>
      <c r="O102" s="376"/>
      <c r="P102" s="378"/>
      <c r="Q102" s="377"/>
      <c r="R102" s="376"/>
      <c r="S102" s="376"/>
      <c r="T102" s="419"/>
      <c r="U102" s="322"/>
      <c r="V102" s="322"/>
      <c r="W102" s="322"/>
      <c r="X102" s="322"/>
      <c r="Y102" s="322"/>
      <c r="Z102" s="427"/>
      <c r="AA102" s="427"/>
    </row>
    <row r="103" spans="1:27">
      <c r="A103" s="329" t="s">
        <v>287</v>
      </c>
      <c r="B103" s="322"/>
      <c r="C103" s="322"/>
      <c r="D103" s="322"/>
      <c r="E103" s="322"/>
      <c r="F103" s="323"/>
      <c r="G103" s="324"/>
      <c r="H103" s="324"/>
      <c r="I103" s="376"/>
      <c r="J103" s="376"/>
      <c r="K103" s="376"/>
      <c r="L103" s="377"/>
      <c r="M103" s="378"/>
      <c r="N103" s="377"/>
      <c r="O103" s="376"/>
      <c r="P103" s="378"/>
      <c r="Q103" s="377"/>
      <c r="R103" s="376"/>
      <c r="S103" s="376"/>
      <c r="T103" s="419"/>
      <c r="U103" s="322"/>
      <c r="V103" s="322"/>
      <c r="W103" s="322"/>
      <c r="X103" s="322"/>
      <c r="Y103" s="322"/>
      <c r="Z103" s="427"/>
      <c r="AA103" s="427"/>
    </row>
    <row r="104" spans="1:27">
      <c r="A104" s="328" t="s">
        <v>288</v>
      </c>
      <c r="B104" s="328"/>
      <c r="C104" s="328"/>
      <c r="D104" s="328"/>
      <c r="E104" s="328"/>
      <c r="F104" s="330"/>
      <c r="G104" s="331"/>
      <c r="H104" s="331"/>
      <c r="I104" s="382"/>
      <c r="J104" s="382"/>
      <c r="K104" s="382"/>
      <c r="L104" s="383"/>
      <c r="M104" s="384"/>
      <c r="N104" s="383"/>
      <c r="O104" s="382"/>
      <c r="P104" s="384"/>
      <c r="Q104" s="383"/>
      <c r="R104" s="382"/>
      <c r="S104" s="382"/>
      <c r="T104" s="420"/>
      <c r="U104" s="328"/>
      <c r="V104" s="328"/>
      <c r="W104" s="328"/>
      <c r="X104" s="328"/>
      <c r="Y104" s="328"/>
      <c r="Z104" s="427"/>
      <c r="AA104" s="427"/>
    </row>
    <row r="105" spans="1:27">
      <c r="A105" s="332"/>
      <c r="B105" s="332"/>
      <c r="C105" s="332"/>
      <c r="D105" s="332"/>
      <c r="E105" s="332"/>
      <c r="F105" s="333"/>
      <c r="G105" s="334"/>
      <c r="H105" s="334"/>
      <c r="I105" s="385"/>
      <c r="J105" s="386"/>
      <c r="K105" s="385"/>
      <c r="L105" s="387"/>
      <c r="M105" s="388"/>
      <c r="N105" s="389"/>
      <c r="O105" s="385"/>
      <c r="P105" s="388"/>
      <c r="Q105" s="387"/>
      <c r="R105" s="385"/>
      <c r="S105" s="385"/>
      <c r="T105" s="421"/>
      <c r="U105" s="332"/>
      <c r="V105" s="332"/>
      <c r="W105" s="332"/>
      <c r="X105" s="332"/>
      <c r="Y105" s="332"/>
      <c r="Z105" s="427"/>
      <c r="AA105" s="427"/>
    </row>
    <row r="106" spans="1:27">
      <c r="A106" s="332"/>
      <c r="B106" s="332"/>
      <c r="C106" s="332"/>
      <c r="D106" s="332"/>
      <c r="E106" s="332"/>
      <c r="F106" s="333"/>
      <c r="G106" s="334"/>
      <c r="H106" s="334"/>
      <c r="I106" s="385"/>
      <c r="J106" s="386"/>
      <c r="K106" s="385"/>
      <c r="L106" s="387"/>
      <c r="M106" s="388"/>
      <c r="N106" s="389"/>
      <c r="O106" s="385"/>
      <c r="P106" s="388"/>
      <c r="Q106" s="387"/>
      <c r="R106" s="385"/>
      <c r="S106" s="385"/>
      <c r="T106" s="421"/>
      <c r="U106" s="332"/>
      <c r="V106" s="332"/>
      <c r="W106" s="332"/>
      <c r="X106" s="332"/>
      <c r="Y106" s="332"/>
      <c r="Z106" s="427"/>
      <c r="AA106" s="427"/>
    </row>
    <row r="107" spans="1:27">
      <c r="A107" s="332"/>
      <c r="B107" s="332"/>
      <c r="C107" s="332"/>
      <c r="D107" s="332"/>
      <c r="E107" s="332"/>
      <c r="F107" s="333"/>
      <c r="G107" s="334"/>
      <c r="H107" s="334"/>
      <c r="I107" s="385"/>
      <c r="J107" s="386"/>
      <c r="K107" s="385"/>
      <c r="L107" s="387"/>
      <c r="M107" s="388"/>
      <c r="N107" s="389"/>
      <c r="O107" s="385"/>
      <c r="P107" s="388"/>
      <c r="Q107" s="387"/>
      <c r="R107" s="385"/>
      <c r="S107" s="385"/>
      <c r="T107" s="421"/>
      <c r="U107" s="332"/>
      <c r="V107" s="332"/>
      <c r="W107" s="332"/>
      <c r="X107" s="332"/>
      <c r="Y107" s="332"/>
      <c r="Z107" s="427"/>
      <c r="AA107" s="427"/>
    </row>
    <row r="108" spans="1:27">
      <c r="A108" s="332"/>
      <c r="B108" s="332"/>
      <c r="C108" s="332"/>
      <c r="D108" s="332"/>
      <c r="E108" s="332"/>
      <c r="F108" s="333"/>
      <c r="G108" s="334"/>
      <c r="H108" s="334"/>
      <c r="I108" s="385"/>
      <c r="J108" s="386"/>
      <c r="K108" s="385"/>
      <c r="L108" s="387"/>
      <c r="M108" s="388"/>
      <c r="N108" s="389"/>
      <c r="O108" s="385"/>
      <c r="P108" s="388"/>
      <c r="Q108" s="387"/>
      <c r="R108" s="385"/>
      <c r="S108" s="385"/>
      <c r="T108" s="421"/>
      <c r="U108" s="332"/>
      <c r="V108" s="332"/>
      <c r="W108" s="332"/>
      <c r="X108" s="332"/>
      <c r="Y108" s="332"/>
      <c r="Z108" s="427"/>
      <c r="AA108" s="427"/>
    </row>
    <row r="109" spans="1:27">
      <c r="A109" s="332"/>
      <c r="B109" s="332"/>
      <c r="C109" s="332"/>
      <c r="D109" s="332"/>
      <c r="E109" s="332"/>
      <c r="F109" s="333"/>
      <c r="G109" s="334"/>
      <c r="H109" s="334"/>
      <c r="I109" s="385"/>
      <c r="J109" s="386"/>
      <c r="K109" s="385"/>
      <c r="L109" s="387"/>
      <c r="M109" s="388"/>
      <c r="N109" s="389"/>
      <c r="O109" s="385"/>
      <c r="P109" s="388"/>
      <c r="Q109" s="387"/>
      <c r="R109" s="385"/>
      <c r="S109" s="385"/>
      <c r="T109" s="421"/>
      <c r="U109" s="332"/>
      <c r="V109" s="332"/>
      <c r="W109" s="332"/>
      <c r="X109" s="332"/>
      <c r="Y109" s="332"/>
      <c r="Z109" s="427"/>
      <c r="AA109" s="427"/>
    </row>
    <row r="110" spans="1:27">
      <c r="A110" s="332"/>
      <c r="B110" s="332"/>
      <c r="C110" s="332"/>
      <c r="D110" s="332"/>
      <c r="E110" s="332"/>
      <c r="F110" s="333"/>
      <c r="G110" s="334"/>
      <c r="H110" s="334"/>
      <c r="I110" s="385"/>
      <c r="J110" s="386"/>
      <c r="K110" s="385"/>
      <c r="L110" s="387"/>
      <c r="M110" s="388"/>
      <c r="N110" s="389"/>
      <c r="O110" s="385"/>
      <c r="P110" s="388"/>
      <c r="Q110" s="387"/>
      <c r="R110" s="385"/>
      <c r="S110" s="385"/>
      <c r="T110" s="421"/>
      <c r="U110" s="332"/>
      <c r="V110" s="332"/>
      <c r="W110" s="332"/>
      <c r="X110" s="332"/>
      <c r="Y110" s="332"/>
      <c r="Z110" s="427"/>
      <c r="AA110" s="427"/>
    </row>
    <row r="111" spans="1:27">
      <c r="A111" s="332"/>
      <c r="B111" s="332"/>
      <c r="C111" s="332"/>
      <c r="D111" s="332"/>
      <c r="E111" s="332"/>
      <c r="F111" s="333"/>
      <c r="G111" s="334"/>
      <c r="H111" s="334"/>
      <c r="I111" s="385"/>
      <c r="J111" s="386"/>
      <c r="K111" s="385"/>
      <c r="L111" s="387"/>
      <c r="M111" s="388"/>
      <c r="N111" s="389"/>
      <c r="O111" s="385"/>
      <c r="P111" s="388"/>
      <c r="Q111" s="387"/>
      <c r="R111" s="385"/>
      <c r="S111" s="385"/>
      <c r="T111" s="421"/>
      <c r="U111" s="332"/>
      <c r="V111" s="332"/>
      <c r="W111" s="332"/>
      <c r="X111" s="332"/>
      <c r="Y111" s="332"/>
      <c r="Z111" s="427"/>
      <c r="AA111" s="427"/>
    </row>
    <row r="112" spans="1:27">
      <c r="A112" s="332"/>
      <c r="B112" s="332"/>
      <c r="C112" s="332"/>
      <c r="D112" s="332"/>
      <c r="E112" s="332"/>
      <c r="F112" s="333"/>
      <c r="G112" s="334"/>
      <c r="H112" s="334"/>
      <c r="I112" s="385"/>
      <c r="J112" s="386"/>
      <c r="K112" s="385"/>
      <c r="L112" s="387"/>
      <c r="M112" s="388"/>
      <c r="N112" s="389"/>
      <c r="O112" s="385"/>
      <c r="P112" s="388"/>
      <c r="Q112" s="387"/>
      <c r="R112" s="385"/>
      <c r="S112" s="385"/>
      <c r="T112" s="421"/>
      <c r="U112" s="332"/>
      <c r="V112" s="332"/>
      <c r="W112" s="332"/>
      <c r="X112" s="332"/>
      <c r="Y112" s="332"/>
      <c r="Z112" s="427"/>
      <c r="AA112" s="427"/>
    </row>
    <row r="113" spans="1:27">
      <c r="A113" s="332"/>
      <c r="B113" s="332"/>
      <c r="C113" s="332"/>
      <c r="D113" s="332"/>
      <c r="E113" s="332"/>
      <c r="F113" s="333"/>
      <c r="G113" s="334"/>
      <c r="H113" s="334"/>
      <c r="I113" s="385"/>
      <c r="J113" s="386"/>
      <c r="K113" s="385"/>
      <c r="L113" s="387"/>
      <c r="M113" s="388"/>
      <c r="N113" s="389"/>
      <c r="O113" s="385"/>
      <c r="P113" s="388"/>
      <c r="Q113" s="387"/>
      <c r="R113" s="385"/>
      <c r="S113" s="385"/>
      <c r="T113" s="421"/>
      <c r="U113" s="332"/>
      <c r="V113" s="332"/>
      <c r="W113" s="332"/>
      <c r="X113" s="332"/>
      <c r="Y113" s="332"/>
      <c r="Z113" s="427"/>
      <c r="AA113" s="427"/>
    </row>
    <row r="114" spans="1:27">
      <c r="A114" s="332"/>
      <c r="B114" s="332"/>
      <c r="C114" s="332"/>
      <c r="D114" s="332"/>
      <c r="E114" s="332"/>
      <c r="F114" s="333"/>
      <c r="G114" s="334"/>
      <c r="H114" s="334"/>
      <c r="I114" s="385"/>
      <c r="J114" s="386"/>
      <c r="K114" s="385"/>
      <c r="L114" s="387"/>
      <c r="M114" s="388"/>
      <c r="N114" s="389"/>
      <c r="O114" s="385"/>
      <c r="P114" s="388"/>
      <c r="Q114" s="387"/>
      <c r="R114" s="385"/>
      <c r="S114" s="385"/>
      <c r="T114" s="421"/>
      <c r="U114" s="332"/>
      <c r="V114" s="332"/>
      <c r="W114" s="332"/>
      <c r="X114" s="332"/>
      <c r="Y114" s="332"/>
      <c r="Z114" s="427"/>
      <c r="AA114" s="427"/>
    </row>
    <row r="115" spans="1:27">
      <c r="A115" s="332"/>
      <c r="B115" s="332"/>
      <c r="C115" s="332"/>
      <c r="D115" s="332"/>
      <c r="E115" s="332"/>
      <c r="F115" s="333"/>
      <c r="G115" s="334"/>
      <c r="H115" s="334"/>
      <c r="I115" s="385"/>
      <c r="J115" s="386"/>
      <c r="K115" s="385"/>
      <c r="L115" s="387"/>
      <c r="M115" s="388"/>
      <c r="N115" s="389"/>
      <c r="O115" s="385"/>
      <c r="P115" s="388"/>
      <c r="Q115" s="387"/>
      <c r="R115" s="385"/>
      <c r="S115" s="385"/>
      <c r="T115" s="421"/>
      <c r="U115" s="332"/>
      <c r="V115" s="332"/>
      <c r="W115" s="332"/>
      <c r="X115" s="332"/>
      <c r="Y115" s="332"/>
      <c r="Z115" s="427"/>
      <c r="AA115" s="427"/>
    </row>
    <row r="116" spans="1:27">
      <c r="A116" s="332"/>
      <c r="B116" s="332"/>
      <c r="C116" s="332"/>
      <c r="D116" s="332"/>
      <c r="E116" s="332"/>
      <c r="F116" s="333"/>
      <c r="G116" s="334"/>
      <c r="H116" s="334"/>
      <c r="I116" s="385"/>
      <c r="J116" s="386"/>
      <c r="K116" s="385"/>
      <c r="L116" s="387"/>
      <c r="M116" s="388"/>
      <c r="N116" s="389"/>
      <c r="O116" s="385"/>
      <c r="P116" s="388"/>
      <c r="Q116" s="387"/>
      <c r="R116" s="385"/>
      <c r="S116" s="385"/>
      <c r="T116" s="421"/>
      <c r="U116" s="332"/>
      <c r="V116" s="332"/>
      <c r="W116" s="332"/>
      <c r="X116" s="332"/>
      <c r="Y116" s="332"/>
      <c r="Z116" s="427"/>
      <c r="AA116" s="427"/>
    </row>
    <row r="117" spans="1:27">
      <c r="A117" s="332"/>
      <c r="B117" s="332"/>
      <c r="C117" s="332"/>
      <c r="D117" s="332"/>
      <c r="E117" s="332"/>
      <c r="F117" s="333"/>
      <c r="G117" s="334"/>
      <c r="H117" s="334"/>
      <c r="I117" s="385"/>
      <c r="J117" s="386"/>
      <c r="K117" s="385"/>
      <c r="L117" s="387"/>
      <c r="M117" s="388"/>
      <c r="N117" s="389"/>
      <c r="O117" s="385"/>
      <c r="P117" s="388"/>
      <c r="Q117" s="387"/>
      <c r="R117" s="385"/>
      <c r="S117" s="385"/>
      <c r="T117" s="421"/>
      <c r="U117" s="332"/>
      <c r="V117" s="332"/>
      <c r="W117" s="332"/>
      <c r="X117" s="332"/>
      <c r="Y117" s="332"/>
      <c r="Z117" s="427"/>
      <c r="AA117" s="427"/>
    </row>
    <row r="118" spans="1:27">
      <c r="A118" s="332"/>
      <c r="B118" s="332"/>
      <c r="C118" s="332"/>
      <c r="D118" s="332"/>
      <c r="E118" s="332"/>
      <c r="F118" s="333"/>
      <c r="G118" s="334"/>
      <c r="H118" s="334"/>
      <c r="I118" s="385"/>
      <c r="J118" s="386"/>
      <c r="K118" s="385"/>
      <c r="L118" s="387"/>
      <c r="M118" s="388"/>
      <c r="N118" s="389"/>
      <c r="O118" s="385"/>
      <c r="P118" s="388"/>
      <c r="Q118" s="387"/>
      <c r="R118" s="385"/>
      <c r="S118" s="385"/>
      <c r="T118" s="421"/>
      <c r="U118" s="332"/>
      <c r="V118" s="332"/>
      <c r="W118" s="332"/>
      <c r="X118" s="332"/>
      <c r="Y118" s="332"/>
      <c r="Z118" s="427"/>
      <c r="AA118" s="427"/>
    </row>
  </sheetData>
  <mergeCells count="41">
    <mergeCell ref="A1:AA1"/>
    <mergeCell ref="G2:K2"/>
    <mergeCell ref="L2:P2"/>
    <mergeCell ref="Q2:R2"/>
    <mergeCell ref="S2:T2"/>
    <mergeCell ref="V2:Y2"/>
    <mergeCell ref="L3:M3"/>
    <mergeCell ref="N3:P3"/>
    <mergeCell ref="W3:Y3"/>
    <mergeCell ref="A93:B93"/>
    <mergeCell ref="A94:B94"/>
    <mergeCell ref="A95:T95"/>
    <mergeCell ref="U95:AA95"/>
    <mergeCell ref="P96:T96"/>
    <mergeCell ref="A97:AA97"/>
    <mergeCell ref="A98:AA98"/>
    <mergeCell ref="A99:AA99"/>
    <mergeCell ref="A100:AA100"/>
    <mergeCell ref="A101:AA101"/>
    <mergeCell ref="A102:AA102"/>
    <mergeCell ref="A103:AA103"/>
    <mergeCell ref="A104:AA104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  <mergeCell ref="Q3:Q4"/>
    <mergeCell ref="R3:R4"/>
    <mergeCell ref="S3:S4"/>
    <mergeCell ref="T3:T4"/>
    <mergeCell ref="U2:U4"/>
    <mergeCell ref="V3:V4"/>
    <mergeCell ref="Z2:Z4"/>
    <mergeCell ref="AA2:AA4"/>
  </mergeCells>
  <pageMargins left="0.306944444444444" right="0.109722222222222" top="0.357638888888889" bottom="0.357638888888889" header="0.298611111111111" footer="0.298611111111111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</cp:lastModifiedBy>
  <dcterms:created xsi:type="dcterms:W3CDTF">2006-09-16T00:00:00Z</dcterms:created>
  <dcterms:modified xsi:type="dcterms:W3CDTF">2025-04-14T00:58:31Z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CBF25C6EC4FA446C8A4CB0E69F4E9A9C</vt:lpwstr>
  </property>
</Properties>
</file>