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45" windowHeight="12375" firstSheet="12" activeTab="15"/>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 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补助项目支出预算表11" sheetId="16" r:id="rId16"/>
    <sheet name="部门项目中期规划预算表12" sheetId="17" r:id="rId17"/>
  </sheets>
  <calcPr calcId="144525"/>
</workbook>
</file>

<file path=xl/sharedStrings.xml><?xml version="1.0" encoding="utf-8"?>
<sst xmlns="http://schemas.openxmlformats.org/spreadsheetml/2006/main" count="2506" uniqueCount="620">
  <si>
    <t>预算01-1表</t>
  </si>
  <si>
    <t>2026年部门财务收支预算总表</t>
  </si>
  <si>
    <t>单位:元</t>
  </si>
  <si>
    <t>收        入</t>
  </si>
  <si>
    <t>支        出</t>
  </si>
  <si>
    <t>项      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</si>
  <si>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</si>
  <si>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</si>
  <si>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</si>
  <si>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</si>
  <si>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</si>
  <si>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</si>
  <si>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</si>
  <si>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</si>
  <si>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</si>
  <si>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</si>
  <si>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</si>
  <si>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</si>
  <si>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</si>
  <si>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</si>
  <si>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</si>
  <si>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</si>
  <si>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</si>
  <si>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</si>
  <si>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</si>
  <si>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</si>
  <si>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</si>
  <si>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</si>
  <si>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2026年部门收入预算表</t>
  </si>
  <si>
    <t>单位：元</t>
  </si>
  <si>
    <t>部门（单位）编码</t>
  </si>
  <si>
    <t>部门（单位）名称</t>
  </si>
  <si>
    <t>合计</t>
  </si>
  <si>
    <t>本年收入</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</si>
  <si>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</si>
  <si>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</si>
  <si>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</si>
  <si>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</si>
  <si>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</si>
  <si>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</si>
  <si>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</si>
  <si>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</si>
  <si>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</si>
  <si>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</si>
  <si>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</si>
  <si>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</si>
  <si>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t>
  </si>
  <si>
    <t>2</t>
  </si>
  <si>
    <t>3</t>
  </si>
  <si>
    <t>4</t>
  </si>
  <si>
    <t>5</t>
  </si>
  <si>
    <t>6</t>
  </si>
  <si>
    <t>7</t>
  </si>
  <si>
    <t>8</t>
  </si>
  <si>
    <t>9</t>
  </si>
  <si>
    <t>129</t>
  </si>
  <si>
    <t>澄江市文化和旅游局</t>
  </si>
  <si>
    <t>129001</t>
  </si>
  <si>
    <t>129005</t>
  </si>
  <si>
    <t>澄江市图书馆</t>
  </si>
  <si>
    <t>129006</t>
  </si>
  <si>
    <t>澄江市文化馆</t>
  </si>
  <si>
    <t>129007</t>
  </si>
  <si>
    <t>澄江市文物管理所</t>
  </si>
  <si>
    <t>预算01-3表</t>
  </si>
  <si>
    <t>2026年部门支出预算表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</si>
  <si>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</si>
  <si>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</si>
  <si>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</si>
  <si>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</si>
  <si>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</si>
  <si>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</si>
  <si>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</si>
  <si>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</si>
  <si>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</si>
  <si>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</si>
  <si>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</si>
  <si>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10</t>
  </si>
  <si>
    <t>207</t>
  </si>
  <si>
    <t>文化旅游体育与传媒支出</t>
  </si>
  <si>
    <t>20701</t>
  </si>
  <si>
    <t>文化和旅游</t>
  </si>
  <si>
    <t>2070101</t>
  </si>
  <si>
    <t>行政运行</t>
  </si>
  <si>
    <t>2070104</t>
  </si>
  <si>
    <t>图书馆</t>
  </si>
  <si>
    <t>2070109</t>
  </si>
  <si>
    <t>群众文化</t>
  </si>
  <si>
    <t>2070112</t>
  </si>
  <si>
    <t>文化和旅游市场管理</t>
  </si>
  <si>
    <t>2070113</t>
  </si>
  <si>
    <t>旅游宣传</t>
  </si>
  <si>
    <t>2070114</t>
  </si>
  <si>
    <t>文化和旅游管理事务</t>
  </si>
  <si>
    <t>2070199</t>
  </si>
  <si>
    <t>其他文化和旅游支出</t>
  </si>
  <si>
    <t>20702</t>
  </si>
  <si>
    <t>文物</t>
  </si>
  <si>
    <t>2070204</t>
  </si>
  <si>
    <t>文物保护</t>
  </si>
  <si>
    <t>2070299</t>
  </si>
  <si>
    <t>其他文物支出</t>
  </si>
  <si>
    <t>20799</t>
  </si>
  <si>
    <t>其他文化旅游体育与传媒支出</t>
  </si>
  <si>
    <t>2079999</t>
  </si>
  <si>
    <t>208</t>
  </si>
  <si>
    <t>社会保障和就业支出</t>
  </si>
  <si>
    <t>20805</t>
  </si>
  <si>
    <t>行政事业单位养老支出</t>
  </si>
  <si>
    <t>2080501</t>
  </si>
  <si>
    <t>行政单位离退休</t>
  </si>
  <si>
    <t>2080502</t>
  </si>
  <si>
    <t>事业单位离退休</t>
  </si>
  <si>
    <t>2080505</t>
  </si>
  <si>
    <t>机关事业单位基本养老保险缴费支出</t>
  </si>
  <si>
    <t>20808</t>
  </si>
  <si>
    <t>抚恤</t>
  </si>
  <si>
    <t>2080801</t>
  </si>
  <si>
    <t>死亡抚恤</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</si>
  <si>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</si>
  <si>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</si>
  <si>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</si>
  <si>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</si>
  <si>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</si>
  <si>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</si>
  <si>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</si>
  <si>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</si>
  <si>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</si>
  <si>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</si>
  <si>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</si>
  <si>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</si>
  <si>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</si>
  <si>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</si>
  <si>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</si>
  <si>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</si>
  <si>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</si>
  <si>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</si>
  <si>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2210203</t>
  </si>
  <si>
    <t>购房补贴</t>
  </si>
  <si>
    <t>合  计</t>
  </si>
  <si>
    <t>预算02-1表</t>
  </si>
  <si>
    <t>2026年部门财政拨款收支预算总表</t>
  </si>
  <si>
    <t>支出功能分类科目</t>
  </si>
  <si>
    <t>一、本年收入</t>
  </si>
  <si>
    <t>一、本年支出</t>
  </si>
  <si>
    <t>（一）一般公共预算拨款</t>
  </si>
  <si>
    <t>（二）政府性基金预算拨款</t>
  </si>
  <si>
    <t>（三）国有资本经营预算拨款</t>
  </si>
  <si>
    <t>二、上年结转</t>
  </si>
  <si>
    <t>二、年终结转结余</t>
  </si>
  <si>
    <t>收入总计</t>
  </si>
  <si>
    <t>支出总计</t>
  </si>
  <si>
    <t>预算02-2表</t>
  </si>
  <si>
    <t>2026年一般公共预算支出预算表（按功能科目分类）</t>
  </si>
  <si>
    <t>部门预算支出功能分类科目</t>
  </si>
  <si>
    <t>人员经费</t>
  </si>
  <si>
    <t>公用经费</t>
  </si>
  <si>
    <t>预算03表</t>
  </si>
  <si>
    <t>2026年一般公共预算“三公”经费支出预算表</t>
  </si>
  <si>
    <t>“三公”经费合计</t>
  </si>
  <si>
    <t>因公出国（境）费</t>
  </si>
  <si>
    <t>公务用车购置及运行费</t>
  </si>
  <si>
    <t>公务接待费</t>
  </si>
  <si>
    <t>公务用车购置费</t>
  </si>
  <si>
    <t>公务用车运行费</t>
  </si>
  <si>
    <t>预算04表</t>
  </si>
  <si>
    <t>2026年部门基本支出预算表</t>
  </si>
  <si>
    <t>单位名称</t>
  </si>
  <si>
    <t>项目代码</t>
  </si>
  <si>
    <t>项目名称</t>
  </si>
  <si>
    <t>功能科目编码</t>
  </si>
  <si>
    <t>功能科目名称</t>
  </si>
  <si>
    <t>经济科目部门</t>
  </si>
  <si>
    <t>经济科目名称</t>
  </si>
  <si>
    <t>资金来源</t>
  </si>
  <si>
    <t>财政拨款结转结余</t>
  </si>
  <si>
    <t>总计</t>
  </si>
  <si>
    <t>一般公共预算资金</t>
  </si>
  <si>
    <t>全年数</t>
  </si>
  <si>
    <t>已提前安排</t>
  </si>
  <si>
    <t>抵扣上年垫付资金</t>
  </si>
  <si>
    <t>本次下达</t>
  </si>
  <si>
    <t>另文下达</t>
  </si>
  <si>
    <t>530422210000000005074</t>
  </si>
  <si>
    <t>行政人员支出工资</t>
  </si>
  <si>
    <t>30101</t>
  </si>
  <si>
    <t>基本工资</t>
  </si>
  <si>
    <t>30102</t>
  </si>
  <si>
    <t>津贴补贴</t>
  </si>
  <si>
    <t>30103</t>
  </si>
  <si>
    <t>奖金</t>
  </si>
  <si>
    <t>530422210000000005075</t>
  </si>
  <si>
    <t>事业人员支出工资</t>
  </si>
  <si>
    <t>30107</t>
  </si>
  <si>
    <t>绩效工资</t>
  </si>
  <si>
    <t>530422210000000005076</t>
  </si>
  <si>
    <t>社会保障缴费</t>
  </si>
  <si>
    <t>30112</t>
  </si>
  <si>
    <t>其他社会保障缴费</t>
  </si>
  <si>
    <t>30108</t>
  </si>
  <si>
    <t>机关事业单位基本养老保险缴费</t>
  </si>
  <si>
    <t>30110</t>
  </si>
  <si>
    <t>职工基本医疗保险缴费</t>
  </si>
  <si>
    <t>30111</t>
  </si>
  <si>
    <t>公务员医疗补助缴费</t>
  </si>
  <si>
    <t>530422210000000005077</t>
  </si>
  <si>
    <t>30113</t>
  </si>
  <si>
    <t>530422210000000005078</t>
  </si>
  <si>
    <t>对个人和家庭的补助</t>
  </si>
  <si>
    <t>30302</t>
  </si>
  <si>
    <t>退休费</t>
  </si>
  <si>
    <t>530422210000000005083</t>
  </si>
  <si>
    <t>工会经费</t>
  </si>
  <si>
    <t>30228</t>
  </si>
  <si>
    <t>530422210000000005085</t>
  </si>
  <si>
    <t>一般公用经费</t>
  </si>
  <si>
    <t>30201</t>
  </si>
  <si>
    <t>办公费</t>
  </si>
  <si>
    <t>30204</t>
  </si>
  <si>
    <t>手续费</t>
  </si>
  <si>
    <t>30207</t>
  </si>
  <si>
    <t>邮电费</t>
  </si>
  <si>
    <t>30211</t>
  </si>
  <si>
    <t>差旅费</t>
  </si>
  <si>
    <t>30215</t>
  </si>
  <si>
    <t>会议费</t>
  </si>
  <si>
    <t>30216</t>
  </si>
  <si>
    <t>培训费</t>
  </si>
  <si>
    <t>30299</t>
  </si>
  <si>
    <t>其他商品和服务支出</t>
  </si>
  <si>
    <t>530422210000000007167</t>
  </si>
  <si>
    <t>公务交通补贴</t>
  </si>
  <si>
    <t>30239</t>
  </si>
  <si>
    <t>其他交通费用</t>
  </si>
  <si>
    <t>530422231100001463009</t>
  </si>
  <si>
    <t>基础绩效</t>
  </si>
  <si>
    <t>530422231100001463484</t>
  </si>
  <si>
    <t>奖励性绩效工资</t>
  </si>
  <si>
    <t>530422251100003845237</t>
  </si>
  <si>
    <t>30217</t>
  </si>
  <si>
    <t>530422261100004888749</t>
  </si>
  <si>
    <t>遗属补助经费</t>
  </si>
  <si>
    <t>30305</t>
  </si>
  <si>
    <t>生活补助</t>
  </si>
  <si>
    <t>530422261100005095427</t>
  </si>
  <si>
    <t>公务用车租用费</t>
  </si>
  <si>
    <t>530422210000000004165</t>
  </si>
  <si>
    <t>530422210000000004167</t>
  </si>
  <si>
    <t>530422210000000004170</t>
  </si>
  <si>
    <t>530422210000000004180</t>
  </si>
  <si>
    <t>530422210000000004183</t>
  </si>
  <si>
    <t>30205</t>
  </si>
  <si>
    <t>水费</t>
  </si>
  <si>
    <t>30206</t>
  </si>
  <si>
    <t>电费</t>
  </si>
  <si>
    <t>530422210000000005226</t>
  </si>
  <si>
    <t>530422231100001477340</t>
  </si>
  <si>
    <t>530422231100001477347</t>
  </si>
  <si>
    <t>编外人员工资</t>
  </si>
  <si>
    <t>30199</t>
  </si>
  <si>
    <t>其他工资福利支出</t>
  </si>
  <si>
    <t>530422210000000004867</t>
  </si>
  <si>
    <t>530422210000000004869</t>
  </si>
  <si>
    <t>530422210000000004870</t>
  </si>
  <si>
    <t>530422210000000004871</t>
  </si>
  <si>
    <t>530422210000000004876</t>
  </si>
  <si>
    <t>530422210000000004878</t>
  </si>
  <si>
    <t>530422231100001472221</t>
  </si>
  <si>
    <t>530422241100002072525</t>
  </si>
  <si>
    <t>遗属人员补助经费</t>
  </si>
  <si>
    <t>530422251100003845462</t>
  </si>
  <si>
    <t>530422210000000004096</t>
  </si>
  <si>
    <t>530422210000000004097</t>
  </si>
  <si>
    <t>530422210000000004098</t>
  </si>
  <si>
    <t>530422210000000004101</t>
  </si>
  <si>
    <t>530422210000000004103</t>
  </si>
  <si>
    <t>530422231100001460098</t>
  </si>
  <si>
    <t>530422231100001477526</t>
  </si>
  <si>
    <t>预算05-1表</t>
  </si>
  <si>
    <t>2026年部门项目支出预算表</t>
  </si>
  <si>
    <t>项目分类</t>
  </si>
  <si>
    <t>项目单位</t>
  </si>
  <si>
    <t>经济科目编码</t>
  </si>
  <si>
    <t>本年拨款</t>
  </si>
  <si>
    <t>其中：本次下达</t>
  </si>
  <si>
    <t>澄江市文化和旅游局单位自有资金专项经费</t>
  </si>
  <si>
    <t>313 事业发展类</t>
  </si>
  <si>
    <t>530422231100001771669</t>
  </si>
  <si>
    <t>30227</t>
  </si>
  <si>
    <t>委托业务费</t>
  </si>
  <si>
    <t>澄江市文化和旅游局旅游经费</t>
  </si>
  <si>
    <t>530422221100001063310</t>
  </si>
  <si>
    <t>澄江市文化和旅游局文化经费</t>
  </si>
  <si>
    <t>530422221100001049563</t>
  </si>
  <si>
    <t>澄江市文化和旅游局文旅宣传经费</t>
  </si>
  <si>
    <t>530422261100005134156</t>
  </si>
  <si>
    <t>澄江市文化和旅游局招商引资工作经费</t>
  </si>
  <si>
    <t>530422261100005133557</t>
  </si>
  <si>
    <t>文旅融合发展及文物保护专项经费</t>
  </si>
  <si>
    <t>311 专项业务类</t>
  </si>
  <si>
    <t>530422261100005134558</t>
  </si>
  <si>
    <t>全民阅读推广经费</t>
  </si>
  <si>
    <t>530422231100001121595</t>
  </si>
  <si>
    <t>数字图书馆建设经费</t>
  </si>
  <si>
    <t>530422231100001125460</t>
  </si>
  <si>
    <t>自有资金专项经费</t>
  </si>
  <si>
    <t>530422221100001049713</t>
  </si>
  <si>
    <t>澄江市文化馆非物质文化遗产保护及非物质文化遗产传承人补助经费</t>
  </si>
  <si>
    <t>530422231100001120829</t>
  </si>
  <si>
    <t>澄江市文化馆群众文化活动经费</t>
  </si>
  <si>
    <t>530422231100001110835</t>
  </si>
  <si>
    <t>530422221100001074000</t>
  </si>
  <si>
    <t>单位自有资金专项资金</t>
  </si>
  <si>
    <t>530422221100001043903</t>
  </si>
  <si>
    <t>30213</t>
  </si>
  <si>
    <t>维修（护）费</t>
  </si>
  <si>
    <t>文物保护专项经费</t>
  </si>
  <si>
    <t>530422200000000001657</t>
  </si>
  <si>
    <t>39999</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</si>
  <si>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</si>
  <si>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</si>
  <si>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</si>
  <si>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</si>
  <si>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</si>
  <si>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</si>
  <si>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</si>
  <si>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</si>
  <si>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</si>
  <si>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</si>
  <si>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</si>
  <si>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</si>
  <si>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2026年，澄江市文化和旅游局将以习近平新时代中国特色社会主义思想为指导，深入学习领会习近平总书记关于文化旅游工作的重要论述和批示指示精神，紧紧围绕“国际旅游城市、世界级景区、国家全域旅游示范区”的发展定位，坚持稳中求进的工作发展目标，按照工作项目化、项目清单化、清单责任化的工作要求，结合具体实际，细化任务分工、层层压实责任，做到方向明确、目标清晰、抓手有力，努力推动澄江文旅事业迈上新台阶。重点抓好文化、旅游两个十大工程的工作。</t>
  </si>
  <si>
    <t>产出指标</t>
  </si>
  <si>
    <t>数量指标</t>
  </si>
  <si>
    <t>完成诚信评价户数</t>
  </si>
  <si>
    <t>&gt;=</t>
  </si>
  <si>
    <t>90</t>
  </si>
  <si>
    <t>户</t>
  </si>
  <si>
    <t>定量指标</t>
  </si>
  <si>
    <t>反映完成诚信评价户数的情况</t>
  </si>
  <si>
    <t>招商引资工作发放宣传材料数量</t>
  </si>
  <si>
    <t>80</t>
  </si>
  <si>
    <t>份</t>
  </si>
  <si>
    <t>完成100份以上宣传资料的制作和发放</t>
  </si>
  <si>
    <t>全域旅游示范区创建资料数量</t>
  </si>
  <si>
    <t>&gt;</t>
  </si>
  <si>
    <t>套</t>
  </si>
  <si>
    <t>项目实施后，形成从方案、计划、申报支撑材料等到评定前的全过程创建资料。</t>
  </si>
  <si>
    <t>示范区创建汇报视频</t>
  </si>
  <si>
    <t>=</t>
  </si>
  <si>
    <t>部</t>
  </si>
  <si>
    <t>针对国家全域旅游示范区创建工作拍摄专题汇报片或纪实片，全面展示创建工作成效。</t>
  </si>
  <si>
    <t>预算子项目实施完成率</t>
  </si>
  <si>
    <t>95</t>
  </si>
  <si>
    <t>%</t>
  </si>
  <si>
    <t>根据实施方案，推进子项目的建设工作，2024年12月前完成方案明确的内容。</t>
  </si>
  <si>
    <t>策划文旅项目数量</t>
  </si>
  <si>
    <t>结合国家级旅游度假区整改工作，策划包装文旅基础设施建设、业态完善等项目，向上级争取前期工作经费等。</t>
  </si>
  <si>
    <t>质量指标</t>
  </si>
  <si>
    <t>成果验收合格率</t>
  </si>
  <si>
    <t>100</t>
  </si>
  <si>
    <t>反映成果验收合格率</t>
  </si>
  <si>
    <t>一机游问题解决率</t>
  </si>
  <si>
    <t>反映一机游问题解决率</t>
  </si>
  <si>
    <t>效益指标</t>
  </si>
  <si>
    <t>社会效益</t>
  </si>
  <si>
    <t>国家级旅游度假区区域百姓幸福感</t>
  </si>
  <si>
    <t>问卷测评度假区范围内的民众满意度。</t>
  </si>
  <si>
    <t>生态效益</t>
  </si>
  <si>
    <t>国家级旅游度假区环境提升情况</t>
  </si>
  <si>
    <t>问卷测评度假区范围内的民众对项目实施后改善生态环境满意度情况。</t>
  </si>
  <si>
    <t>满意度指标</t>
  </si>
  <si>
    <t>服务对象满意度</t>
  </si>
  <si>
    <t>企业满意度</t>
  </si>
  <si>
    <t>85</t>
  </si>
  <si>
    <t>反应服务对象满意情况</t>
  </si>
  <si>
    <t>提升澄江知名度和影响力，吸引更多游客前来澄江旅游，带相关产业发展，增加旅游收入。提升澄江文旅品牌价值，为当地经济发展注入新动力。打造澄江独特的文旅品牌形象，提高澄江在文旅市场的竞争力。借助媒体宣传和明星效应，扩大澄江的知名度和美誉度，吸引更多投资和合作机会。</t>
  </si>
  <si>
    <t>公众号平均每周推文发布量</t>
  </si>
  <si>
    <t>条</t>
  </si>
  <si>
    <t>可行性分析报告</t>
  </si>
  <si>
    <t>澄江文旅抖音号月均播放量</t>
  </si>
  <si>
    <t>10000</t>
  </si>
  <si>
    <t>次</t>
  </si>
  <si>
    <t>澄江文旅视频号月均播放量</t>
  </si>
  <si>
    <t>澄江文旅公众号月均浏览量</t>
  </si>
  <si>
    <t>澄江旅游媒体关注度全年</t>
  </si>
  <si>
    <t>50000</t>
  </si>
  <si>
    <t>人次</t>
  </si>
  <si>
    <t>文化市场综合执法工作及能力建设：依据云南省人民政府办公厅 70 号文要求，落实 “县级执法事项清单化管理”“推进执法信息化建设”“加强基层队伍能力” 等任务，同时对标《云南省文化市场综合行政执法事项指导目录》中 54 项县级执法职责，确保执法能力与法定权限匹配。此类立项属于 “自上而下” 的政策落地类项目，需纳入地方年度重点工作推进。
文旅活动：《中华人民共和国公共文化服务保障法》第三章公共文化服务提供第二十七条各级人民政府应当充分利用公共文化设施，促进优秀公共文化产品的提供和传播，支持开展全民阅读、全民普法、全民健身、全民科普和艺术普及、优秀传统文化传承活动。第三十五条国家重点增加农村地区图书、报刊、戏曲、电影、广播电视节目、网络信息内容、节庆活动、体育健身活动等公共文化产品供给，促进城乡公共文化服务均等化。第四章第四十五条国务院和地方各级人民政府应当根据公共文化服务的事权和支出责任，将公共文化服务经费纳入本级预算，安排公共文化服务所需资金。
公共文化服务：《中华人民共和国公共文化服务保障法》第一章 第四条 县级以上人民政府应当将公共文化服务纳入本级国民经济和社会发展规划，按照公益性、基本性、均等性、便利性的要求，加强公共文化设施建设，完善公共文化服务体系，提高公共文化服务效能。第四章 第四十五条 国务院和地方各级人民政府应当根据公共文化服务的事权和支出责任，将公共文化服务经费纳入本级预算，安排公共文化服务所需资金。
文旅宣传：一是根据《玉溪市重大赛体事文旅产业融合高质量发展三年行动方案》，P8页（四）强宣传行动：1.构建多层级传播矩阵。整合宣传力量，联动中央、省、市、县四级官媒，媒体，构建“官方媒体+自媒体”、“传统媒体+新媒体”的文体旅融合发展传播矩阵。聚焦重大文体旅活动，制定具体宣传工作方案，明确年度宣传重点与任务分工。开展城市宣传、文旅宣传、文体旅产业融合宣传，提升玉溪城市知名度、美誉度。2.打造品牌 IP。围绕“周末到玉溪看比赛”、“中国秘境—玉溪哀牢山”、“温润玉溪 旅居福地”等品牌 IP，①邀请明星运动员开展城市漫步和玉溪景区景点打卡体验活动，为玉溪代言。②在短视频等新媒体设置“周末到玉溪看比赛”官方话题，营造“人人打卡，我做博主”的互动传播氛围，以“赛事激情瞬间+文旅打卡”短视频形式全民</t>
  </si>
  <si>
    <t>微信公众号全年宣传稿件发送数量</t>
  </si>
  <si>
    <t>150</t>
  </si>
  <si>
    <t>篇</t>
  </si>
  <si>
    <t>反映“澄江文旅”微信公众号全年宣传稿件发送数量</t>
  </si>
  <si>
    <t>组织开展节庆活动</t>
  </si>
  <si>
    <t>场</t>
  </si>
  <si>
    <t>反映组织开展重大节日活动情况</t>
  </si>
  <si>
    <t>评选命名星级文艺队数量</t>
  </si>
  <si>
    <t>31</t>
  </si>
  <si>
    <t>支</t>
  </si>
  <si>
    <t>反映2022年至2024年评选命名的星级文艺队总数</t>
  </si>
  <si>
    <t>评选命名的文化家庭数量</t>
  </si>
  <si>
    <t>875</t>
  </si>
  <si>
    <t>反映2022年至2024年评选命名的文化家庭数量</t>
  </si>
  <si>
    <t>评选命名星级文艺队工作完成率</t>
  </si>
  <si>
    <t>澄江旅游媒体全年关注度</t>
  </si>
  <si>
    <t>反映澄江旅游媒体全年关注度情况</t>
  </si>
  <si>
    <t>文旅活动群众满意度</t>
  </si>
  <si>
    <t>反映服务对象满意度的情况</t>
  </si>
  <si>
    <t>澄江市文化和旅游局定期对7处文物给自己修缮项目进行检查；发现安全隐患的必须定期整改，确保7处文物古建筑的文物安全。保障境内7处文物古建筑安全；确保7处文物古建筑得到永续利用；推动7处文物古建筑文旅融合发展。</t>
  </si>
  <si>
    <t>获得补助的文物古建筑修缮数量</t>
  </si>
  <si>
    <t>处</t>
  </si>
  <si>
    <t>7处文物古建筑获得补助情况</t>
  </si>
  <si>
    <t>时效指标</t>
  </si>
  <si>
    <t>资金支付及时率大于</t>
  </si>
  <si>
    <t>澄江市7处文物古建筑文物保护率</t>
  </si>
  <si>
    <t>可持续影响</t>
  </si>
  <si>
    <t>问题整改落实率</t>
  </si>
  <si>
    <t>1. 经济效益预测。通过招商引资工作，吸引更多优质企业投资澄江市文化旅游项目，带动相关产业发展，增加地方财政收入，促进经济增长。
2. 社会效益预测。提升澄江市文化旅游产业的知名度和影响力，丰富旅游产品供给，推动文化产业升级，为市民提供更多的就业机会，促进社会和谐稳定。
3. 生态效益预测。通过引进绿色、环保的旅游项目，促进澄江市生态环境的保护和改善，实现经济发展与生态保护的良性互动。
4. 可持续效益预测。建立健全招商引资工作机制，提高招商引资工作质量和效率，为澄江市文化旅游产业的可持续发展提供有力保障。</t>
  </si>
  <si>
    <t>公开发放的宣传材料数量</t>
  </si>
  <si>
    <t>500</t>
  </si>
  <si>
    <t>册</t>
  </si>
  <si>
    <t>招商宣传推广次数</t>
  </si>
  <si>
    <t>招商落地项目</t>
  </si>
  <si>
    <t>个</t>
  </si>
  <si>
    <t>资金使用率</t>
  </si>
  <si>
    <t>项目验收合格率</t>
  </si>
  <si>
    <t>计划完成率</t>
  </si>
  <si>
    <t>旅游花费同比增长率</t>
  </si>
  <si>
    <t>游客增长率</t>
  </si>
  <si>
    <t>根据《澄江市财政局关于规范各预算单位资金管理的通知》相关要求，为加强预算单位资金管理，将单位自有资金全部纳入预算管理，转入新的收支账户。在上级主管部门的正确领导下，单位自有资金全部纳入预算管理，转入新的收支账户。包含澄江市旅游发展建设经费40万元，用于旅游发展建设。</t>
  </si>
  <si>
    <t>研究报告总字数</t>
  </si>
  <si>
    <t>200</t>
  </si>
  <si>
    <t>字</t>
  </si>
  <si>
    <t>完成调研、课题、政策研究和规划等政策研究成果报告的总字数。</t>
  </si>
  <si>
    <t>验收通过率</t>
  </si>
  <si>
    <t>反映研究成果验收通过情况。
验收通过率=评审通过的研究成果/上报参加评审的研究成果数量*100%。</t>
  </si>
  <si>
    <t>研究成果采纳率</t>
  </si>
  <si>
    <t>反映上报至省级部门的建议、意见被采纳的情况。
研究成果采纳率=上报至省级部门被其采纳的建议、意见条数/上报至省级部门的建议、意见数量*100%。</t>
  </si>
  <si>
    <t>宣传活动参与人次</t>
  </si>
  <si>
    <t>反映宣传活动参与人次情况。</t>
  </si>
  <si>
    <t>根据《中华人民共和国公共图书馆法》、《云南省公共文化服务保障条例》（云南省人民代表大会常务委员会公告〔十三届〕第七十号）、《关于印发云南省基本公共服务实施标准的通知》、《关于推动玉溪市公共文化服务高质量发展的实施意见》，为了发挥图书馆社会教育、文化传播、阅读推广的主力军作用，通过重点主题活动和自主策划相结合的的方式开展阅读推广活动。及时上架更新书籍，充分发掘和满足人民的阅读新需求，积极创新阅读推广服务内容与形式。不断丰富图书馆的阅读资源，传承经典，普及新知，图书馆将：
一、全年预计购置图书250册，保证图书外借室和少儿室的书籍更新，订阅期刊200种，每周及时上架更新。
二、收集大量珍本、善本、民国图书等稀缺文献资源，开展古籍修复工作
三、书库藏书保护，完善防潮、防蛀、防火、防尘、防盗措施。
四、全年开展至少20次全民阅读推广活动，针对不同的群体开展形式多样，内容丰富的活动，满足群众的文化需求。</t>
  </si>
  <si>
    <t>年展览场数</t>
  </si>
  <si>
    <t>全年开展全民阅读展览的次数</t>
  </si>
  <si>
    <t>报刊订阅种类</t>
  </si>
  <si>
    <t>180</t>
  </si>
  <si>
    <t>种</t>
  </si>
  <si>
    <t>全年订阅的期刊数量</t>
  </si>
  <si>
    <t>全民阅读推广活动覆盖率</t>
  </si>
  <si>
    <t>全民阅读推广活动覆盖到澄江各镇（街道）的比率</t>
  </si>
  <si>
    <t>每年接待读者人次</t>
  </si>
  <si>
    <t>全年图书馆接待读者人次</t>
  </si>
  <si>
    <t>阅读推广活动次数</t>
  </si>
  <si>
    <t>20</t>
  </si>
  <si>
    <t>全年全民阅读推广活动开展次数</t>
  </si>
  <si>
    <t>读者满意度</t>
  </si>
  <si>
    <t>到馆读者满意度情况</t>
  </si>
  <si>
    <t>根据中华人民共和国公共图书馆法》（第十二届全国人民代表大会常务委员会第三十次会议通过）第四十条；《关于推动玉溪市公共文化服务高质量发展的实施意见》。提升馆内数字化水平，加强数字图书馆建设进程。为读者提供在线阅读、看视频、听音乐、查阅资料等服务。为广大群众提供更加完备的文化资源共享平台，查阅文献资料等文化资源。
图书馆将持续更新电子图书资源，购买电子书资源，为广大群众提供海量优质电子资源，将各种类型的文化信息资源精华以及贴近大众生活的现代社会文化信息资，进行数字化加工处理与整合，升级维护文化共享工程资源，为广大群众提供更加完备的文化资源共享平台，查阅文献资料等文化资源。同时收集大量珍本、善本、民国图书等稀缺文献资源。推进澄江数字图书馆的建设。继续加强和完善文化资源共享工作，引入天翼云服务，建设数字化阅读服务平台。</t>
  </si>
  <si>
    <t>书报刊阅读本次</t>
  </si>
  <si>
    <t>5000</t>
  </si>
  <si>
    <t>全年电子数据库书报刊阅读本次</t>
  </si>
  <si>
    <t>设备维护次数</t>
  </si>
  <si>
    <t>全年共享工程设备维护次数</t>
  </si>
  <si>
    <t>图书下载量</t>
  </si>
  <si>
    <t>电子图书下载数量</t>
  </si>
  <si>
    <t>设备维护率</t>
  </si>
  <si>
    <t>共享工程设备全年维护率</t>
  </si>
  <si>
    <t>访问人次</t>
  </si>
  <si>
    <t>6000</t>
  </si>
  <si>
    <t>全年电子数据库访问人次</t>
  </si>
  <si>
    <t>天翼云电脑使用次数</t>
  </si>
  <si>
    <t>天翼云电脑全年使用次数</t>
  </si>
  <si>
    <t>电子数据库用户满意度</t>
  </si>
  <si>
    <t>根据《澄江市财政局关于规范各预算单位资金管理的通知》、《中央对地方公共图书馆 美术馆 文化馆（站）免费开放补助资金管理办法》的通知免费开放六个书室，为了为加强预算单位资金管理，硬化预算约束，确保一体化改革顺利实施完成，各预算单位要将单位资金纳入预算管理。自有资金专项经费项目主要用于
（1）继续做好免费开放服务工作，提高馆内职工的业务水平和工作效率，做好阅读指导、参考咨询和志愿服务工作。
（2）继续巩固总分馆制建设工作，解决问题、攻坚克难，不断完善运行机制，提升管理服务水平。
（3）加大宣传力度，提高图书馆知名度。
（4）开展丰富多彩的全民阅读活动。
（5）继续建设最美阅读空间，依托澄江市丰富的旅游资源，充分进行文旅农结合打造多元化的阅读空间，将阅读服务向基层和乡村延伸，提高资源利用率。</t>
  </si>
  <si>
    <t>开放书室个数</t>
  </si>
  <si>
    <t>图书馆馆内开放的书室个数</t>
  </si>
  <si>
    <t>每周开放时间</t>
  </si>
  <si>
    <t>60</t>
  </si>
  <si>
    <t>小时</t>
  </si>
  <si>
    <t>图书馆对外开放的时间</t>
  </si>
  <si>
    <t>开展活动场数</t>
  </si>
  <si>
    <t>图书馆使用本项目资金开展活动个数</t>
  </si>
  <si>
    <t>活动完成率</t>
  </si>
  <si>
    <t>实际完成活动数/计划完成活动数*100</t>
  </si>
  <si>
    <t>借阅时长保障率</t>
  </si>
  <si>
    <t>实际借阅时长/计划借阅时长*100</t>
  </si>
  <si>
    <t>参加活动人数</t>
  </si>
  <si>
    <t>人</t>
  </si>
  <si>
    <t>图书馆开展活动的参与总人数</t>
  </si>
  <si>
    <t>到馆读者的开放服务的满意度</t>
  </si>
  <si>
    <t>1.确保馆内各项文化设施、基础设施正常运转。保障馆内公共文化设施（乐器、服装、培训教室、舞台、展厅等）正常运行和使用，进行非遗项目保护，向公众提供免费的文艺演出、陈列展览、艺术培训、场馆日常运行维护修缮等公共文化服务
2.举办群众性文化赛事活动3场，预计服务人次3万余人。
3.举办公益性讲座、展览5期，预计服务人次1.5万余人。
4.不断完善公共数字文化软硬件平台建设（包括网站、微信公众号、一体机设备维护）。
5.确保文化大篷车正常使用（保险、加油、维修等）。
6.开展文化艺术知识普及和培训（少儿培训两期，农村文艺骨干培训1期），预计服务人次1000余人。
以上工作完成率达90％及以上，服务对象满意率达90％及以上。</t>
  </si>
  <si>
    <t>举办节庆活动</t>
  </si>
  <si>
    <t>反映年度举办节庆场次情况。</t>
  </si>
  <si>
    <t>举办公益演出</t>
  </si>
  <si>
    <t>71</t>
  </si>
  <si>
    <t>反映年度举办公益演出的情况。</t>
  </si>
  <si>
    <t>少儿培训班</t>
  </si>
  <si>
    <t>期</t>
  </si>
  <si>
    <t>根据免费开放中央资金实施方案设定</t>
  </si>
  <si>
    <t>农村文艺骨干培训</t>
  </si>
  <si>
    <t>演出完成率</t>
  </si>
  <si>
    <t>反映年度公益演出节目或主题数量。</t>
  </si>
  <si>
    <t>观众人次</t>
  </si>
  <si>
    <t>反映观看节目的观众人次情况。</t>
  </si>
  <si>
    <t>受益对象满意度</t>
  </si>
  <si>
    <t>反映获补助受益对象的满意程度。</t>
  </si>
  <si>
    <t xml:space="preserve">  根据中共玉溪市委宣传部、玉溪市文化广播电视文局、玉溪市财政局、关于印发《关于加快澄江文化产业发展的实施意见》的通知、玉溪市文旅局关于开展群众文化活动场次要求，保障文化馆正常组织开展社会免费开放服务工作，丰富和活跃人民群众文化生活，让人民群众基本文化权益得到更好保障，公共文化服务均等化水平稳步提高，切实保障人民群众进行公共文化鉴赏、参加大众文化活动等基本文化权益，基本满足城乡居民就近便捷享受公共文化服务的需求。2026年需开展公益性惠民演出、少儿培训、文艺骨干培训等工作；预计全年完成25场及以上惠民演出，少儿培训班2期、文艺骨干培训班1期，群众满意度达95％及以上。预计完成时间为2026年12月31日前。充分发挥戏曲在传承中华优秀传统文化、丰富群众精神文化生活、提升基层公共文化服务水平中的积极作用。</t>
  </si>
  <si>
    <t>举办公益文化惠民演出场次</t>
  </si>
  <si>
    <t>30</t>
  </si>
  <si>
    <t>场次</t>
  </si>
  <si>
    <t>根据方案2026年计划送戏下乡演出惠民演出、周末小舞台共计25场，2026年计划举办少儿培训班2期、文艺骨干培训班1期、书画摄影展2期。</t>
  </si>
  <si>
    <t>活动完成率=实际开展活动场次/计划开展场次</t>
  </si>
  <si>
    <t>　 观众人数</t>
  </si>
  <si>
    <t>反映观看演出人数，每场演出观众达到500人左右</t>
  </si>
  <si>
    <t>群众参与人数</t>
  </si>
  <si>
    <t>计划到12个自然村演出、计划下乡演出2轮、共计24场演出、每场观众达到500人左右</t>
  </si>
  <si>
    <t>　 宣传、活动对象满意度</t>
  </si>
  <si>
    <t>反应社会公众对刊物的满意度、观看群众评价</t>
  </si>
  <si>
    <t>根据《中华人民共和国非物质文化遗产法》、《云南省非物质文化遗产保护条例》、《玉溪市人民政府关于进一步加强非物质文化遗产保护与利用工作的实施意见》，2026年开展非物质文化遗产发掘、保护系列工作，预期实现以下效益：
1.挖掘1—2项我市优秀民族民间传统文化，并申报为非遗保护名录，完成省级项目（传承人）申报不少于2个、市级项目（传承人）申报不少于2个、县级项目（传承人）申报不少于3个；
3.开展一期文化和自然遗产日系列活动，包括不少于一期非遗进校园活动，吸引500名以上师生参与活动；
4.开展非遗进社区、进乡村宣传展示活动，受众1500人以上；
5.培训非遗传承人群100人以上。
6.经过对县级传承人一年的培养，每位传承人每年有2名以上学徒，每位学徒掌握2—3样以上技能。确保传承人传承责任能够按期完成，保障资金安全、合理使用。</t>
  </si>
  <si>
    <t>开展传承实践活动数量</t>
  </si>
  <si>
    <t xml:space="preserve">根据方案开展传承实践活动
</t>
  </si>
  <si>
    <t>新增县级及以上项目（传承人）</t>
  </si>
  <si>
    <t>非遗保护项目（传承人）省级2个、市级2个、县级3个</t>
  </si>
  <si>
    <t>传承人补助人数</t>
  </si>
  <si>
    <t>25</t>
  </si>
  <si>
    <t>反映传承人人数27人</t>
  </si>
  <si>
    <t>非遗传承人补助发放率</t>
  </si>
  <si>
    <t>根据现有县级代表性传承人数量补助人，2024年共计县级传承人27人，每人发放补助3000元</t>
  </si>
  <si>
    <t>县级代表性传承人考核通过占比</t>
  </si>
  <si>
    <t>根据年终考核结果</t>
  </si>
  <si>
    <t>传承活动可持续影响</t>
  </si>
  <si>
    <t>年</t>
  </si>
  <si>
    <t>反映传承活动需要保持3年及以上社会影响</t>
  </si>
  <si>
    <t>宣传、活动对象满意度</t>
  </si>
  <si>
    <t>反映传承人对补助资金的满意程度</t>
  </si>
  <si>
    <t>为加强预算单位资金管理，将单位自有资金全部纳入预算管理，转入新的收支账户。此项资金主要用于文庙维护维修及日常管理，以期达到保护省级文物保护单位的效果。</t>
  </si>
  <si>
    <t>开展检查次数</t>
  </si>
  <si>
    <t>反映文庙监控设备检修次数情况。大于等于三次</t>
  </si>
  <si>
    <t>修缮维护面积</t>
  </si>
  <si>
    <t>3000</t>
  </si>
  <si>
    <t>平方米</t>
  </si>
  <si>
    <t>反映修缮维护面积情况。大于等于3000平方米</t>
  </si>
  <si>
    <t>修缮维护完成率</t>
  </si>
  <si>
    <t>反映修缮维护完成率情况。大于90%</t>
  </si>
  <si>
    <t>政策知晓率</t>
  </si>
  <si>
    <t>政策知晓率大于90%</t>
  </si>
  <si>
    <t>收益对象满意度大于90%</t>
  </si>
  <si>
    <t>1、澄江市境内125个文物点，按1000元/年/点，管理保护资金125000元；
2、出土文物管理维护费5000元/年。</t>
  </si>
  <si>
    <t>获补对象数</t>
  </si>
  <si>
    <t>125</t>
  </si>
  <si>
    <t>澄江市境内125个文物点管理保护资金125000元，文物库房租金1万元，出土文物管理维护费15000元。</t>
  </si>
  <si>
    <t>可移动文物保护次数</t>
  </si>
  <si>
    <t>对全市文物进行保护管理，认真贯彻执行《中华人民共和国文物保护法》，坚持“保护为主、抢救第一、合理利用、加强管理”的工作方针</t>
  </si>
  <si>
    <t>资金支付及时率</t>
  </si>
  <si>
    <t>可移动文物保护率</t>
  </si>
  <si>
    <t>群众满意度</t>
  </si>
  <si>
    <t>预算06表</t>
  </si>
  <si>
    <t>2026年部门政府性基金预算支出预算表</t>
  </si>
  <si>
    <t>政府性基金预算支出</t>
  </si>
  <si>
    <t>注：澄江市文化和旅游局无2026年部门政府性基金预算支出预算</t>
  </si>
  <si>
    <t>预算07表</t>
  </si>
  <si>
    <t>2026年部门政府采购预算表</t>
  </si>
  <si>
    <t>预算项目</t>
  </si>
  <si>
    <t>采购项目</t>
  </si>
  <si>
    <t>采购品目</t>
  </si>
  <si>
    <t>计量单位</t>
  </si>
  <si>
    <t>数量</t>
  </si>
  <si>
    <t>面向中小企业预留资金</t>
  </si>
  <si>
    <t>单位名称（项目名称）</t>
  </si>
  <si>
    <t>政府性基金</t>
  </si>
  <si>
    <t>国有资本经营预算资金</t>
  </si>
  <si>
    <t>单位自筹</t>
  </si>
  <si>
    <t>采购会议桌</t>
  </si>
  <si>
    <t>张</t>
  </si>
  <si>
    <t>采购椅子</t>
  </si>
  <si>
    <t>把</t>
  </si>
  <si>
    <t>采购A4纸</t>
  </si>
  <si>
    <t>文艺演出大篷车保险</t>
  </si>
  <si>
    <t>文艺大篷车维修费</t>
  </si>
  <si>
    <t>采购图书馆公务用车2025、2026年保养维修服务</t>
  </si>
  <si>
    <t>采购图书馆公务用车2025、2026年保险服务</t>
  </si>
  <si>
    <t>预算08表</t>
  </si>
  <si>
    <t>2026年部门政府购买服务预算表</t>
  </si>
  <si>
    <t>政府购买服务项目</t>
  </si>
  <si>
    <t>政府购买服务目录</t>
  </si>
  <si>
    <t>政府购买服务指导性目录代码</t>
  </si>
  <si>
    <t>注：澄江市文化和旅游局无2026年部门政府购买服务预算</t>
  </si>
  <si>
    <t>09-1表</t>
  </si>
  <si>
    <t>2026年对下转移支付预算表</t>
  </si>
  <si>
    <t>单位名称（项目）</t>
  </si>
  <si>
    <t>地区</t>
  </si>
  <si>
    <t>红塔区</t>
  </si>
  <si>
    <t>江川区</t>
  </si>
  <si>
    <t>澄江市</t>
  </si>
  <si>
    <t>通海县</t>
  </si>
  <si>
    <t>华宁县</t>
  </si>
  <si>
    <t>易门县</t>
  </si>
  <si>
    <t>峨山县</t>
  </si>
  <si>
    <t>新平县</t>
  </si>
  <si>
    <t>元江县</t>
  </si>
  <si>
    <t>高新区</t>
  </si>
  <si>
    <t>注：澄江市文化和旅游局无对下转移支付预算</t>
  </si>
  <si>
    <t>09-2表</t>
  </si>
  <si>
    <t>2026年对下转移支付绩效目标表</t>
  </si>
  <si>
    <t>预算10表</t>
  </si>
  <si>
    <t>2026年新增资产配置表</t>
  </si>
  <si>
    <t>资产类别</t>
  </si>
  <si>
    <t>资产分类代码.名称</t>
  </si>
  <si>
    <t>资产名称</t>
  </si>
  <si>
    <t>财政部门批复数（元）</t>
  </si>
  <si>
    <t>单价</t>
  </si>
  <si>
    <t>金额</t>
  </si>
  <si>
    <t>注：澄江市文化和旅游局无新增资产</t>
  </si>
  <si>
    <t>预算11表</t>
  </si>
  <si>
    <t>2026年上级补助项目支出预算表</t>
  </si>
  <si>
    <t>上级补助</t>
  </si>
  <si>
    <t>注：澄江市文化和旅游局无上级补助项目</t>
  </si>
  <si>
    <t>预算12表</t>
  </si>
  <si>
    <t>2026年部门项目支出中期规划预算表</t>
  </si>
  <si>
    <t>项目级次</t>
  </si>
  <si>
    <t>本级</t>
  </si>
</sst>
</file>

<file path=xl/styles.xml><?xml version="1.0" encoding="utf-8"?>
<styleSheet xmlns="http://schemas.openxmlformats.org/spreadsheetml/2006/main" xmlns:xr9="http://schemas.microsoft.com/office/spreadsheetml/2016/revision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35">
    <font>
      <sz val="11"/>
      <color rgb="FF000000"/>
      <name val="宋体"/>
      <charset val="134"/>
      <scheme val="minor"/>
    </font>
    <font>
      <sz val="10"/>
      <name val="宋体"/>
      <charset val="134"/>
    </font>
    <font>
      <sz val="9"/>
      <name val="宋体"/>
      <charset val="134"/>
    </font>
    <font>
      <sz val="27"/>
      <name val="SimSun"/>
      <charset val="134"/>
    </font>
    <font>
      <sz val="10.5"/>
      <name val="SimSun"/>
      <charset val="134"/>
    </font>
    <font>
      <sz val="9"/>
      <name val="SimSun"/>
      <charset val="134"/>
    </font>
    <font>
      <sz val="10.5"/>
      <name val="宋体"/>
      <charset val="134"/>
    </font>
    <font>
      <sz val="11"/>
      <name val="宋体"/>
      <charset val="134"/>
    </font>
    <font>
      <sz val="27"/>
      <name val="宋体"/>
      <charset val="134"/>
    </font>
    <font>
      <sz val="27"/>
      <name val="Calibri"/>
      <charset val="134"/>
    </font>
    <font>
      <b/>
      <sz val="9"/>
      <name val="宋体"/>
      <charset val="134"/>
    </font>
    <font>
      <sz val="27"/>
      <name val="Times New Roman"/>
      <charset val="134"/>
    </font>
    <font>
      <sz val="10.5"/>
      <color rgb="FF000000"/>
      <name val="SimSun"/>
      <charset val="134"/>
    </font>
    <font>
      <b/>
      <sz val="11"/>
      <name val="宋体"/>
      <charset val="134"/>
    </font>
    <font>
      <b/>
      <sz val="10.5"/>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top"/>
    </xf>
    <xf numFmtId="43" fontId="15" fillId="0" borderId="0" applyFont="0" applyFill="0" applyBorder="0" applyAlignment="0" applyProtection="0">
      <alignment vertical="center"/>
    </xf>
    <xf numFmtId="44" fontId="15" fillId="0" borderId="0" applyFont="0" applyFill="0" applyBorder="0" applyAlignment="0" applyProtection="0">
      <alignment vertical="center"/>
    </xf>
    <xf numFmtId="9" fontId="15" fillId="0" borderId="0" applyFont="0" applyFill="0" applyBorder="0" applyAlignment="0" applyProtection="0">
      <alignment vertical="center"/>
    </xf>
    <xf numFmtId="41" fontId="15" fillId="0" borderId="0" applyFont="0" applyFill="0" applyBorder="0" applyAlignment="0" applyProtection="0">
      <alignment vertical="center"/>
    </xf>
    <xf numFmtId="42" fontId="15"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5" fillId="2" borderId="6"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7" applyNumberFormat="0" applyFill="0" applyAlignment="0" applyProtection="0">
      <alignment vertical="center"/>
    </xf>
    <xf numFmtId="0" fontId="22" fillId="0" borderId="7" applyNumberFormat="0" applyFill="0" applyAlignment="0" applyProtection="0">
      <alignment vertical="center"/>
    </xf>
    <xf numFmtId="0" fontId="23" fillId="0" borderId="8" applyNumberFormat="0" applyFill="0" applyAlignment="0" applyProtection="0">
      <alignment vertical="center"/>
    </xf>
    <xf numFmtId="0" fontId="23" fillId="0" borderId="0" applyNumberFormat="0" applyFill="0" applyBorder="0" applyAlignment="0" applyProtection="0">
      <alignment vertical="center"/>
    </xf>
    <xf numFmtId="0" fontId="24" fillId="3" borderId="9" applyNumberFormat="0" applyAlignment="0" applyProtection="0">
      <alignment vertical="center"/>
    </xf>
    <xf numFmtId="0" fontId="25" fillId="4" borderId="10" applyNumberFormat="0" applyAlignment="0" applyProtection="0">
      <alignment vertical="center"/>
    </xf>
    <xf numFmtId="0" fontId="26" fillId="4" borderId="9" applyNumberFormat="0" applyAlignment="0" applyProtection="0">
      <alignment vertical="center"/>
    </xf>
    <xf numFmtId="0" fontId="27" fillId="5" borderId="11" applyNumberFormat="0" applyAlignment="0" applyProtection="0">
      <alignment vertical="center"/>
    </xf>
    <xf numFmtId="0" fontId="28" fillId="0" borderId="12" applyNumberFormat="0" applyFill="0" applyAlignment="0" applyProtection="0">
      <alignment vertical="center"/>
    </xf>
    <xf numFmtId="0" fontId="29" fillId="0" borderId="13" applyNumberFormat="0" applyFill="0" applyAlignment="0" applyProtection="0">
      <alignment vertical="center"/>
    </xf>
    <xf numFmtId="0" fontId="30" fillId="6" borderId="0" applyNumberFormat="0" applyBorder="0" applyAlignment="0" applyProtection="0">
      <alignment vertical="center"/>
    </xf>
    <xf numFmtId="0" fontId="31" fillId="7" borderId="0" applyNumberFormat="0" applyBorder="0" applyAlignment="0" applyProtection="0">
      <alignment vertical="center"/>
    </xf>
    <xf numFmtId="0" fontId="32" fillId="8" borderId="0" applyNumberFormat="0" applyBorder="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4" fillId="11" borderId="0" applyNumberFormat="0" applyBorder="0" applyAlignment="0" applyProtection="0">
      <alignment vertical="center"/>
    </xf>
    <xf numFmtId="0" fontId="33" fillId="12" borderId="0" applyNumberFormat="0" applyBorder="0" applyAlignment="0" applyProtection="0">
      <alignment vertical="center"/>
    </xf>
    <xf numFmtId="0" fontId="33" fillId="13" borderId="0" applyNumberFormat="0" applyBorder="0" applyAlignment="0" applyProtection="0">
      <alignment vertical="center"/>
    </xf>
    <xf numFmtId="0" fontId="34" fillId="14" borderId="0" applyNumberFormat="0" applyBorder="0" applyAlignment="0" applyProtection="0">
      <alignment vertical="center"/>
    </xf>
    <xf numFmtId="0" fontId="34" fillId="15" borderId="0" applyNumberFormat="0" applyBorder="0" applyAlignment="0" applyProtection="0">
      <alignment vertical="center"/>
    </xf>
    <xf numFmtId="0" fontId="33" fillId="16" borderId="0" applyNumberFormat="0" applyBorder="0" applyAlignment="0" applyProtection="0">
      <alignment vertical="center"/>
    </xf>
    <xf numFmtId="0" fontId="33" fillId="17" borderId="0" applyNumberFormat="0" applyBorder="0" applyAlignment="0" applyProtection="0">
      <alignment vertical="center"/>
    </xf>
    <xf numFmtId="0" fontId="34" fillId="18" borderId="0" applyNumberFormat="0" applyBorder="0" applyAlignment="0" applyProtection="0">
      <alignment vertical="center"/>
    </xf>
    <xf numFmtId="0" fontId="34" fillId="19" borderId="0" applyNumberFormat="0" applyBorder="0" applyAlignment="0" applyProtection="0">
      <alignment vertical="center"/>
    </xf>
    <xf numFmtId="0" fontId="33" fillId="20" borderId="0" applyNumberFormat="0" applyBorder="0" applyAlignment="0" applyProtection="0">
      <alignment vertical="center"/>
    </xf>
    <xf numFmtId="0" fontId="33" fillId="21" borderId="0" applyNumberFormat="0" applyBorder="0" applyAlignment="0" applyProtection="0">
      <alignment vertical="center"/>
    </xf>
    <xf numFmtId="0" fontId="34" fillId="22" borderId="0" applyNumberFormat="0" applyBorder="0" applyAlignment="0" applyProtection="0">
      <alignment vertical="center"/>
    </xf>
    <xf numFmtId="0" fontId="34" fillId="23" borderId="0" applyNumberFormat="0" applyBorder="0" applyAlignment="0" applyProtection="0">
      <alignment vertical="center"/>
    </xf>
    <xf numFmtId="0" fontId="33" fillId="24" borderId="0" applyNumberFormat="0" applyBorder="0" applyAlignment="0" applyProtection="0">
      <alignment vertical="center"/>
    </xf>
    <xf numFmtId="0" fontId="33" fillId="25" borderId="0" applyNumberFormat="0" applyBorder="0" applyAlignment="0" applyProtection="0">
      <alignment vertical="center"/>
    </xf>
    <xf numFmtId="0" fontId="34" fillId="26" borderId="0" applyNumberFormat="0" applyBorder="0" applyAlignment="0" applyProtection="0">
      <alignment vertical="center"/>
    </xf>
    <xf numFmtId="0" fontId="34" fillId="27" borderId="0" applyNumberFormat="0" applyBorder="0" applyAlignment="0" applyProtection="0">
      <alignment vertical="center"/>
    </xf>
    <xf numFmtId="0" fontId="33" fillId="28" borderId="0" applyNumberFormat="0" applyBorder="0" applyAlignment="0" applyProtection="0">
      <alignment vertical="center"/>
    </xf>
    <xf numFmtId="0" fontId="33" fillId="29" borderId="0" applyNumberFormat="0" applyBorder="0" applyAlignment="0" applyProtection="0">
      <alignment vertical="center"/>
    </xf>
    <xf numFmtId="0" fontId="34" fillId="30" borderId="0" applyNumberFormat="0" applyBorder="0" applyAlignment="0" applyProtection="0">
      <alignment vertical="center"/>
    </xf>
    <xf numFmtId="0" fontId="34" fillId="31" borderId="0" applyNumberFormat="0" applyBorder="0" applyAlignment="0" applyProtection="0">
      <alignment vertical="center"/>
    </xf>
    <xf numFmtId="0" fontId="33" fillId="32" borderId="0" applyNumberFormat="0" applyBorder="0" applyAlignment="0" applyProtection="0">
      <alignment vertical="center"/>
    </xf>
    <xf numFmtId="176" fontId="2" fillId="0" borderId="1">
      <alignment horizontal="right" vertical="center"/>
    </xf>
    <xf numFmtId="49" fontId="2" fillId="0" borderId="1">
      <alignment horizontal="left" vertical="center" wrapText="1"/>
    </xf>
    <xf numFmtId="176" fontId="2" fillId="0" borderId="1">
      <alignment horizontal="right" vertical="center"/>
    </xf>
    <xf numFmtId="177" fontId="2" fillId="0" borderId="1">
      <alignment horizontal="right" vertical="center"/>
    </xf>
    <xf numFmtId="178" fontId="2" fillId="0" borderId="1">
      <alignment horizontal="right" vertical="center"/>
    </xf>
    <xf numFmtId="179" fontId="2" fillId="0" borderId="1">
      <alignment horizontal="right" vertical="center"/>
    </xf>
    <xf numFmtId="10" fontId="2" fillId="0" borderId="1">
      <alignment horizontal="right" vertical="center"/>
    </xf>
    <xf numFmtId="180" fontId="2" fillId="0" borderId="1">
      <alignment horizontal="right" vertical="center"/>
    </xf>
  </cellStyleXfs>
  <cellXfs count="77">
    <xf numFmtId="0" fontId="0" fillId="0" borderId="0" xfId="0" applyFont="1">
      <alignment vertical="top"/>
    </xf>
    <xf numFmtId="0" fontId="1" fillId="0" borderId="0" xfId="0" applyFont="1" applyAlignment="1"/>
    <xf numFmtId="0" fontId="2" fillId="0" borderId="0" xfId="0" applyFont="1" applyAlignment="1">
      <alignment horizontal="right" vertical="center"/>
    </xf>
    <xf numFmtId="0" fontId="3" fillId="0" borderId="0" xfId="0" applyFont="1" applyAlignment="1">
      <alignment horizontal="center" vertical="center"/>
    </xf>
    <xf numFmtId="0" fontId="2" fillId="0" borderId="0" xfId="0" applyFont="1" applyAlignment="1">
      <alignment horizontal="left" vertical="center"/>
    </xf>
    <xf numFmtId="0" fontId="2" fillId="0" borderId="0" xfId="0" applyFont="1" applyAlignment="1">
      <alignment horizontal="right"/>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5" fillId="0" borderId="1" xfId="0" applyFont="1" applyBorder="1" applyAlignment="1">
      <alignment horizontal="left" vertical="center"/>
    </xf>
    <xf numFmtId="0" fontId="5" fillId="0" borderId="1" xfId="0" applyFont="1" applyBorder="1" applyAlignment="1">
      <alignment horizontal="left" vertical="center" wrapText="1"/>
    </xf>
    <xf numFmtId="176" fontId="5" fillId="0" borderId="1" xfId="0" applyNumberFormat="1" applyFont="1" applyBorder="1" applyAlignment="1">
      <alignment horizontal="right" vertical="center"/>
    </xf>
    <xf numFmtId="0" fontId="5" fillId="0" borderId="1" xfId="0" applyFont="1" applyBorder="1" applyAlignment="1">
      <alignment horizontal="center" vertical="center"/>
    </xf>
    <xf numFmtId="0" fontId="6" fillId="0" borderId="1" xfId="0" applyFont="1" applyBorder="1" applyAlignment="1">
      <alignment horizontal="center" vertical="center" wrapText="1"/>
    </xf>
    <xf numFmtId="0" fontId="7" fillId="0" borderId="1" xfId="0" applyFont="1" applyBorder="1" applyAlignment="1">
      <alignment horizontal="center" vertical="center"/>
    </xf>
    <xf numFmtId="0" fontId="2" fillId="0" borderId="1" xfId="0" applyFont="1" applyBorder="1" applyAlignment="1">
      <alignment horizontal="left" vertical="center"/>
    </xf>
    <xf numFmtId="0" fontId="2" fillId="0" borderId="1" xfId="0" applyFont="1" applyBorder="1" applyAlignment="1">
      <alignment horizontal="left" vertical="center" wrapText="1"/>
    </xf>
    <xf numFmtId="176" fontId="2" fillId="0" borderId="1" xfId="51" applyNumberFormat="1" applyFont="1" applyBorder="1">
      <alignment horizontal="right" vertical="center"/>
    </xf>
    <xf numFmtId="0" fontId="2" fillId="0" borderId="1" xfId="0" applyFont="1" applyBorder="1" applyAlignment="1">
      <alignment horizontal="center" vertical="center"/>
    </xf>
    <xf numFmtId="0" fontId="0" fillId="0" borderId="0" xfId="0" applyFont="1" applyFill="1" applyAlignment="1">
      <alignment vertical="top"/>
    </xf>
    <xf numFmtId="49" fontId="2" fillId="0" borderId="0" xfId="50" applyNumberFormat="1" applyFont="1" applyBorder="1">
      <alignment horizontal="left" vertical="center" wrapText="1"/>
    </xf>
    <xf numFmtId="49" fontId="2" fillId="0" borderId="0" xfId="50" applyNumberFormat="1" applyFont="1" applyBorder="1" applyAlignment="1">
      <alignment horizontal="right" vertical="center" wrapText="1"/>
    </xf>
    <xf numFmtId="49" fontId="8" fillId="0" borderId="0" xfId="0" applyNumberFormat="1" applyFont="1" applyBorder="1" applyAlignment="1">
      <alignment horizontal="center" vertical="center" wrapText="1"/>
    </xf>
    <xf numFmtId="49" fontId="4" fillId="0" borderId="1" xfId="50" applyNumberFormat="1" applyFont="1" applyBorder="1" applyAlignment="1">
      <alignment horizontal="center" vertical="center" wrapText="1"/>
    </xf>
    <xf numFmtId="49" fontId="2" fillId="0" borderId="1" xfId="50" applyNumberFormat="1" applyFont="1" applyBorder="1">
      <alignment horizontal="left" vertical="center" wrapText="1"/>
    </xf>
    <xf numFmtId="49" fontId="2" fillId="0" borderId="1" xfId="50" applyNumberFormat="1" applyFont="1" applyBorder="1" applyAlignment="1">
      <alignment horizontal="center" vertical="center" wrapText="1"/>
    </xf>
    <xf numFmtId="49" fontId="8" fillId="0" borderId="0" xfId="50" applyNumberFormat="1" applyFont="1" applyBorder="1" applyAlignment="1">
      <alignment horizontal="center" vertical="center" wrapText="1"/>
    </xf>
    <xf numFmtId="0" fontId="9" fillId="0" borderId="0" xfId="0" applyFont="1" applyBorder="1" applyAlignment="1">
      <alignment horizontal="center" vertical="center"/>
    </xf>
    <xf numFmtId="49" fontId="2" fillId="0" borderId="0" xfId="50" applyNumberFormat="1" applyFont="1" applyBorder="1" applyAlignment="1">
      <alignment horizontal="center" vertical="center" wrapText="1"/>
    </xf>
    <xf numFmtId="49" fontId="6" fillId="0" borderId="1" xfId="0" applyNumberFormat="1" applyFont="1" applyBorder="1" applyAlignment="1">
      <alignment horizontal="center" vertical="center" wrapText="1"/>
    </xf>
    <xf numFmtId="49" fontId="3" fillId="0" borderId="0" xfId="50" applyNumberFormat="1" applyFont="1" applyBorder="1" applyAlignment="1">
      <alignment horizontal="center" vertical="center" wrapText="1"/>
    </xf>
    <xf numFmtId="49" fontId="6" fillId="0" borderId="1" xfId="50" applyNumberFormat="1" applyFont="1" applyBorder="1" applyAlignment="1">
      <alignment horizontal="center" vertical="center" wrapText="1"/>
    </xf>
    <xf numFmtId="180" fontId="2" fillId="0" borderId="1" xfId="56" applyNumberFormat="1" applyFont="1" applyBorder="1" applyAlignment="1">
      <alignment horizontal="center" vertical="center" wrapText="1"/>
    </xf>
    <xf numFmtId="176" fontId="2" fillId="0" borderId="1" xfId="0" applyNumberFormat="1" applyFont="1" applyBorder="1" applyAlignment="1">
      <alignment horizontal="right" vertical="center" wrapText="1"/>
    </xf>
    <xf numFmtId="180" fontId="6" fillId="0" borderId="1" xfId="56" applyNumberFormat="1" applyFont="1" applyBorder="1" applyAlignment="1">
      <alignment horizontal="center" vertical="center" wrapText="1"/>
    </xf>
    <xf numFmtId="49" fontId="10" fillId="0" borderId="0" xfId="50" applyNumberFormat="1" applyFont="1" applyBorder="1" applyAlignment="1">
      <alignment horizontal="right" vertical="center" wrapText="1"/>
    </xf>
    <xf numFmtId="0" fontId="2" fillId="0" borderId="1" xfId="50" applyNumberFormat="1" applyFont="1" applyBorder="1">
      <alignment horizontal="left" vertical="center" wrapText="1"/>
    </xf>
    <xf numFmtId="176" fontId="2" fillId="0" borderId="1" xfId="50" applyNumberFormat="1" applyFont="1" applyBorder="1" applyAlignment="1">
      <alignment horizontal="right" vertical="center" wrapText="1"/>
    </xf>
    <xf numFmtId="176" fontId="2" fillId="0" borderId="1" xfId="50" applyNumberFormat="1" applyFont="1" applyBorder="1" applyAlignment="1">
      <alignment horizontal="center" vertical="center" wrapText="1"/>
    </xf>
    <xf numFmtId="49" fontId="11" fillId="0" borderId="0" xfId="50" applyNumberFormat="1" applyFont="1" applyBorder="1" applyAlignment="1">
      <alignment horizontal="center" vertical="center" wrapText="1"/>
    </xf>
    <xf numFmtId="180" fontId="4" fillId="0" borderId="1" xfId="56" applyNumberFormat="1" applyFont="1" applyBorder="1" applyAlignment="1">
      <alignment horizontal="center" vertical="center" wrapText="1"/>
    </xf>
    <xf numFmtId="0" fontId="1" fillId="0" borderId="0" xfId="0" applyFont="1" applyAlignment="1">
      <alignment horizontal="right"/>
    </xf>
    <xf numFmtId="0" fontId="2" fillId="0" borderId="0" xfId="0" applyFont="1" applyAlignment="1">
      <alignment horizontal="left" vertical="center" wrapText="1"/>
    </xf>
    <xf numFmtId="0" fontId="2" fillId="0" borderId="0" xfId="0" applyFont="1" applyAlignment="1">
      <alignment horizontal="center" vertical="center" wrapText="1"/>
    </xf>
    <xf numFmtId="0" fontId="2" fillId="0" borderId="0" xfId="0" applyFont="1" applyAlignment="1">
      <alignment horizontal="right" vertical="center" wrapText="1"/>
    </xf>
    <xf numFmtId="0" fontId="6" fillId="0" borderId="1" xfId="0" applyFont="1" applyBorder="1" applyAlignment="1">
      <alignment horizontal="center" vertical="center"/>
    </xf>
    <xf numFmtId="0" fontId="2" fillId="0" borderId="1" xfId="0" applyFont="1" applyBorder="1" applyAlignment="1">
      <alignment horizontal="center" vertical="center" wrapText="1"/>
    </xf>
    <xf numFmtId="176" fontId="2" fillId="0" borderId="1" xfId="0" applyNumberFormat="1" applyFont="1" applyBorder="1" applyAlignment="1">
      <alignment horizontal="right" vertical="center"/>
    </xf>
    <xf numFmtId="49" fontId="2" fillId="0" borderId="1" xfId="50" applyNumberFormat="1" applyFont="1" applyBorder="1" applyAlignment="1">
      <alignment horizontal="left" vertical="center" wrapText="1" indent="1"/>
    </xf>
    <xf numFmtId="176" fontId="2" fillId="0" borderId="1" xfId="0" applyNumberFormat="1" applyFont="1" applyBorder="1" applyAlignment="1">
      <alignment horizontal="left" vertical="center" wrapText="1"/>
    </xf>
    <xf numFmtId="176" fontId="2" fillId="0" borderId="1" xfId="50" applyNumberFormat="1" applyFont="1" applyBorder="1">
      <alignment horizontal="left" vertical="center" wrapText="1"/>
    </xf>
    <xf numFmtId="0" fontId="11" fillId="0" borderId="0" xfId="0" applyFont="1" applyAlignment="1">
      <alignment horizontal="center" vertical="center"/>
    </xf>
    <xf numFmtId="0" fontId="7" fillId="0" borderId="0" xfId="0" applyFont="1" applyAlignment="1"/>
    <xf numFmtId="0" fontId="12" fillId="0" borderId="1" xfId="0" applyFont="1" applyBorder="1" applyAlignment="1">
      <alignment horizontal="center" vertical="center" wrapText="1"/>
    </xf>
    <xf numFmtId="0" fontId="12" fillId="0" borderId="1" xfId="0" applyFont="1" applyBorder="1" applyAlignment="1">
      <alignment horizontal="center" vertical="center"/>
    </xf>
    <xf numFmtId="0" fontId="5" fillId="0" borderId="1" xfId="0" applyFont="1" applyBorder="1" applyAlignment="1">
      <alignment horizontal="left" vertical="center" indent="1"/>
    </xf>
    <xf numFmtId="0" fontId="1" fillId="0" borderId="0" xfId="0" applyFont="1" applyAlignment="1">
      <alignment horizontal="center" wrapText="1"/>
    </xf>
    <xf numFmtId="0" fontId="1" fillId="0" borderId="0" xfId="0" applyFont="1" applyAlignment="1">
      <alignment wrapText="1"/>
    </xf>
    <xf numFmtId="0" fontId="2" fillId="0" borderId="0" xfId="0" applyFont="1" applyAlignment="1">
      <alignment horizontal="right" wrapText="1"/>
    </xf>
    <xf numFmtId="0" fontId="3" fillId="0" borderId="0" xfId="0" applyFont="1" applyAlignment="1">
      <alignment horizontal="center" vertical="center" wrapText="1"/>
    </xf>
    <xf numFmtId="0" fontId="2" fillId="0" borderId="0" xfId="0" applyFont="1" applyAlignment="1">
      <alignment horizontal="center" vertical="center"/>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2" fillId="0" borderId="1" xfId="0" applyFont="1" applyBorder="1" applyAlignment="1">
      <alignment horizontal="left" vertical="center" wrapText="1" indent="1"/>
    </xf>
    <xf numFmtId="0" fontId="2" fillId="0" borderId="1" xfId="0" applyFont="1" applyBorder="1" applyAlignment="1">
      <alignment horizontal="left" vertical="center" wrapText="1" indent="2"/>
    </xf>
    <xf numFmtId="0" fontId="13" fillId="0" borderId="0" xfId="0" applyFont="1" applyAlignment="1">
      <alignment horizontal="center" vertical="center"/>
    </xf>
    <xf numFmtId="0" fontId="2" fillId="0" borderId="3" xfId="0" applyFont="1" applyBorder="1" applyAlignment="1">
      <alignment horizontal="left" vertical="center"/>
    </xf>
    <xf numFmtId="0" fontId="10" fillId="0" borderId="3" xfId="0" applyFont="1" applyBorder="1" applyAlignment="1">
      <alignment horizontal="center" vertical="center"/>
    </xf>
    <xf numFmtId="176" fontId="10" fillId="0" borderId="1" xfId="0" applyNumberFormat="1" applyFont="1" applyBorder="1" applyAlignment="1">
      <alignment horizontal="right" vertical="center"/>
    </xf>
    <xf numFmtId="0" fontId="10" fillId="0" borderId="1" xfId="0" applyFont="1" applyBorder="1" applyAlignment="1">
      <alignment horizontal="center" vertical="center"/>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7" fillId="0" borderId="2" xfId="0" applyFont="1" applyBorder="1" applyAlignment="1">
      <alignment horizontal="center" vertical="center"/>
    </xf>
    <xf numFmtId="0" fontId="14" fillId="0" borderId="4" xfId="0" applyFont="1" applyBorder="1" applyAlignment="1">
      <alignment horizontal="center" vertical="center" wrapText="1"/>
    </xf>
    <xf numFmtId="0" fontId="6" fillId="0" borderId="5" xfId="0" applyFont="1" applyBorder="1" applyAlignment="1">
      <alignment horizontal="center" vertical="center"/>
    </xf>
    <xf numFmtId="0" fontId="14" fillId="0" borderId="5" xfId="0" applyFont="1" applyBorder="1" applyAlignment="1">
      <alignment horizontal="center" vertical="center"/>
    </xf>
    <xf numFmtId="0" fontId="10" fillId="0" borderId="3" xfId="0" applyFont="1" applyBorder="1" applyAlignment="1">
      <alignment horizontal="left" vertical="center"/>
    </xf>
    <xf numFmtId="0" fontId="10" fillId="0" borderId="1" xfId="0" applyFont="1" applyBorder="1" applyAlignment="1">
      <alignment horizontal="left" vertical="center"/>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22"/>
  <sheetViews>
    <sheetView showZeros="0" workbookViewId="0">
      <selection activeCell="A1" sqref="A1"/>
    </sheetView>
  </sheetViews>
  <sheetFormatPr defaultColWidth="8.85" defaultRowHeight="15" customHeight="1" outlineLevelCol="3"/>
  <cols>
    <col min="1" max="4" width="35.7083333333333" customWidth="1"/>
  </cols>
  <sheetData>
    <row r="1" ht="18.75" customHeight="1" spans="1:4">
      <c r="A1" s="1"/>
      <c r="B1" s="1"/>
      <c r="C1" s="1"/>
      <c r="D1" s="5" t="s">
        <v>0</v>
      </c>
    </row>
    <row r="2" ht="45" customHeight="1" spans="1:4">
      <c r="A2" s="3" t="s">
        <v>1</v>
      </c>
      <c r="B2" s="3"/>
      <c r="C2" s="3"/>
      <c r="D2" s="3"/>
    </row>
    <row r="3" ht="18.75" customHeight="1" spans="1:4">
      <c r="A3" s="4" t="str">
        <f>"单位名称："&amp;"澄江市文化和旅游局"</f>
        <v>单位名称：澄江市文化和旅游局</v>
      </c>
      <c r="B3" s="4"/>
      <c r="C3" s="64"/>
      <c r="D3" s="5" t="s">
        <v>2</v>
      </c>
    </row>
    <row r="4" ht="22.5" customHeight="1" spans="1:4">
      <c r="A4" s="7" t="s">
        <v>3</v>
      </c>
      <c r="B4" s="7"/>
      <c r="C4" s="7" t="s">
        <v>4</v>
      </c>
      <c r="D4" s="7"/>
    </row>
    <row r="5" ht="18.75" customHeight="1" spans="1:4">
      <c r="A5" s="7" t="s">
        <v>5</v>
      </c>
      <c r="B5" s="7" t="s">
        <v>6</v>
      </c>
      <c r="C5" s="7" t="s">
        <v>7</v>
      </c>
      <c r="D5" s="7" t="s">
        <v>6</v>
      </c>
    </row>
    <row r="6" ht="18.75" customHeight="1" spans="1:4">
      <c r="A6" s="7"/>
      <c r="B6" s="7"/>
      <c r="C6" s="7"/>
      <c r="D6" s="7"/>
    </row>
    <row r="7" ht="22.5" customHeight="1" spans="1:4">
      <c r="A7" s="14" t="s">
        <v>8</v>
      </c>
      <c r="B7" s="16">
        <v>24122419.31</v>
      </c>
      <c r="C7" s="14" t="str">
        <f>"一"&amp;"、"&amp;"文化旅游体育与传媒支出"</f>
        <v>一、文化旅游体育与传媒支出</v>
      </c>
      <c r="D7" s="16">
        <v>22115377.44</v>
      </c>
    </row>
    <row r="8" ht="22.5" customHeight="1" spans="1:4">
      <c r="A8" s="14" t="s">
        <v>9</v>
      </c>
      <c r="B8" s="16"/>
      <c r="C8" s="14" t="str">
        <f>"二"&amp;"、"&amp;"社会保障和就业支出"</f>
        <v>二、社会保障和就业支出</v>
      </c>
      <c r="D8" s="16">
        <v>1574019.68</v>
      </c>
    </row>
    <row r="9" ht="22.5" customHeight="1" spans="1:4">
      <c r="A9" s="14" t="s">
        <v>10</v>
      </c>
      <c r="B9" s="16"/>
      <c r="C9" s="14" t="str">
        <f>"三"&amp;"、"&amp;"卫生健康支出"</f>
        <v>三、卫生健康支出</v>
      </c>
      <c r="D9" s="16">
        <v>1074534.19</v>
      </c>
    </row>
    <row r="10" ht="22.5" customHeight="1" spans="1:4">
      <c r="A10" s="14" t="s">
        <v>11</v>
      </c>
      <c r="B10" s="16"/>
      <c r="C10" s="14" t="str">
        <f>"四"&amp;"、"&amp;"住房保障支出"</f>
        <v>四、住房保障支出</v>
      </c>
      <c r="D10" s="16">
        <v>920988</v>
      </c>
    </row>
    <row r="11" ht="22.5" customHeight="1" spans="1:4">
      <c r="A11" s="14" t="s">
        <v>12</v>
      </c>
      <c r="B11" s="16">
        <v>1562500</v>
      </c>
      <c r="C11" s="14"/>
      <c r="D11" s="16"/>
    </row>
    <row r="12" ht="22.5" customHeight="1" spans="1:4">
      <c r="A12" s="14" t="s">
        <v>13</v>
      </c>
      <c r="B12" s="16"/>
      <c r="C12" s="14"/>
      <c r="D12" s="16"/>
    </row>
    <row r="13" ht="22.5" customHeight="1" spans="1:4">
      <c r="A13" s="14" t="s">
        <v>14</v>
      </c>
      <c r="B13" s="16"/>
      <c r="C13" s="14"/>
      <c r="D13" s="16"/>
    </row>
    <row r="14" ht="22.5" customHeight="1" spans="1:4">
      <c r="A14" s="14" t="s">
        <v>15</v>
      </c>
      <c r="B14" s="16">
        <v>62500</v>
      </c>
      <c r="C14" s="14"/>
      <c r="D14" s="16"/>
    </row>
    <row r="15" ht="22.5" customHeight="1" spans="1:4">
      <c r="A15" s="65" t="s">
        <v>16</v>
      </c>
      <c r="B15" s="16"/>
      <c r="C15" s="68"/>
      <c r="D15" s="16"/>
    </row>
    <row r="16" ht="22.5" customHeight="1" spans="1:4">
      <c r="A16" s="65" t="s">
        <v>17</v>
      </c>
      <c r="B16" s="16">
        <v>1500000</v>
      </c>
      <c r="C16" s="68"/>
      <c r="D16" s="16"/>
    </row>
    <row r="17" ht="22.5" customHeight="1" spans="1:4">
      <c r="A17" s="65"/>
      <c r="B17" s="16"/>
      <c r="C17" s="68"/>
      <c r="D17" s="16"/>
    </row>
    <row r="18" ht="22.5" customHeight="1" spans="1:4">
      <c r="A18" s="66" t="s">
        <v>18</v>
      </c>
      <c r="B18" s="67">
        <v>25684919.31</v>
      </c>
      <c r="C18" s="68" t="s">
        <v>19</v>
      </c>
      <c r="D18" s="67">
        <v>25684919.31</v>
      </c>
    </row>
    <row r="19" ht="22.5" customHeight="1" spans="1:4">
      <c r="A19" s="75" t="s">
        <v>20</v>
      </c>
      <c r="B19" s="16"/>
      <c r="C19" s="76" t="s">
        <v>21</v>
      </c>
      <c r="D19" s="46"/>
    </row>
    <row r="20" ht="22.5" customHeight="1" spans="1:4">
      <c r="A20" s="65" t="s">
        <v>22</v>
      </c>
      <c r="B20" s="67"/>
      <c r="C20" s="65" t="s">
        <v>22</v>
      </c>
      <c r="D20" s="67"/>
    </row>
    <row r="21" ht="22.5" customHeight="1" spans="1:4">
      <c r="A21" s="65" t="s">
        <v>23</v>
      </c>
      <c r="B21" s="67"/>
      <c r="C21" s="65" t="s">
        <v>24</v>
      </c>
      <c r="D21" s="67"/>
    </row>
    <row r="22" ht="22.5" customHeight="1" spans="1:4">
      <c r="A22" s="66" t="s">
        <v>25</v>
      </c>
      <c r="B22" s="67">
        <v>25684919.31</v>
      </c>
      <c r="C22" s="68" t="s">
        <v>26</v>
      </c>
      <c r="D22" s="67">
        <v>25684919.31</v>
      </c>
    </row>
  </sheetData>
  <mergeCells count="8">
    <mergeCell ref="A2:D2"/>
    <mergeCell ref="A3:B3"/>
    <mergeCell ref="A4:B4"/>
    <mergeCell ref="C4:D4"/>
    <mergeCell ref="A5:A6"/>
    <mergeCell ref="B5:B6"/>
    <mergeCell ref="C5:C6"/>
    <mergeCell ref="D5:D6"/>
  </mergeCells>
  <pageMargins left="0.75" right="0.75" top="1" bottom="1" header="0.5" footer="0.5"/>
  <pageSetup paperSize="1" pageOrder="overThenDown"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9"/>
  <sheetViews>
    <sheetView showZeros="0" workbookViewId="0">
      <selection activeCell="A12" sqref="A12"/>
    </sheetView>
  </sheetViews>
  <sheetFormatPr defaultColWidth="8.85" defaultRowHeight="15" customHeight="1" outlineLevelCol="5"/>
  <cols>
    <col min="1" max="1" width="28.575" customWidth="1"/>
    <col min="2" max="2" width="17.1416666666667" customWidth="1"/>
    <col min="3" max="3" width="28.575" customWidth="1"/>
    <col min="4" max="6" width="21.425" customWidth="1"/>
  </cols>
  <sheetData>
    <row r="1" ht="18.75" customHeight="1" spans="1:6">
      <c r="A1" s="1"/>
      <c r="B1" s="1"/>
      <c r="C1" s="1"/>
      <c r="D1" s="1"/>
      <c r="E1" s="1"/>
      <c r="F1" s="40" t="s">
        <v>555</v>
      </c>
    </row>
    <row r="2" ht="37.5" customHeight="1" spans="1:6">
      <c r="A2" s="3" t="s">
        <v>556</v>
      </c>
      <c r="B2" s="3"/>
      <c r="C2" s="3"/>
      <c r="D2" s="3"/>
      <c r="E2" s="3"/>
      <c r="F2" s="3"/>
    </row>
    <row r="3" ht="18.75" customHeight="1" spans="1:6">
      <c r="A3" s="41" t="str">
        <f>"单位名称："&amp;"澄江市文化和旅游局"</f>
        <v>单位名称：澄江市文化和旅游局</v>
      </c>
      <c r="B3" s="41"/>
      <c r="C3" s="41"/>
      <c r="D3" s="42"/>
      <c r="E3" s="42"/>
      <c r="F3" s="43" t="s">
        <v>29</v>
      </c>
    </row>
    <row r="4" ht="18.75" customHeight="1" spans="1:6">
      <c r="A4" s="12" t="s">
        <v>167</v>
      </c>
      <c r="B4" s="12" t="s">
        <v>66</v>
      </c>
      <c r="C4" s="12" t="s">
        <v>67</v>
      </c>
      <c r="D4" s="44" t="s">
        <v>557</v>
      </c>
      <c r="E4" s="44"/>
      <c r="F4" s="44"/>
    </row>
    <row r="5" ht="18.75" customHeight="1" spans="1:6">
      <c r="A5" s="12" t="s">
        <v>66</v>
      </c>
      <c r="B5" s="12" t="s">
        <v>66</v>
      </c>
      <c r="C5" s="12" t="s">
        <v>67</v>
      </c>
      <c r="D5" s="44" t="s">
        <v>34</v>
      </c>
      <c r="E5" s="44" t="s">
        <v>70</v>
      </c>
      <c r="F5" s="44" t="s">
        <v>71</v>
      </c>
    </row>
    <row r="6" ht="18.75" customHeight="1" spans="1:6">
      <c r="A6" s="13" t="s">
        <v>46</v>
      </c>
      <c r="B6" s="13">
        <v>2</v>
      </c>
      <c r="C6" s="13">
        <v>3</v>
      </c>
      <c r="D6" s="13" t="s">
        <v>49</v>
      </c>
      <c r="E6" s="13" t="s">
        <v>50</v>
      </c>
      <c r="F6" s="13" t="s">
        <v>51</v>
      </c>
    </row>
    <row r="7" ht="20.25" customHeight="1" spans="1:6">
      <c r="A7" s="15"/>
      <c r="B7" s="15"/>
      <c r="C7" s="15"/>
      <c r="D7" s="16"/>
      <c r="E7" s="16"/>
      <c r="F7" s="16"/>
    </row>
    <row r="8" ht="20.25" customHeight="1" spans="1:6">
      <c r="A8" s="45" t="s">
        <v>139</v>
      </c>
      <c r="B8" s="45"/>
      <c r="C8" s="45"/>
      <c r="D8" s="46"/>
      <c r="E8" s="46"/>
      <c r="F8" s="46"/>
    </row>
    <row r="9" customHeight="1" spans="1:1">
      <c r="A9" s="18" t="s">
        <v>558</v>
      </c>
    </row>
  </sheetData>
  <mergeCells count="7">
    <mergeCell ref="A2:F2"/>
    <mergeCell ref="A3:C3"/>
    <mergeCell ref="D4:F4"/>
    <mergeCell ref="A8:C8"/>
    <mergeCell ref="A4:A5"/>
    <mergeCell ref="B4:B5"/>
    <mergeCell ref="C4:C5"/>
  </mergeCells>
  <pageMargins left="0.75" right="0.75" top="1" bottom="1" header="0.5" footer="0.5"/>
  <pageSetup paperSize="1" pageOrder="overThenDown"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Q22"/>
  <sheetViews>
    <sheetView showZeros="0" topLeftCell="A7" workbookViewId="0">
      <selection activeCell="A1" sqref="A1:M1"/>
    </sheetView>
  </sheetViews>
  <sheetFormatPr defaultColWidth="8.85" defaultRowHeight="15" customHeight="1"/>
  <cols>
    <col min="1" max="1" width="32.9916666666667" customWidth="1"/>
    <col min="2" max="2" width="31.2833333333333" customWidth="1"/>
    <col min="3" max="3" width="31.4166666666667" customWidth="1"/>
    <col min="4" max="4" width="11.4166666666667" customWidth="1"/>
    <col min="5" max="7" width="16.2833333333333" customWidth="1"/>
    <col min="8" max="11" width="16.4166666666667" customWidth="1"/>
    <col min="12" max="17" width="16.2833333333333" customWidth="1"/>
  </cols>
  <sheetData>
    <row r="1" customHeight="1" spans="1:17">
      <c r="A1" s="34"/>
      <c r="B1" s="34"/>
      <c r="C1" s="34"/>
      <c r="D1" s="34"/>
      <c r="E1" s="34"/>
      <c r="F1" s="34"/>
      <c r="G1" s="34"/>
      <c r="H1" s="34"/>
      <c r="I1" s="34"/>
      <c r="J1" s="34"/>
      <c r="K1" s="34"/>
      <c r="L1" s="34"/>
      <c r="M1" s="34"/>
      <c r="N1" s="34"/>
      <c r="O1" s="34"/>
      <c r="P1" s="34"/>
      <c r="Q1" s="20" t="s">
        <v>559</v>
      </c>
    </row>
    <row r="2" ht="45" customHeight="1" spans="1:17">
      <c r="A2" s="29" t="s">
        <v>560</v>
      </c>
      <c r="B2" s="29"/>
      <c r="C2" s="29"/>
      <c r="D2" s="29"/>
      <c r="E2" s="29"/>
      <c r="F2" s="29"/>
      <c r="G2" s="29"/>
      <c r="H2" s="29"/>
      <c r="I2" s="29"/>
      <c r="J2" s="29"/>
      <c r="K2" s="29"/>
      <c r="L2" s="29"/>
      <c r="M2" s="29"/>
      <c r="N2" s="38"/>
      <c r="O2" s="38"/>
      <c r="P2" s="38"/>
      <c r="Q2" s="38"/>
    </row>
    <row r="3" ht="20.25" customHeight="1" spans="1:17">
      <c r="A3" s="19" t="str">
        <f>"单位名称："&amp;"澄江市文化和旅游局"</f>
        <v>单位名称：澄江市文化和旅游局</v>
      </c>
      <c r="B3" s="19"/>
      <c r="C3" s="19"/>
      <c r="D3" s="19"/>
      <c r="E3" s="19"/>
      <c r="F3" s="19"/>
      <c r="G3" s="19"/>
      <c r="H3" s="19"/>
      <c r="I3" s="19"/>
      <c r="J3" s="19"/>
      <c r="K3" s="19"/>
      <c r="L3" s="19"/>
      <c r="M3" s="19"/>
      <c r="N3" s="19"/>
      <c r="O3" s="19"/>
      <c r="P3" s="19"/>
      <c r="Q3" s="20" t="s">
        <v>29</v>
      </c>
    </row>
    <row r="4" ht="20.25" customHeight="1" spans="1:17">
      <c r="A4" s="22" t="s">
        <v>561</v>
      </c>
      <c r="B4" s="22" t="s">
        <v>562</v>
      </c>
      <c r="C4" s="22" t="s">
        <v>563</v>
      </c>
      <c r="D4" s="22" t="s">
        <v>564</v>
      </c>
      <c r="E4" s="22" t="s">
        <v>565</v>
      </c>
      <c r="F4" s="22" t="s">
        <v>566</v>
      </c>
      <c r="G4" s="22" t="s">
        <v>174</v>
      </c>
      <c r="H4" s="22"/>
      <c r="I4" s="22"/>
      <c r="J4" s="22"/>
      <c r="K4" s="22"/>
      <c r="L4" s="22"/>
      <c r="M4" s="22"/>
      <c r="N4" s="22"/>
      <c r="O4" s="22"/>
      <c r="P4" s="22"/>
      <c r="Q4" s="22"/>
    </row>
    <row r="5" ht="20.25" customHeight="1" spans="1:17">
      <c r="A5" s="22" t="s">
        <v>567</v>
      </c>
      <c r="B5" s="22" t="s">
        <v>562</v>
      </c>
      <c r="C5" s="22" t="s">
        <v>563</v>
      </c>
      <c r="D5" s="22" t="s">
        <v>564</v>
      </c>
      <c r="E5" s="22" t="s">
        <v>565</v>
      </c>
      <c r="F5" s="22" t="s">
        <v>566</v>
      </c>
      <c r="G5" s="22" t="s">
        <v>32</v>
      </c>
      <c r="H5" s="22" t="s">
        <v>35</v>
      </c>
      <c r="I5" s="22" t="s">
        <v>568</v>
      </c>
      <c r="J5" s="22" t="s">
        <v>569</v>
      </c>
      <c r="K5" s="22" t="s">
        <v>38</v>
      </c>
      <c r="L5" s="22" t="s">
        <v>570</v>
      </c>
      <c r="M5" s="22" t="s">
        <v>69</v>
      </c>
      <c r="N5" s="22"/>
      <c r="O5" s="22"/>
      <c r="P5" s="22"/>
      <c r="Q5" s="22"/>
    </row>
    <row r="6" ht="32.4" customHeight="1" spans="1:17">
      <c r="A6" s="22"/>
      <c r="B6" s="22"/>
      <c r="C6" s="22"/>
      <c r="D6" s="22"/>
      <c r="E6" s="22"/>
      <c r="F6" s="22"/>
      <c r="G6" s="22"/>
      <c r="H6" s="22" t="s">
        <v>34</v>
      </c>
      <c r="I6" s="22"/>
      <c r="J6" s="22"/>
      <c r="K6" s="22"/>
      <c r="L6" s="22" t="s">
        <v>34</v>
      </c>
      <c r="M6" s="22" t="s">
        <v>41</v>
      </c>
      <c r="N6" s="22" t="s">
        <v>42</v>
      </c>
      <c r="O6" s="39" t="s">
        <v>43</v>
      </c>
      <c r="P6" s="39" t="s">
        <v>44</v>
      </c>
      <c r="Q6" s="39" t="s">
        <v>45</v>
      </c>
    </row>
    <row r="7" ht="20.25" customHeight="1" spans="1:17">
      <c r="A7" s="31">
        <v>1</v>
      </c>
      <c r="B7" s="31">
        <v>2</v>
      </c>
      <c r="C7" s="31">
        <v>3</v>
      </c>
      <c r="D7" s="31">
        <v>4</v>
      </c>
      <c r="E7" s="31">
        <v>5</v>
      </c>
      <c r="F7" s="31">
        <v>6</v>
      </c>
      <c r="G7" s="31">
        <v>7</v>
      </c>
      <c r="H7" s="31">
        <v>8</v>
      </c>
      <c r="I7" s="31">
        <v>9</v>
      </c>
      <c r="J7" s="31">
        <v>10</v>
      </c>
      <c r="K7" s="31">
        <v>11</v>
      </c>
      <c r="L7" s="31">
        <v>12</v>
      </c>
      <c r="M7" s="31">
        <v>13</v>
      </c>
      <c r="N7" s="31">
        <v>14</v>
      </c>
      <c r="O7" s="31">
        <v>15</v>
      </c>
      <c r="P7" s="31">
        <v>16</v>
      </c>
      <c r="Q7" s="31">
        <v>17</v>
      </c>
    </row>
    <row r="8" ht="20.25" customHeight="1" spans="1:17">
      <c r="A8" s="35" t="s">
        <v>215</v>
      </c>
      <c r="B8" s="23"/>
      <c r="C8" s="23"/>
      <c r="D8" s="36"/>
      <c r="E8" s="36"/>
      <c r="F8" s="36">
        <v>3700</v>
      </c>
      <c r="G8" s="36">
        <v>3700</v>
      </c>
      <c r="H8" s="36">
        <v>3700</v>
      </c>
      <c r="I8" s="36"/>
      <c r="J8" s="32"/>
      <c r="K8" s="32"/>
      <c r="L8" s="36"/>
      <c r="M8" s="36"/>
      <c r="N8" s="36"/>
      <c r="O8" s="36"/>
      <c r="P8" s="36"/>
      <c r="Q8" s="36"/>
    </row>
    <row r="9" ht="20.25" customHeight="1" spans="1:17">
      <c r="A9" s="23"/>
      <c r="B9" s="23" t="s">
        <v>571</v>
      </c>
      <c r="C9" s="23" t="str">
        <f>"A05010202"&amp;"  "&amp;"会议桌"</f>
        <v>A05010202  会议桌</v>
      </c>
      <c r="D9" s="37" t="s">
        <v>572</v>
      </c>
      <c r="E9" s="24">
        <v>2</v>
      </c>
      <c r="F9" s="36">
        <v>700</v>
      </c>
      <c r="G9" s="36">
        <v>700</v>
      </c>
      <c r="H9" s="32">
        <v>700</v>
      </c>
      <c r="I9" s="32"/>
      <c r="J9" s="32"/>
      <c r="K9" s="32"/>
      <c r="L9" s="36"/>
      <c r="M9" s="36"/>
      <c r="N9" s="36"/>
      <c r="O9" s="36"/>
      <c r="P9" s="36"/>
      <c r="Q9" s="36"/>
    </row>
    <row r="10" ht="20.25" customHeight="1" spans="1:17">
      <c r="A10" s="23"/>
      <c r="B10" s="23" t="s">
        <v>571</v>
      </c>
      <c r="C10" s="23" t="str">
        <f>"A05010202"&amp;"  "&amp;"会议桌"</f>
        <v>A05010202  会议桌</v>
      </c>
      <c r="D10" s="37" t="s">
        <v>572</v>
      </c>
      <c r="E10" s="24">
        <v>1</v>
      </c>
      <c r="F10" s="36">
        <v>1500</v>
      </c>
      <c r="G10" s="36">
        <v>1500</v>
      </c>
      <c r="H10" s="32">
        <v>1500</v>
      </c>
      <c r="I10" s="32"/>
      <c r="J10" s="32"/>
      <c r="K10" s="32"/>
      <c r="L10" s="36"/>
      <c r="M10" s="36"/>
      <c r="N10" s="36"/>
      <c r="O10" s="36"/>
      <c r="P10" s="36"/>
      <c r="Q10" s="36"/>
    </row>
    <row r="11" ht="20.25" customHeight="1" spans="1:17">
      <c r="A11" s="23"/>
      <c r="B11" s="23" t="s">
        <v>573</v>
      </c>
      <c r="C11" s="23" t="str">
        <f>"A05010303"&amp;"  "&amp;"会议椅"</f>
        <v>A05010303  会议椅</v>
      </c>
      <c r="D11" s="37" t="s">
        <v>574</v>
      </c>
      <c r="E11" s="24">
        <v>5</v>
      </c>
      <c r="F11" s="36">
        <v>500</v>
      </c>
      <c r="G11" s="36">
        <v>500</v>
      </c>
      <c r="H11" s="32">
        <v>500</v>
      </c>
      <c r="I11" s="32"/>
      <c r="J11" s="32"/>
      <c r="K11" s="32"/>
      <c r="L11" s="36"/>
      <c r="M11" s="36"/>
      <c r="N11" s="36"/>
      <c r="O11" s="36"/>
      <c r="P11" s="36"/>
      <c r="Q11" s="36"/>
    </row>
    <row r="12" ht="20.25" customHeight="1" spans="1:17">
      <c r="A12" s="23"/>
      <c r="B12" s="23" t="s">
        <v>575</v>
      </c>
      <c r="C12" s="23" t="str">
        <f>"A05040101"&amp;"  "&amp;"复印纸"</f>
        <v>A05040101  复印纸</v>
      </c>
      <c r="D12" s="37" t="s">
        <v>342</v>
      </c>
      <c r="E12" s="24">
        <v>1</v>
      </c>
      <c r="F12" s="36">
        <v>1000</v>
      </c>
      <c r="G12" s="36">
        <v>1000</v>
      </c>
      <c r="H12" s="32">
        <v>1000</v>
      </c>
      <c r="I12" s="32"/>
      <c r="J12" s="32"/>
      <c r="K12" s="32"/>
      <c r="L12" s="36"/>
      <c r="M12" s="36"/>
      <c r="N12" s="36"/>
      <c r="O12" s="36"/>
      <c r="P12" s="36"/>
      <c r="Q12" s="36"/>
    </row>
    <row r="13" ht="20.25" customHeight="1" spans="1:17">
      <c r="A13" s="35" t="s">
        <v>215</v>
      </c>
      <c r="B13" s="23"/>
      <c r="C13" s="23"/>
      <c r="D13" s="23"/>
      <c r="E13" s="23"/>
      <c r="F13" s="36">
        <v>3000</v>
      </c>
      <c r="G13" s="36">
        <v>3000</v>
      </c>
      <c r="H13" s="36">
        <v>3000</v>
      </c>
      <c r="I13" s="36"/>
      <c r="J13" s="32"/>
      <c r="K13" s="32"/>
      <c r="L13" s="36"/>
      <c r="M13" s="36"/>
      <c r="N13" s="36"/>
      <c r="O13" s="36"/>
      <c r="P13" s="36"/>
      <c r="Q13" s="36"/>
    </row>
    <row r="14" ht="20.25" customHeight="1" spans="1:17">
      <c r="A14" s="23"/>
      <c r="B14" s="23" t="s">
        <v>576</v>
      </c>
      <c r="C14" s="23" t="str">
        <f>"C1804010201"&amp;"  "&amp;"机动车保险服务"</f>
        <v>C1804010201  机动车保险服务</v>
      </c>
      <c r="D14" s="37" t="s">
        <v>530</v>
      </c>
      <c r="E14" s="24">
        <v>1</v>
      </c>
      <c r="F14" s="36">
        <v>2000</v>
      </c>
      <c r="G14" s="36">
        <v>2000</v>
      </c>
      <c r="H14" s="32">
        <v>2000</v>
      </c>
      <c r="I14" s="32"/>
      <c r="J14" s="32"/>
      <c r="K14" s="32"/>
      <c r="L14" s="36"/>
      <c r="M14" s="36"/>
      <c r="N14" s="36"/>
      <c r="O14" s="36"/>
      <c r="P14" s="36"/>
      <c r="Q14" s="36"/>
    </row>
    <row r="15" ht="20.25" customHeight="1" spans="1:17">
      <c r="A15" s="23"/>
      <c r="B15" s="23" t="s">
        <v>577</v>
      </c>
      <c r="C15" s="23" t="str">
        <f>"C23120301"&amp;"  "&amp;"车辆维修和保养服务"</f>
        <v>C23120301  车辆维修和保养服务</v>
      </c>
      <c r="D15" s="37" t="s">
        <v>530</v>
      </c>
      <c r="E15" s="24">
        <v>1</v>
      </c>
      <c r="F15" s="36">
        <v>1000</v>
      </c>
      <c r="G15" s="36">
        <v>1000</v>
      </c>
      <c r="H15" s="32">
        <v>1000</v>
      </c>
      <c r="I15" s="32"/>
      <c r="J15" s="32"/>
      <c r="K15" s="32"/>
      <c r="L15" s="36"/>
      <c r="M15" s="36"/>
      <c r="N15" s="36"/>
      <c r="O15" s="36"/>
      <c r="P15" s="36"/>
      <c r="Q15" s="36"/>
    </row>
    <row r="16" ht="20.25" customHeight="1" spans="1:17">
      <c r="A16" s="35" t="s">
        <v>305</v>
      </c>
      <c r="B16" s="23"/>
      <c r="C16" s="23"/>
      <c r="D16" s="23"/>
      <c r="E16" s="23"/>
      <c r="F16" s="36">
        <v>2700</v>
      </c>
      <c r="G16" s="36">
        <v>14700</v>
      </c>
      <c r="H16" s="36"/>
      <c r="I16" s="36"/>
      <c r="J16" s="32"/>
      <c r="K16" s="32"/>
      <c r="L16" s="36">
        <v>14700</v>
      </c>
      <c r="M16" s="36"/>
      <c r="N16" s="36"/>
      <c r="O16" s="36"/>
      <c r="P16" s="36"/>
      <c r="Q16" s="36">
        <v>14700</v>
      </c>
    </row>
    <row r="17" ht="20.25" customHeight="1" spans="1:17">
      <c r="A17" s="23"/>
      <c r="B17" s="23" t="s">
        <v>578</v>
      </c>
      <c r="C17" s="23" t="str">
        <f>"C23120301"&amp;"  "&amp;"车辆维修和保养服务"</f>
        <v>C23120301  车辆维修和保养服务</v>
      </c>
      <c r="D17" s="37" t="s">
        <v>342</v>
      </c>
      <c r="E17" s="24">
        <v>2</v>
      </c>
      <c r="F17" s="36"/>
      <c r="G17" s="36">
        <v>8000</v>
      </c>
      <c r="H17" s="32"/>
      <c r="I17" s="32"/>
      <c r="J17" s="32"/>
      <c r="K17" s="32"/>
      <c r="L17" s="36">
        <v>8000</v>
      </c>
      <c r="M17" s="36"/>
      <c r="N17" s="36"/>
      <c r="O17" s="36"/>
      <c r="P17" s="36"/>
      <c r="Q17" s="36">
        <v>8000</v>
      </c>
    </row>
    <row r="18" ht="20.25" customHeight="1" spans="1:17">
      <c r="A18" s="23"/>
      <c r="B18" s="23" t="s">
        <v>571</v>
      </c>
      <c r="C18" s="23" t="str">
        <f>"A05010202"&amp;"  "&amp;"会议桌"</f>
        <v>A05010202  会议桌</v>
      </c>
      <c r="D18" s="37" t="s">
        <v>572</v>
      </c>
      <c r="E18" s="24">
        <v>2</v>
      </c>
      <c r="F18" s="36">
        <v>700</v>
      </c>
      <c r="G18" s="36">
        <v>700</v>
      </c>
      <c r="H18" s="32"/>
      <c r="I18" s="32"/>
      <c r="J18" s="32"/>
      <c r="K18" s="32"/>
      <c r="L18" s="36">
        <v>700</v>
      </c>
      <c r="M18" s="36"/>
      <c r="N18" s="36"/>
      <c r="O18" s="36"/>
      <c r="P18" s="36"/>
      <c r="Q18" s="36">
        <v>700</v>
      </c>
    </row>
    <row r="19" ht="20.25" customHeight="1" spans="1:17">
      <c r="A19" s="23"/>
      <c r="B19" s="23" t="s">
        <v>571</v>
      </c>
      <c r="C19" s="23" t="str">
        <f>"A05010202"&amp;"  "&amp;"会议桌"</f>
        <v>A05010202  会议桌</v>
      </c>
      <c r="D19" s="37" t="s">
        <v>572</v>
      </c>
      <c r="E19" s="24">
        <v>1</v>
      </c>
      <c r="F19" s="36">
        <v>1500</v>
      </c>
      <c r="G19" s="36">
        <v>1500</v>
      </c>
      <c r="H19" s="32"/>
      <c r="I19" s="32"/>
      <c r="J19" s="32"/>
      <c r="K19" s="32"/>
      <c r="L19" s="36">
        <v>1500</v>
      </c>
      <c r="M19" s="36"/>
      <c r="N19" s="36"/>
      <c r="O19" s="36"/>
      <c r="P19" s="36"/>
      <c r="Q19" s="36">
        <v>1500</v>
      </c>
    </row>
    <row r="20" ht="20.25" customHeight="1" spans="1:17">
      <c r="A20" s="23"/>
      <c r="B20" s="23" t="s">
        <v>579</v>
      </c>
      <c r="C20" s="23" t="str">
        <f>"C1804010201"&amp;"  "&amp;"机动车保险服务"</f>
        <v>C1804010201  机动车保险服务</v>
      </c>
      <c r="D20" s="37" t="s">
        <v>342</v>
      </c>
      <c r="E20" s="24">
        <v>2</v>
      </c>
      <c r="F20" s="36"/>
      <c r="G20" s="36">
        <v>4000</v>
      </c>
      <c r="H20" s="32"/>
      <c r="I20" s="32"/>
      <c r="J20" s="32"/>
      <c r="K20" s="32"/>
      <c r="L20" s="36">
        <v>4000</v>
      </c>
      <c r="M20" s="36"/>
      <c r="N20" s="36"/>
      <c r="O20" s="36"/>
      <c r="P20" s="36"/>
      <c r="Q20" s="36">
        <v>4000</v>
      </c>
    </row>
    <row r="21" ht="20.25" customHeight="1" spans="1:17">
      <c r="A21" s="23"/>
      <c r="B21" s="23" t="s">
        <v>573</v>
      </c>
      <c r="C21" s="23" t="str">
        <f>"A05010303"&amp;"  "&amp;"会议椅"</f>
        <v>A05010303  会议椅</v>
      </c>
      <c r="D21" s="37" t="s">
        <v>574</v>
      </c>
      <c r="E21" s="24">
        <v>5</v>
      </c>
      <c r="F21" s="36">
        <v>500</v>
      </c>
      <c r="G21" s="36">
        <v>500</v>
      </c>
      <c r="H21" s="32"/>
      <c r="I21" s="32"/>
      <c r="J21" s="32"/>
      <c r="K21" s="32"/>
      <c r="L21" s="36">
        <v>500</v>
      </c>
      <c r="M21" s="36"/>
      <c r="N21" s="36"/>
      <c r="O21" s="36"/>
      <c r="P21" s="36"/>
      <c r="Q21" s="36">
        <v>500</v>
      </c>
    </row>
    <row r="22" ht="20.25" customHeight="1" spans="1:17">
      <c r="A22" s="24" t="s">
        <v>32</v>
      </c>
      <c r="B22" s="24"/>
      <c r="C22" s="24"/>
      <c r="D22" s="37"/>
      <c r="E22" s="37"/>
      <c r="F22" s="36">
        <v>9400</v>
      </c>
      <c r="G22" s="36">
        <v>21400</v>
      </c>
      <c r="H22" s="36">
        <v>6700</v>
      </c>
      <c r="I22" s="36"/>
      <c r="J22" s="36"/>
      <c r="K22" s="36"/>
      <c r="L22" s="36">
        <v>14700</v>
      </c>
      <c r="M22" s="36"/>
      <c r="N22" s="36"/>
      <c r="O22" s="36"/>
      <c r="P22" s="36"/>
      <c r="Q22" s="36">
        <v>14700</v>
      </c>
    </row>
  </sheetData>
  <mergeCells count="17">
    <mergeCell ref="A1:M1"/>
    <mergeCell ref="A2:Q2"/>
    <mergeCell ref="A3:M3"/>
    <mergeCell ref="G4:Q4"/>
    <mergeCell ref="L5:Q5"/>
    <mergeCell ref="A22:E22"/>
    <mergeCell ref="A4:A6"/>
    <mergeCell ref="B4:B6"/>
    <mergeCell ref="C4:C6"/>
    <mergeCell ref="D4:D6"/>
    <mergeCell ref="E4:E6"/>
    <mergeCell ref="F4:F6"/>
    <mergeCell ref="G5:G6"/>
    <mergeCell ref="H5:H6"/>
    <mergeCell ref="I5:I6"/>
    <mergeCell ref="J5:J6"/>
    <mergeCell ref="K5:K6"/>
  </mergeCells>
  <pageMargins left="0.75" right="0.75" top="1" bottom="1" header="0.5" footer="0.5"/>
  <pageSetup paperSize="1" pageOrder="overThenDown"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N11"/>
  <sheetViews>
    <sheetView showZeros="0" workbookViewId="0">
      <selection activeCell="A11" sqref="A11"/>
    </sheetView>
  </sheetViews>
  <sheetFormatPr defaultColWidth="8.85" defaultRowHeight="15" customHeight="1"/>
  <cols>
    <col min="1" max="1" width="35.1333333333333" customWidth="1"/>
    <col min="2" max="2" width="28.2833333333333" customWidth="1"/>
    <col min="3" max="3" width="28.4166666666667" customWidth="1"/>
    <col min="4" max="4" width="16.2833333333333" customWidth="1"/>
    <col min="5" max="9" width="16.4166666666667" customWidth="1"/>
    <col min="10" max="14" width="16.2833333333333" customWidth="1"/>
  </cols>
  <sheetData>
    <row r="1" customHeight="1" spans="1:14">
      <c r="A1" s="20"/>
      <c r="B1" s="20"/>
      <c r="C1" s="20"/>
      <c r="D1" s="20"/>
      <c r="E1" s="20"/>
      <c r="F1" s="20"/>
      <c r="G1" s="20"/>
      <c r="H1" s="20"/>
      <c r="I1" s="20"/>
      <c r="J1" s="20"/>
      <c r="K1" s="20"/>
      <c r="L1" s="20"/>
      <c r="M1" s="20"/>
      <c r="N1" s="20" t="s">
        <v>580</v>
      </c>
    </row>
    <row r="2" ht="45" customHeight="1" spans="1:14">
      <c r="A2" s="29" t="s">
        <v>581</v>
      </c>
      <c r="B2" s="29"/>
      <c r="C2" s="29"/>
      <c r="D2" s="29"/>
      <c r="E2" s="29"/>
      <c r="F2" s="29"/>
      <c r="G2" s="29"/>
      <c r="H2" s="29"/>
      <c r="I2" s="29"/>
      <c r="J2" s="29"/>
      <c r="K2" s="29"/>
      <c r="L2" s="29"/>
      <c r="M2" s="29"/>
      <c r="N2" s="29"/>
    </row>
    <row r="3" ht="20.25" customHeight="1" spans="1:14">
      <c r="A3" s="19" t="str">
        <f>"单位名称："&amp;"澄江市文化和旅游局"</f>
        <v>单位名称：澄江市文化和旅游局</v>
      </c>
      <c r="B3" s="19"/>
      <c r="C3" s="19"/>
      <c r="D3" s="19"/>
      <c r="E3" s="19"/>
      <c r="F3" s="19"/>
      <c r="G3" s="19"/>
      <c r="H3" s="19"/>
      <c r="I3" s="20"/>
      <c r="J3" s="20"/>
      <c r="K3" s="20"/>
      <c r="L3" s="20"/>
      <c r="M3" s="20"/>
      <c r="N3" s="20" t="s">
        <v>29</v>
      </c>
    </row>
    <row r="4" ht="27.15" customHeight="1" spans="1:14">
      <c r="A4" s="30" t="s">
        <v>561</v>
      </c>
      <c r="B4" s="30" t="s">
        <v>582</v>
      </c>
      <c r="C4" s="30" t="s">
        <v>583</v>
      </c>
      <c r="D4" s="30" t="s">
        <v>174</v>
      </c>
      <c r="E4" s="30"/>
      <c r="F4" s="30"/>
      <c r="G4" s="30"/>
      <c r="H4" s="30"/>
      <c r="I4" s="30"/>
      <c r="J4" s="30"/>
      <c r="K4" s="30"/>
      <c r="L4" s="30"/>
      <c r="M4" s="30"/>
      <c r="N4" s="30"/>
    </row>
    <row r="5" ht="23.4" customHeight="1" spans="1:14">
      <c r="A5" s="30" t="s">
        <v>567</v>
      </c>
      <c r="B5" s="30"/>
      <c r="C5" s="30" t="s">
        <v>584</v>
      </c>
      <c r="D5" s="30" t="s">
        <v>32</v>
      </c>
      <c r="E5" s="30" t="s">
        <v>35</v>
      </c>
      <c r="F5" s="30" t="s">
        <v>568</v>
      </c>
      <c r="G5" s="30" t="s">
        <v>569</v>
      </c>
      <c r="H5" s="30" t="s">
        <v>38</v>
      </c>
      <c r="I5" s="30" t="s">
        <v>570</v>
      </c>
      <c r="J5" s="30"/>
      <c r="K5" s="30"/>
      <c r="L5" s="30"/>
      <c r="M5" s="30"/>
      <c r="N5" s="30"/>
    </row>
    <row r="6" ht="28.65" customHeight="1" spans="1:14">
      <c r="A6" s="30"/>
      <c r="B6" s="30"/>
      <c r="C6" s="30"/>
      <c r="D6" s="30"/>
      <c r="E6" s="30" t="s">
        <v>34</v>
      </c>
      <c r="F6" s="30"/>
      <c r="G6" s="30"/>
      <c r="H6" s="30"/>
      <c r="I6" s="30" t="s">
        <v>34</v>
      </c>
      <c r="J6" s="30" t="s">
        <v>41</v>
      </c>
      <c r="K6" s="30" t="s">
        <v>42</v>
      </c>
      <c r="L6" s="33" t="s">
        <v>43</v>
      </c>
      <c r="M6" s="33" t="s">
        <v>44</v>
      </c>
      <c r="N6" s="33" t="s">
        <v>45</v>
      </c>
    </row>
    <row r="7" ht="20.25" customHeight="1" spans="1:14">
      <c r="A7" s="31">
        <v>1</v>
      </c>
      <c r="B7" s="31">
        <v>2</v>
      </c>
      <c r="C7" s="31">
        <v>3</v>
      </c>
      <c r="D7" s="31">
        <v>4</v>
      </c>
      <c r="E7" s="31">
        <v>5</v>
      </c>
      <c r="F7" s="31">
        <v>6</v>
      </c>
      <c r="G7" s="31">
        <v>7</v>
      </c>
      <c r="H7" s="31">
        <v>8</v>
      </c>
      <c r="I7" s="31">
        <v>9</v>
      </c>
      <c r="J7" s="31">
        <v>10</v>
      </c>
      <c r="K7" s="31">
        <v>11</v>
      </c>
      <c r="L7" s="31">
        <v>12</v>
      </c>
      <c r="M7" s="31">
        <v>13</v>
      </c>
      <c r="N7" s="31">
        <v>14</v>
      </c>
    </row>
    <row r="8" ht="20.25" customHeight="1" spans="1:14">
      <c r="A8" s="23"/>
      <c r="B8" s="23"/>
      <c r="C8" s="23"/>
      <c r="D8" s="32"/>
      <c r="E8" s="32"/>
      <c r="F8" s="32"/>
      <c r="G8" s="32"/>
      <c r="H8" s="32"/>
      <c r="I8" s="32"/>
      <c r="J8" s="32"/>
      <c r="K8" s="32"/>
      <c r="L8" s="32"/>
      <c r="M8" s="32"/>
      <c r="N8" s="32"/>
    </row>
    <row r="9" ht="20.25" customHeight="1" spans="1:14">
      <c r="A9" s="23"/>
      <c r="B9" s="23"/>
      <c r="C9" s="23"/>
      <c r="D9" s="32"/>
      <c r="E9" s="32"/>
      <c r="F9" s="32"/>
      <c r="G9" s="32"/>
      <c r="H9" s="32"/>
      <c r="I9" s="32"/>
      <c r="J9" s="32"/>
      <c r="K9" s="32"/>
      <c r="L9" s="32"/>
      <c r="M9" s="32"/>
      <c r="N9" s="32"/>
    </row>
    <row r="10" ht="20.25" customHeight="1" spans="1:14">
      <c r="A10" s="24" t="s">
        <v>32</v>
      </c>
      <c r="B10" s="24"/>
      <c r="C10" s="24"/>
      <c r="D10" s="32"/>
      <c r="E10" s="32"/>
      <c r="F10" s="32"/>
      <c r="G10" s="32"/>
      <c r="H10" s="32"/>
      <c r="I10" s="32"/>
      <c r="J10" s="32"/>
      <c r="K10" s="32"/>
      <c r="L10" s="32"/>
      <c r="M10" s="32"/>
      <c r="N10" s="32"/>
    </row>
    <row r="11" customHeight="1" spans="1:1">
      <c r="A11" s="18" t="s">
        <v>585</v>
      </c>
    </row>
  </sheetData>
  <mergeCells count="14">
    <mergeCell ref="A1:I1"/>
    <mergeCell ref="A2:N2"/>
    <mergeCell ref="A3:H3"/>
    <mergeCell ref="D4:N4"/>
    <mergeCell ref="I5:N5"/>
    <mergeCell ref="A10:C10"/>
    <mergeCell ref="A4:A6"/>
    <mergeCell ref="B4:B6"/>
    <mergeCell ref="C4:C6"/>
    <mergeCell ref="D5:D6"/>
    <mergeCell ref="E5:E6"/>
    <mergeCell ref="F5:F6"/>
    <mergeCell ref="G5:G6"/>
    <mergeCell ref="H5:H6"/>
  </mergeCells>
  <pageMargins left="0.75" right="0.75" top="1" bottom="1" header="0.5" footer="0.5"/>
  <pageSetup paperSize="1" pageOrder="overThenDown"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N9"/>
  <sheetViews>
    <sheetView showZeros="0" workbookViewId="0">
      <selection activeCell="A9" sqref="A9"/>
    </sheetView>
  </sheetViews>
  <sheetFormatPr defaultColWidth="8.85" defaultRowHeight="15" customHeight="1"/>
  <cols>
    <col min="1" max="1" width="37.1416666666667" customWidth="1"/>
    <col min="2" max="14" width="17.1416666666667" customWidth="1"/>
  </cols>
  <sheetData>
    <row r="1" ht="24.15" customHeight="1" spans="1:14">
      <c r="A1" s="19"/>
      <c r="B1" s="19"/>
      <c r="C1" s="19"/>
      <c r="D1" s="19"/>
      <c r="E1" s="19"/>
      <c r="F1" s="19"/>
      <c r="G1" s="19"/>
      <c r="H1" s="19"/>
      <c r="I1" s="19"/>
      <c r="J1" s="19"/>
      <c r="K1" s="19"/>
      <c r="L1" s="19"/>
      <c r="M1" s="19"/>
      <c r="N1" s="20" t="s">
        <v>586</v>
      </c>
    </row>
    <row r="2" ht="45.15" customHeight="1" spans="1:14">
      <c r="A2" s="25" t="s">
        <v>587</v>
      </c>
      <c r="B2" s="25"/>
      <c r="C2" s="25"/>
      <c r="D2" s="25"/>
      <c r="E2" s="25"/>
      <c r="F2" s="25"/>
      <c r="G2" s="25"/>
      <c r="H2" s="25"/>
      <c r="I2" s="25"/>
      <c r="J2" s="25"/>
      <c r="K2" s="25"/>
      <c r="L2" s="25"/>
      <c r="M2" s="25"/>
      <c r="N2" s="25"/>
    </row>
    <row r="3" ht="18.75" customHeight="1" spans="1:14">
      <c r="A3" s="19" t="str">
        <f>"单位名称："&amp;"澄江市文化和旅游局"</f>
        <v>单位名称：澄江市文化和旅游局</v>
      </c>
      <c r="B3" s="19"/>
      <c r="C3" s="19"/>
      <c r="D3" s="19"/>
      <c r="E3" s="19"/>
      <c r="F3" s="19"/>
      <c r="G3" s="19"/>
      <c r="H3" s="19"/>
      <c r="I3" s="19"/>
      <c r="J3" s="19"/>
      <c r="K3" s="19"/>
      <c r="L3" s="19"/>
      <c r="M3" s="19"/>
      <c r="N3" s="20" t="s">
        <v>29</v>
      </c>
    </row>
    <row r="4" ht="22.5" customHeight="1" spans="1:14">
      <c r="A4" s="28" t="s">
        <v>588</v>
      </c>
      <c r="B4" s="28" t="s">
        <v>174</v>
      </c>
      <c r="C4" s="28"/>
      <c r="D4" s="28"/>
      <c r="E4" s="28" t="s">
        <v>589</v>
      </c>
      <c r="F4" s="28"/>
      <c r="G4" s="28"/>
      <c r="H4" s="28"/>
      <c r="I4" s="28"/>
      <c r="J4" s="28"/>
      <c r="K4" s="28"/>
      <c r="L4" s="28"/>
      <c r="M4" s="28"/>
      <c r="N4" s="28"/>
    </row>
    <row r="5" ht="22.5" customHeight="1" spans="1:14">
      <c r="A5" s="28"/>
      <c r="B5" s="28" t="s">
        <v>32</v>
      </c>
      <c r="C5" s="28" t="s">
        <v>35</v>
      </c>
      <c r="D5" s="28" t="s">
        <v>568</v>
      </c>
      <c r="E5" s="28" t="s">
        <v>590</v>
      </c>
      <c r="F5" s="28" t="s">
        <v>591</v>
      </c>
      <c r="G5" s="28" t="s">
        <v>592</v>
      </c>
      <c r="H5" s="28" t="s">
        <v>593</v>
      </c>
      <c r="I5" s="28" t="s">
        <v>594</v>
      </c>
      <c r="J5" s="28" t="s">
        <v>595</v>
      </c>
      <c r="K5" s="28" t="s">
        <v>596</v>
      </c>
      <c r="L5" s="28" t="s">
        <v>597</v>
      </c>
      <c r="M5" s="28" t="s">
        <v>598</v>
      </c>
      <c r="N5" s="28" t="s">
        <v>599</v>
      </c>
    </row>
    <row r="6" ht="18.75" customHeight="1" spans="1:14">
      <c r="A6" s="23"/>
      <c r="B6" s="23"/>
      <c r="C6" s="23"/>
      <c r="D6" s="23"/>
      <c r="E6" s="23"/>
      <c r="F6" s="23"/>
      <c r="G6" s="23"/>
      <c r="H6" s="23"/>
      <c r="I6" s="23"/>
      <c r="J6" s="23"/>
      <c r="K6" s="23"/>
      <c r="L6" s="23"/>
      <c r="M6" s="23"/>
      <c r="N6" s="23"/>
    </row>
    <row r="7" ht="18.75" customHeight="1" spans="1:14">
      <c r="A7" s="23"/>
      <c r="B7" s="23"/>
      <c r="C7" s="23"/>
      <c r="D7" s="23"/>
      <c r="E7" s="23"/>
      <c r="F7" s="23"/>
      <c r="G7" s="23"/>
      <c r="H7" s="23"/>
      <c r="I7" s="23"/>
      <c r="J7" s="23"/>
      <c r="K7" s="23"/>
      <c r="L7" s="23"/>
      <c r="M7" s="23"/>
      <c r="N7" s="23"/>
    </row>
    <row r="8" ht="18.75" customHeight="1" spans="1:14">
      <c r="A8" s="24" t="s">
        <v>32</v>
      </c>
      <c r="B8" s="23"/>
      <c r="C8" s="23"/>
      <c r="D8" s="23"/>
      <c r="E8" s="23"/>
      <c r="F8" s="23"/>
      <c r="G8" s="23"/>
      <c r="H8" s="23"/>
      <c r="I8" s="23"/>
      <c r="J8" s="23"/>
      <c r="K8" s="23"/>
      <c r="L8" s="23"/>
      <c r="M8" s="23"/>
      <c r="N8" s="23"/>
    </row>
    <row r="9" customHeight="1" spans="1:1">
      <c r="A9" s="18" t="s">
        <v>600</v>
      </c>
    </row>
  </sheetData>
  <mergeCells count="5">
    <mergeCell ref="A2:N2"/>
    <mergeCell ref="A3:C3"/>
    <mergeCell ref="B4:D4"/>
    <mergeCell ref="E4:N4"/>
    <mergeCell ref="A4:A5"/>
  </mergeCells>
  <pageMargins left="0.75" right="0.75" top="1" bottom="1" header="0.5" footer="0.5"/>
  <pageSetup paperSize="1" pageOrder="overThenDown"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8"/>
  <sheetViews>
    <sheetView showZeros="0" workbookViewId="0">
      <selection activeCell="B17" sqref="B17"/>
    </sheetView>
  </sheetViews>
  <sheetFormatPr defaultColWidth="8.85" defaultRowHeight="15" customHeight="1" outlineLevelRow="7"/>
  <cols>
    <col min="1" max="10" width="28.575" customWidth="1"/>
  </cols>
  <sheetData>
    <row r="1" ht="18.75" customHeight="1" spans="1:10">
      <c r="A1" s="19"/>
      <c r="B1" s="19"/>
      <c r="C1" s="19"/>
      <c r="D1" s="19"/>
      <c r="E1" s="19"/>
      <c r="F1" s="19"/>
      <c r="G1" s="19"/>
      <c r="H1" s="19"/>
      <c r="I1" s="19"/>
      <c r="J1" s="20" t="s">
        <v>601</v>
      </c>
    </row>
    <row r="2" ht="52.05" customHeight="1" spans="1:10">
      <c r="A2" s="25" t="s">
        <v>602</v>
      </c>
      <c r="B2" s="26"/>
      <c r="C2" s="26"/>
      <c r="D2" s="26"/>
      <c r="E2" s="26"/>
      <c r="F2" s="26"/>
      <c r="G2" s="26"/>
      <c r="H2" s="26"/>
      <c r="I2" s="26"/>
      <c r="J2" s="26"/>
    </row>
    <row r="3" ht="21.3" customHeight="1" spans="1:10">
      <c r="A3" s="19" t="str">
        <f>"单位名称："&amp;"澄江市文化和旅游局"</f>
        <v>单位名称：澄江市文化和旅游局</v>
      </c>
      <c r="B3" s="19"/>
      <c r="C3" s="19"/>
      <c r="D3" s="27"/>
      <c r="E3" s="27"/>
      <c r="F3" s="27"/>
      <c r="G3" s="27"/>
      <c r="H3" s="27"/>
      <c r="I3" s="27"/>
      <c r="J3" s="27"/>
    </row>
    <row r="4" ht="27.15" customHeight="1" spans="1:10">
      <c r="A4" s="22" t="s">
        <v>321</v>
      </c>
      <c r="B4" s="22" t="s">
        <v>322</v>
      </c>
      <c r="C4" s="22" t="s">
        <v>323</v>
      </c>
      <c r="D4" s="22" t="s">
        <v>324</v>
      </c>
      <c r="E4" s="22" t="s">
        <v>325</v>
      </c>
      <c r="F4" s="22" t="s">
        <v>326</v>
      </c>
      <c r="G4" s="22" t="s">
        <v>327</v>
      </c>
      <c r="H4" s="22" t="s">
        <v>328</v>
      </c>
      <c r="I4" s="22" t="s">
        <v>329</v>
      </c>
      <c r="J4" s="22" t="s">
        <v>330</v>
      </c>
    </row>
    <row r="5" ht="18.75" customHeight="1" spans="1:10">
      <c r="A5" s="22" t="s">
        <v>46</v>
      </c>
      <c r="B5" s="22" t="s">
        <v>47</v>
      </c>
      <c r="C5" s="22" t="s">
        <v>48</v>
      </c>
      <c r="D5" s="22" t="s">
        <v>49</v>
      </c>
      <c r="E5" s="22" t="s">
        <v>50</v>
      </c>
      <c r="F5" s="22" t="s">
        <v>51</v>
      </c>
      <c r="G5" s="22" t="s">
        <v>52</v>
      </c>
      <c r="H5" s="22" t="s">
        <v>53</v>
      </c>
      <c r="I5" s="22" t="s">
        <v>54</v>
      </c>
      <c r="J5" s="22" t="s">
        <v>77</v>
      </c>
    </row>
    <row r="6" ht="18.75" customHeight="1" spans="1:10">
      <c r="A6" s="23"/>
      <c r="B6" s="23"/>
      <c r="C6" s="23"/>
      <c r="D6" s="23"/>
      <c r="E6" s="23"/>
      <c r="F6" s="23"/>
      <c r="G6" s="23"/>
      <c r="H6" s="23"/>
      <c r="I6" s="23"/>
      <c r="J6" s="23"/>
    </row>
    <row r="7" ht="18.75" customHeight="1" spans="1:10">
      <c r="A7" s="23"/>
      <c r="B7" s="23"/>
      <c r="C7" s="23"/>
      <c r="D7" s="23"/>
      <c r="E7" s="23"/>
      <c r="F7" s="23"/>
      <c r="G7" s="23"/>
      <c r="H7" s="23"/>
      <c r="I7" s="23"/>
      <c r="J7" s="23"/>
    </row>
    <row r="8" customHeight="1" spans="1:1">
      <c r="A8" s="18" t="s">
        <v>600</v>
      </c>
    </row>
  </sheetData>
  <mergeCells count="2">
    <mergeCell ref="A2:J2"/>
    <mergeCell ref="A3:C3"/>
  </mergeCells>
  <pageMargins left="0.75" right="0.75" top="1" bottom="1" header="0.5" footer="0.5"/>
  <pageSetup paperSize="1" pageOrder="overThenDown"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H8"/>
  <sheetViews>
    <sheetView showZeros="0" workbookViewId="0">
      <selection activeCell="B17" sqref="B17"/>
    </sheetView>
  </sheetViews>
  <sheetFormatPr defaultColWidth="8.85" defaultRowHeight="15" customHeight="1" outlineLevelRow="7" outlineLevelCol="7"/>
  <cols>
    <col min="1" max="8" width="28.575" customWidth="1"/>
  </cols>
  <sheetData>
    <row r="1" ht="18.75" customHeight="1" spans="1:8">
      <c r="A1" s="19"/>
      <c r="B1" s="19"/>
      <c r="C1" s="19"/>
      <c r="D1" s="19"/>
      <c r="E1" s="19"/>
      <c r="F1" s="19"/>
      <c r="G1" s="19"/>
      <c r="H1" s="20" t="s">
        <v>603</v>
      </c>
    </row>
    <row r="2" ht="41.4" customHeight="1" spans="1:8">
      <c r="A2" s="21" t="s">
        <v>604</v>
      </c>
      <c r="B2" s="21"/>
      <c r="C2" s="21"/>
      <c r="D2" s="21"/>
      <c r="E2" s="21"/>
      <c r="F2" s="21"/>
      <c r="G2" s="21"/>
      <c r="H2" s="21"/>
    </row>
    <row r="3" ht="18.75" customHeight="1" spans="1:8">
      <c r="A3" s="19" t="str">
        <f>"单位名称："&amp;"澄江市文化和旅游局"</f>
        <v>单位名称：澄江市文化和旅游局</v>
      </c>
      <c r="B3" s="19"/>
      <c r="C3" s="19"/>
      <c r="D3" s="19"/>
      <c r="E3" s="19"/>
      <c r="F3" s="19"/>
      <c r="G3" s="19"/>
      <c r="H3" s="19"/>
    </row>
    <row r="4" ht="18.75" customHeight="1" spans="1:8">
      <c r="A4" s="22" t="s">
        <v>167</v>
      </c>
      <c r="B4" s="22" t="s">
        <v>605</v>
      </c>
      <c r="C4" s="22" t="s">
        <v>606</v>
      </c>
      <c r="D4" s="22" t="s">
        <v>607</v>
      </c>
      <c r="E4" s="22" t="s">
        <v>564</v>
      </c>
      <c r="F4" s="22" t="s">
        <v>608</v>
      </c>
      <c r="G4" s="22"/>
      <c r="H4" s="22"/>
    </row>
    <row r="5" ht="18.75" customHeight="1" spans="1:8">
      <c r="A5" s="22"/>
      <c r="B5" s="22"/>
      <c r="C5" s="22"/>
      <c r="D5" s="22"/>
      <c r="E5" s="22"/>
      <c r="F5" s="22" t="s">
        <v>565</v>
      </c>
      <c r="G5" s="22" t="s">
        <v>609</v>
      </c>
      <c r="H5" s="22" t="s">
        <v>610</v>
      </c>
    </row>
    <row r="6" ht="18.75" customHeight="1" spans="1:8">
      <c r="A6" s="22" t="s">
        <v>46</v>
      </c>
      <c r="B6" s="22" t="s">
        <v>47</v>
      </c>
      <c r="C6" s="22" t="s">
        <v>48</v>
      </c>
      <c r="D6" s="22" t="s">
        <v>49</v>
      </c>
      <c r="E6" s="22" t="s">
        <v>50</v>
      </c>
      <c r="F6" s="22" t="s">
        <v>51</v>
      </c>
      <c r="G6" s="22" t="s">
        <v>52</v>
      </c>
      <c r="H6" s="22" t="s">
        <v>53</v>
      </c>
    </row>
    <row r="7" ht="18.75" customHeight="1" spans="1:8">
      <c r="A7" s="23"/>
      <c r="B7" s="23"/>
      <c r="C7" s="23"/>
      <c r="D7" s="23"/>
      <c r="E7" s="24"/>
      <c r="F7" s="24"/>
      <c r="G7" s="16"/>
      <c r="H7" s="16"/>
    </row>
    <row r="8" customHeight="1" spans="1:1">
      <c r="A8" s="18" t="s">
        <v>611</v>
      </c>
    </row>
  </sheetData>
  <mergeCells count="8">
    <mergeCell ref="A2:H2"/>
    <mergeCell ref="A3:C3"/>
    <mergeCell ref="F4:H4"/>
    <mergeCell ref="A4:A5"/>
    <mergeCell ref="B4:B5"/>
    <mergeCell ref="C4:C5"/>
    <mergeCell ref="D4:D5"/>
    <mergeCell ref="E4:E5"/>
  </mergeCells>
  <pageMargins left="0.75" right="0.75" top="1" bottom="1" header="0.5" footer="0.5"/>
  <pageSetup paperSize="1" pageOrder="overThenDown"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K11"/>
  <sheetViews>
    <sheetView showZeros="0" tabSelected="1" workbookViewId="0">
      <selection activeCell="B17" sqref="B17"/>
    </sheetView>
  </sheetViews>
  <sheetFormatPr defaultColWidth="8.85" defaultRowHeight="15" customHeight="1"/>
  <cols>
    <col min="1" max="1" width="21.425" customWidth="1"/>
    <col min="2" max="3" width="35.7083333333333" customWidth="1"/>
    <col min="4" max="4" width="17.1416666666667" customWidth="1"/>
    <col min="5" max="5" width="28.575" customWidth="1"/>
    <col min="6" max="6" width="17.1416666666667" customWidth="1"/>
    <col min="7" max="7" width="28.575" customWidth="1"/>
    <col min="8" max="11" width="14.2833333333333" customWidth="1"/>
  </cols>
  <sheetData>
    <row r="1" ht="18.75" customHeight="1" spans="1:11">
      <c r="A1" s="1"/>
      <c r="B1" s="1"/>
      <c r="C1" s="1"/>
      <c r="D1" s="1"/>
      <c r="E1" s="1"/>
      <c r="F1" s="1"/>
      <c r="G1" s="1"/>
      <c r="H1" s="2"/>
      <c r="I1" s="2"/>
      <c r="J1" s="2"/>
      <c r="K1" s="2" t="s">
        <v>612</v>
      </c>
    </row>
    <row r="2" ht="45" customHeight="1" spans="1:11">
      <c r="A2" s="3" t="s">
        <v>613</v>
      </c>
      <c r="B2" s="3"/>
      <c r="C2" s="3"/>
      <c r="D2" s="3"/>
      <c r="E2" s="3"/>
      <c r="F2" s="3"/>
      <c r="G2" s="3"/>
      <c r="H2" s="3"/>
      <c r="I2" s="3"/>
      <c r="J2" s="3"/>
      <c r="K2" s="3"/>
    </row>
    <row r="3" ht="18.75" customHeight="1" spans="1:11">
      <c r="A3" s="4" t="str">
        <f>"单位名称："&amp;"澄江市文化和旅游局"</f>
        <v>单位名称：澄江市文化和旅游局</v>
      </c>
      <c r="B3" s="4"/>
      <c r="C3" s="4"/>
      <c r="D3" s="4"/>
      <c r="E3" s="4"/>
      <c r="F3" s="4"/>
      <c r="G3" s="4"/>
      <c r="H3" s="5"/>
      <c r="I3" s="5"/>
      <c r="J3" s="5"/>
      <c r="K3" s="5" t="s">
        <v>29</v>
      </c>
    </row>
    <row r="4" ht="18.75" customHeight="1" spans="1:11">
      <c r="A4" s="12" t="s">
        <v>280</v>
      </c>
      <c r="B4" s="12" t="s">
        <v>169</v>
      </c>
      <c r="C4" s="12" t="s">
        <v>281</v>
      </c>
      <c r="D4" s="12" t="s">
        <v>170</v>
      </c>
      <c r="E4" s="12" t="s">
        <v>171</v>
      </c>
      <c r="F4" s="12" t="s">
        <v>282</v>
      </c>
      <c r="G4" s="12" t="s">
        <v>173</v>
      </c>
      <c r="H4" s="12" t="s">
        <v>32</v>
      </c>
      <c r="I4" s="12" t="s">
        <v>614</v>
      </c>
      <c r="J4" s="12"/>
      <c r="K4" s="12"/>
    </row>
    <row r="5" ht="18.75" customHeight="1" spans="1:11">
      <c r="A5" s="12"/>
      <c r="B5" s="12"/>
      <c r="C5" s="12"/>
      <c r="D5" s="12"/>
      <c r="E5" s="12"/>
      <c r="F5" s="12"/>
      <c r="G5" s="12"/>
      <c r="H5" s="12"/>
      <c r="I5" s="12" t="s">
        <v>35</v>
      </c>
      <c r="J5" s="12" t="s">
        <v>36</v>
      </c>
      <c r="K5" s="12" t="s">
        <v>37</v>
      </c>
    </row>
    <row r="6" ht="22.65" customHeight="1" spans="1:11">
      <c r="A6" s="12"/>
      <c r="B6" s="12"/>
      <c r="C6" s="12"/>
      <c r="D6" s="12"/>
      <c r="E6" s="12"/>
      <c r="F6" s="12"/>
      <c r="G6" s="12"/>
      <c r="H6" s="12"/>
      <c r="I6" s="12"/>
      <c r="J6" s="12"/>
      <c r="K6" s="12"/>
    </row>
    <row r="7" ht="18.75" customHeight="1" spans="1:11">
      <c r="A7" s="13" t="s">
        <v>46</v>
      </c>
      <c r="B7" s="13">
        <v>2</v>
      </c>
      <c r="C7" s="13">
        <v>3</v>
      </c>
      <c r="D7" s="13">
        <v>4</v>
      </c>
      <c r="E7" s="13">
        <v>5</v>
      </c>
      <c r="F7" s="13">
        <v>6</v>
      </c>
      <c r="G7" s="13">
        <v>7</v>
      </c>
      <c r="H7" s="13">
        <v>8</v>
      </c>
      <c r="I7" s="13">
        <v>9</v>
      </c>
      <c r="J7" s="13">
        <v>10</v>
      </c>
      <c r="K7" s="13">
        <v>11</v>
      </c>
    </row>
    <row r="8" ht="20.25" customHeight="1" spans="1:11">
      <c r="A8" s="14"/>
      <c r="B8" s="15"/>
      <c r="C8" s="14"/>
      <c r="D8" s="14"/>
      <c r="E8" s="14"/>
      <c r="F8" s="14"/>
      <c r="G8" s="14"/>
      <c r="H8" s="16"/>
      <c r="I8" s="16"/>
      <c r="J8" s="16"/>
      <c r="K8" s="16"/>
    </row>
    <row r="9" ht="20.25" customHeight="1" spans="1:11">
      <c r="A9" s="14"/>
      <c r="B9" s="15"/>
      <c r="C9" s="14"/>
      <c r="D9" s="14"/>
      <c r="E9" s="14"/>
      <c r="F9" s="14"/>
      <c r="G9" s="14"/>
      <c r="H9" s="16"/>
      <c r="I9" s="16"/>
      <c r="J9" s="16"/>
      <c r="K9" s="16"/>
    </row>
    <row r="10" ht="20.25" customHeight="1" spans="1:11">
      <c r="A10" s="17" t="s">
        <v>32</v>
      </c>
      <c r="B10" s="17"/>
      <c r="C10" s="17"/>
      <c r="D10" s="17"/>
      <c r="E10" s="17"/>
      <c r="F10" s="17"/>
      <c r="G10" s="17"/>
      <c r="H10" s="16"/>
      <c r="I10" s="16"/>
      <c r="J10" s="16"/>
      <c r="K10" s="16"/>
    </row>
    <row r="11" customHeight="1" spans="1:1">
      <c r="A11" s="18" t="s">
        <v>615</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pageSetup paperSize="1" pageOrder="overThenDown"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18"/>
  <sheetViews>
    <sheetView showZeros="0" topLeftCell="A4" workbookViewId="0">
      <selection activeCell="A1" sqref="A1"/>
    </sheetView>
  </sheetViews>
  <sheetFormatPr defaultColWidth="8.85" defaultRowHeight="15" customHeight="1" outlineLevelCol="6"/>
  <cols>
    <col min="1" max="1" width="35.7083333333333" customWidth="1"/>
    <col min="2" max="2" width="21.425" customWidth="1"/>
    <col min="3" max="3" width="35.7083333333333" customWidth="1"/>
    <col min="4" max="4" width="21.425" customWidth="1"/>
    <col min="5" max="7" width="17.1416666666667" customWidth="1"/>
  </cols>
  <sheetData>
    <row r="1" ht="18.75" customHeight="1" spans="1:7">
      <c r="A1" s="1"/>
      <c r="B1" s="1"/>
      <c r="C1" s="1"/>
      <c r="D1" s="1"/>
      <c r="E1" s="2"/>
      <c r="F1" s="2"/>
      <c r="G1" s="2" t="s">
        <v>616</v>
      </c>
    </row>
    <row r="2" ht="45" customHeight="1" spans="1:7">
      <c r="A2" s="3" t="s">
        <v>617</v>
      </c>
      <c r="B2" s="3"/>
      <c r="C2" s="3"/>
      <c r="D2" s="3"/>
      <c r="E2" s="3"/>
      <c r="F2" s="3"/>
      <c r="G2" s="3"/>
    </row>
    <row r="3" ht="24.15" customHeight="1" spans="1:7">
      <c r="A3" s="4" t="str">
        <f>"单位名称："&amp;"澄江市文化和旅游局"</f>
        <v>单位名称：澄江市文化和旅游局</v>
      </c>
      <c r="B3" s="4"/>
      <c r="C3" s="4"/>
      <c r="D3" s="4"/>
      <c r="E3" s="5"/>
      <c r="F3" s="5"/>
      <c r="G3" s="5" t="s">
        <v>29</v>
      </c>
    </row>
    <row r="4" ht="18.75" customHeight="1" spans="1:7">
      <c r="A4" s="6" t="s">
        <v>281</v>
      </c>
      <c r="B4" s="6" t="s">
        <v>280</v>
      </c>
      <c r="C4" s="6" t="s">
        <v>169</v>
      </c>
      <c r="D4" s="6" t="s">
        <v>618</v>
      </c>
      <c r="E4" s="6" t="s">
        <v>35</v>
      </c>
      <c r="F4" s="6"/>
      <c r="G4" s="6"/>
    </row>
    <row r="5" ht="18.75" customHeight="1" spans="1:7">
      <c r="A5" s="6"/>
      <c r="B5" s="6"/>
      <c r="C5" s="6"/>
      <c r="D5" s="6"/>
      <c r="E5" s="6">
        <v>2026</v>
      </c>
      <c r="F5" s="6">
        <v>2027</v>
      </c>
      <c r="G5" s="6">
        <v>2028</v>
      </c>
    </row>
    <row r="6" ht="22.65" customHeight="1" spans="1:7">
      <c r="A6" s="6"/>
      <c r="B6" s="6"/>
      <c r="C6" s="6"/>
      <c r="D6" s="6"/>
      <c r="E6" s="6"/>
      <c r="F6" s="6"/>
      <c r="G6" s="6"/>
    </row>
    <row r="7" ht="18.75" customHeight="1" spans="1:7">
      <c r="A7" s="7" t="s">
        <v>46</v>
      </c>
      <c r="B7" s="7">
        <v>2</v>
      </c>
      <c r="C7" s="7">
        <v>3</v>
      </c>
      <c r="D7" s="7">
        <v>4</v>
      </c>
      <c r="E7" s="7">
        <v>5</v>
      </c>
      <c r="F7" s="7">
        <v>6</v>
      </c>
      <c r="G7" s="7">
        <v>7</v>
      </c>
    </row>
    <row r="8" ht="20.25" customHeight="1" spans="1:7">
      <c r="A8" s="8" t="s">
        <v>56</v>
      </c>
      <c r="B8" s="8" t="s">
        <v>286</v>
      </c>
      <c r="C8" s="9" t="s">
        <v>290</v>
      </c>
      <c r="D8" s="8" t="s">
        <v>619</v>
      </c>
      <c r="E8" s="10">
        <v>950000</v>
      </c>
      <c r="F8" s="10"/>
      <c r="G8" s="10"/>
    </row>
    <row r="9" ht="20.25" customHeight="1" spans="1:7">
      <c r="A9" s="8" t="s">
        <v>56</v>
      </c>
      <c r="B9" s="8" t="s">
        <v>286</v>
      </c>
      <c r="C9" s="9" t="s">
        <v>292</v>
      </c>
      <c r="D9" s="8" t="s">
        <v>619</v>
      </c>
      <c r="E9" s="10">
        <v>840000</v>
      </c>
      <c r="F9" s="10"/>
      <c r="G9" s="10"/>
    </row>
    <row r="10" ht="20.25" customHeight="1" spans="1:7">
      <c r="A10" s="8" t="s">
        <v>56</v>
      </c>
      <c r="B10" s="8" t="s">
        <v>286</v>
      </c>
      <c r="C10" s="9" t="s">
        <v>294</v>
      </c>
      <c r="D10" s="8" t="s">
        <v>619</v>
      </c>
      <c r="E10" s="10">
        <v>300000</v>
      </c>
      <c r="F10" s="10"/>
      <c r="G10" s="10"/>
    </row>
    <row r="11" ht="20.25" customHeight="1" spans="1:7">
      <c r="A11" s="8" t="s">
        <v>56</v>
      </c>
      <c r="B11" s="8" t="s">
        <v>286</v>
      </c>
      <c r="C11" s="9" t="s">
        <v>296</v>
      </c>
      <c r="D11" s="8" t="s">
        <v>619</v>
      </c>
      <c r="E11" s="10">
        <v>200000</v>
      </c>
      <c r="F11" s="10"/>
      <c r="G11" s="10"/>
    </row>
    <row r="12" ht="20.25" customHeight="1" spans="1:7">
      <c r="A12" s="8" t="s">
        <v>56</v>
      </c>
      <c r="B12" s="8" t="s">
        <v>299</v>
      </c>
      <c r="C12" s="9" t="s">
        <v>298</v>
      </c>
      <c r="D12" s="8" t="s">
        <v>619</v>
      </c>
      <c r="E12" s="10">
        <v>10000000</v>
      </c>
      <c r="F12" s="10"/>
      <c r="G12" s="10"/>
    </row>
    <row r="13" ht="20.25" customHeight="1" spans="1:7">
      <c r="A13" s="8" t="s">
        <v>59</v>
      </c>
      <c r="B13" s="8" t="s">
        <v>286</v>
      </c>
      <c r="C13" s="9" t="s">
        <v>301</v>
      </c>
      <c r="D13" s="8" t="s">
        <v>619</v>
      </c>
      <c r="E13" s="10">
        <v>50000</v>
      </c>
      <c r="F13" s="10"/>
      <c r="G13" s="10"/>
    </row>
    <row r="14" ht="20.25" customHeight="1" spans="1:7">
      <c r="A14" s="8" t="s">
        <v>59</v>
      </c>
      <c r="B14" s="8" t="s">
        <v>286</v>
      </c>
      <c r="C14" s="9" t="s">
        <v>303</v>
      </c>
      <c r="D14" s="8" t="s">
        <v>619</v>
      </c>
      <c r="E14" s="10">
        <v>40000</v>
      </c>
      <c r="F14" s="10"/>
      <c r="G14" s="10"/>
    </row>
    <row r="15" ht="20.25" customHeight="1" spans="1:7">
      <c r="A15" s="8" t="s">
        <v>61</v>
      </c>
      <c r="B15" s="8" t="s">
        <v>286</v>
      </c>
      <c r="C15" s="9" t="s">
        <v>307</v>
      </c>
      <c r="D15" s="8" t="s">
        <v>619</v>
      </c>
      <c r="E15" s="10">
        <v>100000</v>
      </c>
      <c r="F15" s="10"/>
      <c r="G15" s="10"/>
    </row>
    <row r="16" ht="20.25" customHeight="1" spans="1:7">
      <c r="A16" s="8" t="s">
        <v>61</v>
      </c>
      <c r="B16" s="8" t="s">
        <v>286</v>
      </c>
      <c r="C16" s="9" t="s">
        <v>309</v>
      </c>
      <c r="D16" s="8" t="s">
        <v>619</v>
      </c>
      <c r="E16" s="10">
        <v>100000</v>
      </c>
      <c r="F16" s="10"/>
      <c r="G16" s="10"/>
    </row>
    <row r="17" ht="20.25" customHeight="1" spans="1:7">
      <c r="A17" s="8" t="s">
        <v>63</v>
      </c>
      <c r="B17" s="8" t="s">
        <v>286</v>
      </c>
      <c r="C17" s="9" t="s">
        <v>316</v>
      </c>
      <c r="D17" s="8" t="s">
        <v>619</v>
      </c>
      <c r="E17" s="10">
        <v>130000</v>
      </c>
      <c r="F17" s="10"/>
      <c r="G17" s="10"/>
    </row>
    <row r="18" ht="20.25" customHeight="1" spans="1:7">
      <c r="A18" s="11" t="s">
        <v>32</v>
      </c>
      <c r="B18" s="11"/>
      <c r="C18" s="11"/>
      <c r="D18" s="11"/>
      <c r="E18" s="10">
        <v>12710000</v>
      </c>
      <c r="F18" s="10"/>
      <c r="G18" s="10"/>
    </row>
  </sheetData>
  <mergeCells count="11">
    <mergeCell ref="A2:G2"/>
    <mergeCell ref="A3:D3"/>
    <mergeCell ref="E4:G4"/>
    <mergeCell ref="A18:D18"/>
    <mergeCell ref="A4:A6"/>
    <mergeCell ref="B4:B6"/>
    <mergeCell ref="C4:C6"/>
    <mergeCell ref="D4:D6"/>
    <mergeCell ref="E5:E6"/>
    <mergeCell ref="F5:F6"/>
    <mergeCell ref="G5:G6"/>
  </mergeCells>
  <pageMargins left="0.75" right="0.75" top="1" bottom="1" header="0.5" footer="0.5"/>
  <pageSetup paperSize="1" pageOrder="overThenDown"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S13"/>
  <sheetViews>
    <sheetView showZeros="0" topLeftCell="A4" workbookViewId="0">
      <selection activeCell="A1" sqref="A1"/>
    </sheetView>
  </sheetViews>
  <sheetFormatPr defaultColWidth="8.85" defaultRowHeight="15" customHeight="1"/>
  <cols>
    <col min="1" max="1" width="25.275" customWidth="1"/>
    <col min="2" max="2" width="29.9833333333333" customWidth="1"/>
    <col min="3" max="19" width="17.1416666666667" customWidth="1"/>
  </cols>
  <sheetData>
    <row r="1" ht="18.75" customHeight="1" spans="1:19">
      <c r="A1" s="1"/>
      <c r="B1" s="1"/>
      <c r="C1" s="1"/>
      <c r="D1" s="1"/>
      <c r="E1" s="1"/>
      <c r="F1" s="1"/>
      <c r="G1" s="1"/>
      <c r="H1" s="1"/>
      <c r="I1" s="2"/>
      <c r="J1" s="2"/>
      <c r="K1" s="2"/>
      <c r="L1" s="2"/>
      <c r="M1" s="2"/>
      <c r="N1" s="2"/>
      <c r="O1" s="2"/>
      <c r="P1" s="2"/>
      <c r="Q1" s="2"/>
      <c r="R1" s="2"/>
      <c r="S1" s="2" t="s">
        <v>27</v>
      </c>
    </row>
    <row r="2" ht="37.5" customHeight="1" spans="1:19">
      <c r="A2" s="3" t="s">
        <v>28</v>
      </c>
      <c r="B2" s="3"/>
      <c r="C2" s="3"/>
      <c r="D2" s="3"/>
      <c r="E2" s="3"/>
      <c r="F2" s="3"/>
      <c r="G2" s="3"/>
      <c r="H2" s="3"/>
      <c r="I2" s="3"/>
      <c r="J2" s="3"/>
      <c r="K2" s="3"/>
      <c r="L2" s="3"/>
      <c r="M2" s="3"/>
      <c r="N2" s="3"/>
      <c r="O2" s="3"/>
      <c r="P2" s="3"/>
      <c r="Q2" s="3"/>
      <c r="R2" s="3"/>
      <c r="S2" s="3"/>
    </row>
    <row r="3" ht="18.75" customHeight="1" spans="1:19">
      <c r="A3" s="4" t="str">
        <f>"单位名称："&amp;"澄江市文化和旅游局"</f>
        <v>单位名称：澄江市文化和旅游局</v>
      </c>
      <c r="B3" s="4"/>
      <c r="C3" s="4"/>
      <c r="D3" s="4"/>
      <c r="E3" s="51"/>
      <c r="F3" s="51"/>
      <c r="G3" s="51"/>
      <c r="H3" s="51"/>
      <c r="I3" s="5"/>
      <c r="J3" s="5"/>
      <c r="K3" s="5"/>
      <c r="L3" s="5"/>
      <c r="M3" s="5"/>
      <c r="N3" s="5"/>
      <c r="O3" s="5"/>
      <c r="P3" s="5"/>
      <c r="Q3" s="5"/>
      <c r="R3" s="5"/>
      <c r="S3" s="5" t="s">
        <v>29</v>
      </c>
    </row>
    <row r="4" ht="18.75" customHeight="1" spans="1:19">
      <c r="A4" s="12" t="s">
        <v>30</v>
      </c>
      <c r="B4" s="69" t="s">
        <v>31</v>
      </c>
      <c r="C4" s="69" t="s">
        <v>32</v>
      </c>
      <c r="D4" s="69" t="s">
        <v>33</v>
      </c>
      <c r="E4" s="69"/>
      <c r="F4" s="69"/>
      <c r="G4" s="69"/>
      <c r="H4" s="69"/>
      <c r="I4" s="69"/>
      <c r="J4" s="72"/>
      <c r="K4" s="72"/>
      <c r="L4" s="72"/>
      <c r="M4" s="72"/>
      <c r="N4" s="72"/>
      <c r="O4" s="69" t="s">
        <v>20</v>
      </c>
      <c r="P4" s="69"/>
      <c r="Q4" s="69"/>
      <c r="R4" s="69"/>
      <c r="S4" s="69"/>
    </row>
    <row r="5" ht="18.75" customHeight="1" spans="1:19">
      <c r="A5" s="12"/>
      <c r="B5" s="69"/>
      <c r="C5" s="69"/>
      <c r="D5" s="70" t="s">
        <v>34</v>
      </c>
      <c r="E5" s="70" t="s">
        <v>35</v>
      </c>
      <c r="F5" s="70" t="s">
        <v>36</v>
      </c>
      <c r="G5" s="70" t="s">
        <v>37</v>
      </c>
      <c r="H5" s="70" t="s">
        <v>38</v>
      </c>
      <c r="I5" s="73" t="s">
        <v>39</v>
      </c>
      <c r="J5" s="74"/>
      <c r="K5" s="74"/>
      <c r="L5" s="74"/>
      <c r="M5" s="74"/>
      <c r="N5" s="74"/>
      <c r="O5" s="73" t="s">
        <v>34</v>
      </c>
      <c r="P5" s="73" t="s">
        <v>35</v>
      </c>
      <c r="Q5" s="73" t="s">
        <v>36</v>
      </c>
      <c r="R5" s="73" t="s">
        <v>37</v>
      </c>
      <c r="S5" s="70" t="s">
        <v>40</v>
      </c>
    </row>
    <row r="6" ht="18.75" customHeight="1" spans="1:19">
      <c r="A6" s="12"/>
      <c r="B6" s="69"/>
      <c r="C6" s="69"/>
      <c r="D6" s="70"/>
      <c r="E6" s="70"/>
      <c r="F6" s="70"/>
      <c r="G6" s="70"/>
      <c r="H6" s="70"/>
      <c r="I6" s="73" t="s">
        <v>34</v>
      </c>
      <c r="J6" s="73" t="s">
        <v>41</v>
      </c>
      <c r="K6" s="73" t="s">
        <v>42</v>
      </c>
      <c r="L6" s="73" t="s">
        <v>43</v>
      </c>
      <c r="M6" s="73" t="s">
        <v>44</v>
      </c>
      <c r="N6" s="73" t="s">
        <v>45</v>
      </c>
      <c r="O6" s="73"/>
      <c r="P6" s="73"/>
      <c r="Q6" s="73"/>
      <c r="R6" s="73"/>
      <c r="S6" s="70"/>
    </row>
    <row r="7" ht="18.75" customHeight="1" spans="1:19">
      <c r="A7" s="71" t="s">
        <v>46</v>
      </c>
      <c r="B7" s="13" t="s">
        <v>47</v>
      </c>
      <c r="C7" s="13" t="s">
        <v>48</v>
      </c>
      <c r="D7" s="13" t="s">
        <v>49</v>
      </c>
      <c r="E7" s="71" t="s">
        <v>50</v>
      </c>
      <c r="F7" s="13" t="s">
        <v>51</v>
      </c>
      <c r="G7" s="13" t="s">
        <v>52</v>
      </c>
      <c r="H7" s="71" t="s">
        <v>53</v>
      </c>
      <c r="I7" s="13" t="s">
        <v>54</v>
      </c>
      <c r="J7" s="13">
        <v>10</v>
      </c>
      <c r="K7" s="13">
        <v>11</v>
      </c>
      <c r="L7" s="13">
        <v>12</v>
      </c>
      <c r="M7" s="13">
        <v>13</v>
      </c>
      <c r="N7" s="13">
        <v>14</v>
      </c>
      <c r="O7" s="13">
        <v>15</v>
      </c>
      <c r="P7" s="13">
        <v>16</v>
      </c>
      <c r="Q7" s="13">
        <v>17</v>
      </c>
      <c r="R7" s="13">
        <v>18</v>
      </c>
      <c r="S7" s="13">
        <v>19</v>
      </c>
    </row>
    <row r="8" ht="20.25" customHeight="1" spans="1:19">
      <c r="A8" s="15" t="s">
        <v>55</v>
      </c>
      <c r="B8" s="15" t="s">
        <v>56</v>
      </c>
      <c r="C8" s="16">
        <v>25684919.31</v>
      </c>
      <c r="D8" s="16">
        <v>24122419.31</v>
      </c>
      <c r="E8" s="16">
        <v>24122419.31</v>
      </c>
      <c r="F8" s="16"/>
      <c r="G8" s="16"/>
      <c r="H8" s="16"/>
      <c r="I8" s="16">
        <v>1562500</v>
      </c>
      <c r="J8" s="16"/>
      <c r="K8" s="16"/>
      <c r="L8" s="16">
        <v>62500</v>
      </c>
      <c r="M8" s="16"/>
      <c r="N8" s="16">
        <v>1500000</v>
      </c>
      <c r="O8" s="16"/>
      <c r="P8" s="16"/>
      <c r="Q8" s="16"/>
      <c r="R8" s="16"/>
      <c r="S8" s="16"/>
    </row>
    <row r="9" ht="20.25" customHeight="1" spans="1:19">
      <c r="A9" s="62" t="s">
        <v>57</v>
      </c>
      <c r="B9" s="62" t="s">
        <v>56</v>
      </c>
      <c r="C9" s="16">
        <v>18029446.32</v>
      </c>
      <c r="D9" s="16">
        <v>17629446.32</v>
      </c>
      <c r="E9" s="16">
        <v>17629446.32</v>
      </c>
      <c r="F9" s="16"/>
      <c r="G9" s="16"/>
      <c r="H9" s="16"/>
      <c r="I9" s="16">
        <v>400000</v>
      </c>
      <c r="J9" s="16"/>
      <c r="K9" s="16"/>
      <c r="L9" s="16"/>
      <c r="M9" s="16"/>
      <c r="N9" s="16">
        <v>400000</v>
      </c>
      <c r="O9" s="23"/>
      <c r="P9" s="23"/>
      <c r="Q9" s="23"/>
      <c r="R9" s="23"/>
      <c r="S9" s="23"/>
    </row>
    <row r="10" ht="20.25" customHeight="1" spans="1:19">
      <c r="A10" s="62" t="s">
        <v>58</v>
      </c>
      <c r="B10" s="62" t="s">
        <v>59</v>
      </c>
      <c r="C10" s="16">
        <v>1771417.56</v>
      </c>
      <c r="D10" s="16">
        <v>1471417.56</v>
      </c>
      <c r="E10" s="16">
        <v>1471417.56</v>
      </c>
      <c r="F10" s="16"/>
      <c r="G10" s="16"/>
      <c r="H10" s="16"/>
      <c r="I10" s="16">
        <v>300000</v>
      </c>
      <c r="J10" s="16"/>
      <c r="K10" s="16"/>
      <c r="L10" s="16"/>
      <c r="M10" s="16"/>
      <c r="N10" s="16">
        <v>300000</v>
      </c>
      <c r="O10" s="23"/>
      <c r="P10" s="23"/>
      <c r="Q10" s="23"/>
      <c r="R10" s="23"/>
      <c r="S10" s="23"/>
    </row>
    <row r="11" ht="20.25" customHeight="1" spans="1:19">
      <c r="A11" s="62" t="s">
        <v>60</v>
      </c>
      <c r="B11" s="62" t="s">
        <v>61</v>
      </c>
      <c r="C11" s="16">
        <v>4488502.72</v>
      </c>
      <c r="D11" s="16">
        <v>3688502.72</v>
      </c>
      <c r="E11" s="16">
        <v>3688502.72</v>
      </c>
      <c r="F11" s="16"/>
      <c r="G11" s="16"/>
      <c r="H11" s="16"/>
      <c r="I11" s="16">
        <v>800000</v>
      </c>
      <c r="J11" s="16"/>
      <c r="K11" s="16"/>
      <c r="L11" s="16"/>
      <c r="M11" s="16"/>
      <c r="N11" s="16">
        <v>800000</v>
      </c>
      <c r="O11" s="23"/>
      <c r="P11" s="23"/>
      <c r="Q11" s="23"/>
      <c r="R11" s="23"/>
      <c r="S11" s="23"/>
    </row>
    <row r="12" ht="20.25" customHeight="1" spans="1:19">
      <c r="A12" s="62" t="s">
        <v>62</v>
      </c>
      <c r="B12" s="62" t="s">
        <v>63</v>
      </c>
      <c r="C12" s="16">
        <v>1395552.71</v>
      </c>
      <c r="D12" s="16">
        <v>1333052.71</v>
      </c>
      <c r="E12" s="16">
        <v>1333052.71</v>
      </c>
      <c r="F12" s="16"/>
      <c r="G12" s="16"/>
      <c r="H12" s="16"/>
      <c r="I12" s="16">
        <v>62500</v>
      </c>
      <c r="J12" s="16"/>
      <c r="K12" s="16"/>
      <c r="L12" s="16">
        <v>62500</v>
      </c>
      <c r="M12" s="16"/>
      <c r="N12" s="16"/>
      <c r="O12" s="23"/>
      <c r="P12" s="23"/>
      <c r="Q12" s="23"/>
      <c r="R12" s="23"/>
      <c r="S12" s="23"/>
    </row>
    <row r="13" ht="20.25" customHeight="1" spans="1:19">
      <c r="A13" s="45" t="s">
        <v>32</v>
      </c>
      <c r="B13" s="45"/>
      <c r="C13" s="16">
        <v>25684919.31</v>
      </c>
      <c r="D13" s="16">
        <v>24122419.31</v>
      </c>
      <c r="E13" s="16">
        <v>24122419.31</v>
      </c>
      <c r="F13" s="16"/>
      <c r="G13" s="16"/>
      <c r="H13" s="16"/>
      <c r="I13" s="16">
        <v>1562500</v>
      </c>
      <c r="J13" s="16"/>
      <c r="K13" s="16"/>
      <c r="L13" s="16">
        <v>62500</v>
      </c>
      <c r="M13" s="16"/>
      <c r="N13" s="16">
        <v>1500000</v>
      </c>
      <c r="O13" s="16"/>
      <c r="P13" s="16"/>
      <c r="Q13" s="16"/>
      <c r="R13" s="16"/>
      <c r="S13" s="16"/>
    </row>
  </sheetData>
  <mergeCells count="19">
    <mergeCell ref="A2:S2"/>
    <mergeCell ref="A3:D3"/>
    <mergeCell ref="D4:N4"/>
    <mergeCell ref="O4:S4"/>
    <mergeCell ref="I5:N5"/>
    <mergeCell ref="A13:B13"/>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pageSetup paperSize="1" pageOrder="overThenDown"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38"/>
  <sheetViews>
    <sheetView showZeros="0" workbookViewId="0">
      <selection activeCell="A1" sqref="A1"/>
    </sheetView>
  </sheetViews>
  <sheetFormatPr defaultColWidth="8.85" defaultRowHeight="15" customHeight="1"/>
  <cols>
    <col min="1" max="1" width="21.55" customWidth="1"/>
    <col min="2" max="2" width="28.575" customWidth="1"/>
    <col min="3" max="15" width="17.1416666666667" customWidth="1"/>
  </cols>
  <sheetData>
    <row r="1" ht="18.75" customHeight="1" spans="1:15">
      <c r="A1" s="1"/>
      <c r="B1" s="1"/>
      <c r="C1" s="1"/>
      <c r="D1" s="1"/>
      <c r="E1" s="1"/>
      <c r="F1" s="1"/>
      <c r="G1" s="1"/>
      <c r="H1" s="1"/>
      <c r="I1" s="1"/>
      <c r="J1" s="2"/>
      <c r="K1" s="2"/>
      <c r="L1" s="2"/>
      <c r="M1" s="2"/>
      <c r="N1" s="2"/>
      <c r="O1" s="2" t="s">
        <v>64</v>
      </c>
    </row>
    <row r="2" ht="37.5" customHeight="1" spans="1:15">
      <c r="A2" s="3" t="s">
        <v>65</v>
      </c>
      <c r="B2" s="3"/>
      <c r="C2" s="3"/>
      <c r="D2" s="3"/>
      <c r="E2" s="3"/>
      <c r="F2" s="3"/>
      <c r="G2" s="3"/>
      <c r="H2" s="3"/>
      <c r="I2" s="3"/>
      <c r="J2" s="3"/>
      <c r="K2" s="50"/>
      <c r="L2" s="50"/>
      <c r="M2" s="50"/>
      <c r="N2" s="50"/>
      <c r="O2" s="50"/>
    </row>
    <row r="3" ht="18.75" customHeight="1" spans="1:15">
      <c r="A3" s="41" t="str">
        <f>"单位名称："&amp;"澄江市文化和旅游局"</f>
        <v>单位名称：澄江市文化和旅游局</v>
      </c>
      <c r="B3" s="41"/>
      <c r="C3" s="41"/>
      <c r="D3" s="41"/>
      <c r="E3" s="41"/>
      <c r="F3" s="41"/>
      <c r="G3" s="41"/>
      <c r="H3" s="41"/>
      <c r="I3" s="41"/>
      <c r="J3" s="2"/>
      <c r="K3" s="2"/>
      <c r="L3" s="2"/>
      <c r="M3" s="2"/>
      <c r="N3" s="2"/>
      <c r="O3" s="2" t="s">
        <v>29</v>
      </c>
    </row>
    <row r="4" ht="18.75" customHeight="1" spans="1:15">
      <c r="A4" s="12" t="s">
        <v>66</v>
      </c>
      <c r="B4" s="12" t="s">
        <v>67</v>
      </c>
      <c r="C4" s="44" t="s">
        <v>32</v>
      </c>
      <c r="D4" s="44" t="s">
        <v>35</v>
      </c>
      <c r="E4" s="44"/>
      <c r="F4" s="44"/>
      <c r="G4" s="12" t="s">
        <v>36</v>
      </c>
      <c r="H4" s="44" t="s">
        <v>37</v>
      </c>
      <c r="I4" s="12" t="s">
        <v>68</v>
      </c>
      <c r="J4" s="44" t="s">
        <v>69</v>
      </c>
      <c r="K4" s="44"/>
      <c r="L4" s="44"/>
      <c r="M4" s="44"/>
      <c r="N4" s="44"/>
      <c r="O4" s="44"/>
    </row>
    <row r="5" ht="18.75" customHeight="1" spans="1:15">
      <c r="A5" s="12"/>
      <c r="B5" s="12"/>
      <c r="C5" s="44"/>
      <c r="D5" s="44" t="s">
        <v>34</v>
      </c>
      <c r="E5" s="44" t="s">
        <v>70</v>
      </c>
      <c r="F5" s="44" t="s">
        <v>71</v>
      </c>
      <c r="G5" s="12"/>
      <c r="H5" s="44"/>
      <c r="I5" s="12"/>
      <c r="J5" s="44" t="s">
        <v>34</v>
      </c>
      <c r="K5" s="44" t="s">
        <v>72</v>
      </c>
      <c r="L5" s="13" t="s">
        <v>73</v>
      </c>
      <c r="M5" s="13" t="s">
        <v>74</v>
      </c>
      <c r="N5" s="13" t="s">
        <v>75</v>
      </c>
      <c r="O5" s="13" t="s">
        <v>76</v>
      </c>
    </row>
    <row r="6" ht="18.75" customHeight="1" spans="1:15">
      <c r="A6" s="13" t="s">
        <v>46</v>
      </c>
      <c r="B6" s="13" t="s">
        <v>47</v>
      </c>
      <c r="C6" s="13" t="s">
        <v>48</v>
      </c>
      <c r="D6" s="13" t="s">
        <v>49</v>
      </c>
      <c r="E6" s="13" t="s">
        <v>50</v>
      </c>
      <c r="F6" s="13" t="s">
        <v>51</v>
      </c>
      <c r="G6" s="13" t="s">
        <v>52</v>
      </c>
      <c r="H6" s="13" t="s">
        <v>53</v>
      </c>
      <c r="I6" s="13" t="s">
        <v>54</v>
      </c>
      <c r="J6" s="13" t="s">
        <v>77</v>
      </c>
      <c r="K6" s="13">
        <v>11</v>
      </c>
      <c r="L6" s="13">
        <v>12</v>
      </c>
      <c r="M6" s="13">
        <v>13</v>
      </c>
      <c r="N6" s="13">
        <v>14</v>
      </c>
      <c r="O6" s="13">
        <v>15</v>
      </c>
    </row>
    <row r="7" ht="20.25" customHeight="1" spans="1:15">
      <c r="A7" s="15" t="s">
        <v>78</v>
      </c>
      <c r="B7" s="15" t="s">
        <v>79</v>
      </c>
      <c r="C7" s="16">
        <v>22115377.44</v>
      </c>
      <c r="D7" s="16">
        <v>20552877.44</v>
      </c>
      <c r="E7" s="16">
        <v>7842877.44</v>
      </c>
      <c r="F7" s="16">
        <v>12710000</v>
      </c>
      <c r="G7" s="16"/>
      <c r="H7" s="16"/>
      <c r="I7" s="16"/>
      <c r="J7" s="16">
        <v>1562500</v>
      </c>
      <c r="K7" s="16"/>
      <c r="L7" s="16"/>
      <c r="M7" s="16">
        <v>62500</v>
      </c>
      <c r="N7" s="16"/>
      <c r="O7" s="16">
        <v>1500000</v>
      </c>
    </row>
    <row r="8" ht="20.25" customHeight="1" spans="1:15">
      <c r="A8" s="62" t="s">
        <v>80</v>
      </c>
      <c r="B8" s="62" t="s">
        <v>81</v>
      </c>
      <c r="C8" s="16">
        <v>10941336.74</v>
      </c>
      <c r="D8" s="16">
        <v>9441336.74</v>
      </c>
      <c r="E8" s="16">
        <v>6961336.74</v>
      </c>
      <c r="F8" s="16">
        <v>2480000</v>
      </c>
      <c r="G8" s="16"/>
      <c r="H8" s="16"/>
      <c r="I8" s="16"/>
      <c r="J8" s="16">
        <v>1500000</v>
      </c>
      <c r="K8" s="16"/>
      <c r="L8" s="16"/>
      <c r="M8" s="16"/>
      <c r="N8" s="16"/>
      <c r="O8" s="16">
        <v>1500000</v>
      </c>
    </row>
    <row r="9" ht="20.25" customHeight="1" spans="1:15">
      <c r="A9" s="63" t="s">
        <v>82</v>
      </c>
      <c r="B9" s="63" t="s">
        <v>83</v>
      </c>
      <c r="C9" s="16">
        <v>2153409.67</v>
      </c>
      <c r="D9" s="16">
        <v>2153409.67</v>
      </c>
      <c r="E9" s="16">
        <v>2153409.67</v>
      </c>
      <c r="F9" s="16"/>
      <c r="G9" s="16"/>
      <c r="H9" s="16"/>
      <c r="I9" s="16"/>
      <c r="J9" s="16"/>
      <c r="K9" s="16"/>
      <c r="L9" s="16"/>
      <c r="M9" s="16"/>
      <c r="N9" s="16"/>
      <c r="O9" s="16"/>
    </row>
    <row r="10" ht="20.25" customHeight="1" spans="1:15">
      <c r="A10" s="63" t="s">
        <v>84</v>
      </c>
      <c r="B10" s="63" t="s">
        <v>85</v>
      </c>
      <c r="C10" s="16">
        <v>1345950.15</v>
      </c>
      <c r="D10" s="16">
        <v>1045950.15</v>
      </c>
      <c r="E10" s="16">
        <v>955950.15</v>
      </c>
      <c r="F10" s="16">
        <v>90000</v>
      </c>
      <c r="G10" s="16"/>
      <c r="H10" s="16"/>
      <c r="I10" s="16"/>
      <c r="J10" s="16">
        <v>300000</v>
      </c>
      <c r="K10" s="16"/>
      <c r="L10" s="16"/>
      <c r="M10" s="16"/>
      <c r="N10" s="16"/>
      <c r="O10" s="16">
        <v>300000</v>
      </c>
    </row>
    <row r="11" ht="20.25" customHeight="1" spans="1:15">
      <c r="A11" s="63" t="s">
        <v>86</v>
      </c>
      <c r="B11" s="63" t="s">
        <v>87</v>
      </c>
      <c r="C11" s="16">
        <v>4111400.99</v>
      </c>
      <c r="D11" s="16">
        <v>3311400.99</v>
      </c>
      <c r="E11" s="16">
        <v>2361400.99</v>
      </c>
      <c r="F11" s="16">
        <v>950000</v>
      </c>
      <c r="G11" s="16"/>
      <c r="H11" s="16"/>
      <c r="I11" s="16"/>
      <c r="J11" s="16">
        <v>800000</v>
      </c>
      <c r="K11" s="16"/>
      <c r="L11" s="16"/>
      <c r="M11" s="16"/>
      <c r="N11" s="16"/>
      <c r="O11" s="16">
        <v>800000</v>
      </c>
    </row>
    <row r="12" ht="20.25" customHeight="1" spans="1:15">
      <c r="A12" s="63" t="s">
        <v>88</v>
      </c>
      <c r="B12" s="63" t="s">
        <v>89</v>
      </c>
      <c r="C12" s="16">
        <v>140000</v>
      </c>
      <c r="D12" s="16">
        <v>140000</v>
      </c>
      <c r="E12" s="16"/>
      <c r="F12" s="16">
        <v>140000</v>
      </c>
      <c r="G12" s="16"/>
      <c r="H12" s="16"/>
      <c r="I12" s="16"/>
      <c r="J12" s="16"/>
      <c r="K12" s="16"/>
      <c r="L12" s="16"/>
      <c r="M12" s="16"/>
      <c r="N12" s="16"/>
      <c r="O12" s="16"/>
    </row>
    <row r="13" ht="20.25" customHeight="1" spans="1:15">
      <c r="A13" s="63" t="s">
        <v>90</v>
      </c>
      <c r="B13" s="63" t="s">
        <v>91</v>
      </c>
      <c r="C13" s="16">
        <v>300000</v>
      </c>
      <c r="D13" s="16">
        <v>300000</v>
      </c>
      <c r="E13" s="16"/>
      <c r="F13" s="16">
        <v>300000</v>
      </c>
      <c r="G13" s="16"/>
      <c r="H13" s="16"/>
      <c r="I13" s="16"/>
      <c r="J13" s="16"/>
      <c r="K13" s="16"/>
      <c r="L13" s="16"/>
      <c r="M13" s="16"/>
      <c r="N13" s="16"/>
      <c r="O13" s="16"/>
    </row>
    <row r="14" ht="20.25" customHeight="1" spans="1:15">
      <c r="A14" s="63" t="s">
        <v>92</v>
      </c>
      <c r="B14" s="63" t="s">
        <v>93</v>
      </c>
      <c r="C14" s="16">
        <v>1000000</v>
      </c>
      <c r="D14" s="16">
        <v>1000000</v>
      </c>
      <c r="E14" s="16"/>
      <c r="F14" s="16">
        <v>1000000</v>
      </c>
      <c r="G14" s="16"/>
      <c r="H14" s="16"/>
      <c r="I14" s="16"/>
      <c r="J14" s="16"/>
      <c r="K14" s="16"/>
      <c r="L14" s="16"/>
      <c r="M14" s="16"/>
      <c r="N14" s="16"/>
      <c r="O14" s="16"/>
    </row>
    <row r="15" ht="20.25" customHeight="1" spans="1:15">
      <c r="A15" s="63" t="s">
        <v>94</v>
      </c>
      <c r="B15" s="63" t="s">
        <v>95</v>
      </c>
      <c r="C15" s="16">
        <v>1890575.93</v>
      </c>
      <c r="D15" s="16">
        <v>1490575.93</v>
      </c>
      <c r="E15" s="16">
        <v>1490575.93</v>
      </c>
      <c r="F15" s="16"/>
      <c r="G15" s="16"/>
      <c r="H15" s="16"/>
      <c r="I15" s="16"/>
      <c r="J15" s="16">
        <v>400000</v>
      </c>
      <c r="K15" s="16"/>
      <c r="L15" s="16"/>
      <c r="M15" s="16"/>
      <c r="N15" s="16"/>
      <c r="O15" s="16">
        <v>400000</v>
      </c>
    </row>
    <row r="16" ht="20.25" customHeight="1" spans="1:15">
      <c r="A16" s="62" t="s">
        <v>96</v>
      </c>
      <c r="B16" s="62" t="s">
        <v>97</v>
      </c>
      <c r="C16" s="16">
        <v>11074040.7</v>
      </c>
      <c r="D16" s="16">
        <v>11011540.7</v>
      </c>
      <c r="E16" s="16">
        <v>881540.7</v>
      </c>
      <c r="F16" s="16">
        <v>10130000</v>
      </c>
      <c r="G16" s="16"/>
      <c r="H16" s="16"/>
      <c r="I16" s="16"/>
      <c r="J16" s="16">
        <v>62500</v>
      </c>
      <c r="K16" s="16"/>
      <c r="L16" s="16"/>
      <c r="M16" s="16">
        <v>62500</v>
      </c>
      <c r="N16" s="16"/>
      <c r="O16" s="16"/>
    </row>
    <row r="17" ht="20.25" customHeight="1" spans="1:15">
      <c r="A17" s="63" t="s">
        <v>98</v>
      </c>
      <c r="B17" s="63" t="s">
        <v>99</v>
      </c>
      <c r="C17" s="16">
        <v>10130000</v>
      </c>
      <c r="D17" s="16">
        <v>10130000</v>
      </c>
      <c r="E17" s="16"/>
      <c r="F17" s="16">
        <v>10130000</v>
      </c>
      <c r="G17" s="16"/>
      <c r="H17" s="16"/>
      <c r="I17" s="16"/>
      <c r="J17" s="16"/>
      <c r="K17" s="16"/>
      <c r="L17" s="16"/>
      <c r="M17" s="16"/>
      <c r="N17" s="16"/>
      <c r="O17" s="16"/>
    </row>
    <row r="18" ht="20.25" customHeight="1" spans="1:15">
      <c r="A18" s="63" t="s">
        <v>100</v>
      </c>
      <c r="B18" s="63" t="s">
        <v>101</v>
      </c>
      <c r="C18" s="16">
        <v>944040.7</v>
      </c>
      <c r="D18" s="16">
        <v>881540.7</v>
      </c>
      <c r="E18" s="16">
        <v>881540.7</v>
      </c>
      <c r="F18" s="16"/>
      <c r="G18" s="16"/>
      <c r="H18" s="16"/>
      <c r="I18" s="16"/>
      <c r="J18" s="16">
        <v>62500</v>
      </c>
      <c r="K18" s="16"/>
      <c r="L18" s="16"/>
      <c r="M18" s="16">
        <v>62500</v>
      </c>
      <c r="N18" s="16"/>
      <c r="O18" s="16"/>
    </row>
    <row r="19" ht="20.25" customHeight="1" spans="1:15">
      <c r="A19" s="62" t="s">
        <v>102</v>
      </c>
      <c r="B19" s="62" t="s">
        <v>103</v>
      </c>
      <c r="C19" s="16">
        <v>100000</v>
      </c>
      <c r="D19" s="16">
        <v>100000</v>
      </c>
      <c r="E19" s="16"/>
      <c r="F19" s="16">
        <v>100000</v>
      </c>
      <c r="G19" s="16"/>
      <c r="H19" s="16"/>
      <c r="I19" s="16"/>
      <c r="J19" s="16"/>
      <c r="K19" s="16"/>
      <c r="L19" s="16"/>
      <c r="M19" s="16"/>
      <c r="N19" s="16"/>
      <c r="O19" s="16"/>
    </row>
    <row r="20" ht="20.25" customHeight="1" spans="1:15">
      <c r="A20" s="63" t="s">
        <v>104</v>
      </c>
      <c r="B20" s="63" t="s">
        <v>103</v>
      </c>
      <c r="C20" s="16">
        <v>100000</v>
      </c>
      <c r="D20" s="16">
        <v>100000</v>
      </c>
      <c r="E20" s="16"/>
      <c r="F20" s="16">
        <v>100000</v>
      </c>
      <c r="G20" s="16"/>
      <c r="H20" s="16"/>
      <c r="I20" s="16"/>
      <c r="J20" s="16"/>
      <c r="K20" s="16"/>
      <c r="L20" s="16"/>
      <c r="M20" s="16"/>
      <c r="N20" s="16"/>
      <c r="O20" s="16"/>
    </row>
    <row r="21" ht="20.25" customHeight="1" spans="1:15">
      <c r="A21" s="15" t="s">
        <v>105</v>
      </c>
      <c r="B21" s="15" t="s">
        <v>106</v>
      </c>
      <c r="C21" s="16">
        <v>1574019.68</v>
      </c>
      <c r="D21" s="16">
        <v>1574019.68</v>
      </c>
      <c r="E21" s="16">
        <v>1574019.68</v>
      </c>
      <c r="F21" s="16"/>
      <c r="G21" s="16"/>
      <c r="H21" s="16"/>
      <c r="I21" s="16"/>
      <c r="J21" s="16"/>
      <c r="K21" s="16"/>
      <c r="L21" s="16"/>
      <c r="M21" s="16"/>
      <c r="N21" s="16"/>
      <c r="O21" s="16"/>
    </row>
    <row r="22" ht="20.25" customHeight="1" spans="1:15">
      <c r="A22" s="62" t="s">
        <v>107</v>
      </c>
      <c r="B22" s="62" t="s">
        <v>108</v>
      </c>
      <c r="C22" s="16">
        <v>1504227.68</v>
      </c>
      <c r="D22" s="16">
        <v>1504227.68</v>
      </c>
      <c r="E22" s="16">
        <v>1504227.68</v>
      </c>
      <c r="F22" s="16"/>
      <c r="G22" s="16"/>
      <c r="H22" s="16"/>
      <c r="I22" s="16"/>
      <c r="J22" s="16"/>
      <c r="K22" s="16"/>
      <c r="L22" s="16"/>
      <c r="M22" s="16"/>
      <c r="N22" s="16"/>
      <c r="O22" s="16"/>
    </row>
    <row r="23" ht="20.25" customHeight="1" spans="1:15">
      <c r="A23" s="63" t="s">
        <v>109</v>
      </c>
      <c r="B23" s="63" t="s">
        <v>110</v>
      </c>
      <c r="C23" s="16">
        <v>171600</v>
      </c>
      <c r="D23" s="16">
        <v>171600</v>
      </c>
      <c r="E23" s="16">
        <v>171600</v>
      </c>
      <c r="F23" s="16"/>
      <c r="G23" s="16"/>
      <c r="H23" s="16"/>
      <c r="I23" s="16"/>
      <c r="J23" s="16"/>
      <c r="K23" s="16"/>
      <c r="L23" s="16"/>
      <c r="M23" s="16"/>
      <c r="N23" s="16"/>
      <c r="O23" s="16"/>
    </row>
    <row r="24" ht="20.25" customHeight="1" spans="1:15">
      <c r="A24" s="63" t="s">
        <v>111</v>
      </c>
      <c r="B24" s="63" t="s">
        <v>112</v>
      </c>
      <c r="C24" s="16">
        <v>280800</v>
      </c>
      <c r="D24" s="16">
        <v>280800</v>
      </c>
      <c r="E24" s="16">
        <v>280800</v>
      </c>
      <c r="F24" s="16"/>
      <c r="G24" s="16"/>
      <c r="H24" s="16"/>
      <c r="I24" s="16"/>
      <c r="J24" s="16"/>
      <c r="K24" s="16"/>
      <c r="L24" s="16"/>
      <c r="M24" s="16"/>
      <c r="N24" s="16"/>
      <c r="O24" s="16"/>
    </row>
    <row r="25" ht="20.25" customHeight="1" spans="1:15">
      <c r="A25" s="63" t="s">
        <v>113</v>
      </c>
      <c r="B25" s="63" t="s">
        <v>114</v>
      </c>
      <c r="C25" s="16">
        <v>1051827.68</v>
      </c>
      <c r="D25" s="16">
        <v>1051827.68</v>
      </c>
      <c r="E25" s="16">
        <v>1051827.68</v>
      </c>
      <c r="F25" s="16"/>
      <c r="G25" s="16"/>
      <c r="H25" s="16"/>
      <c r="I25" s="16"/>
      <c r="J25" s="16"/>
      <c r="K25" s="16"/>
      <c r="L25" s="16"/>
      <c r="M25" s="16"/>
      <c r="N25" s="16"/>
      <c r="O25" s="16"/>
    </row>
    <row r="26" ht="20.25" customHeight="1" spans="1:15">
      <c r="A26" s="62" t="s">
        <v>115</v>
      </c>
      <c r="B26" s="62" t="s">
        <v>116</v>
      </c>
      <c r="C26" s="16">
        <v>69792</v>
      </c>
      <c r="D26" s="16">
        <v>69792</v>
      </c>
      <c r="E26" s="16">
        <v>69792</v>
      </c>
      <c r="F26" s="16"/>
      <c r="G26" s="16"/>
      <c r="H26" s="16"/>
      <c r="I26" s="16"/>
      <c r="J26" s="16"/>
      <c r="K26" s="16"/>
      <c r="L26" s="16"/>
      <c r="M26" s="16"/>
      <c r="N26" s="16"/>
      <c r="O26" s="16"/>
    </row>
    <row r="27" ht="20.25" customHeight="1" spans="1:15">
      <c r="A27" s="63" t="s">
        <v>117</v>
      </c>
      <c r="B27" s="63" t="s">
        <v>118</v>
      </c>
      <c r="C27" s="16">
        <v>69792</v>
      </c>
      <c r="D27" s="16">
        <v>69792</v>
      </c>
      <c r="E27" s="16">
        <v>69792</v>
      </c>
      <c r="F27" s="16"/>
      <c r="G27" s="16"/>
      <c r="H27" s="16"/>
      <c r="I27" s="16"/>
      <c r="J27" s="16"/>
      <c r="K27" s="16"/>
      <c r="L27" s="16"/>
      <c r="M27" s="16"/>
      <c r="N27" s="16"/>
      <c r="O27" s="16"/>
    </row>
    <row r="28" ht="20.25" customHeight="1" spans="1:15">
      <c r="A28" s="15" t="s">
        <v>119</v>
      </c>
      <c r="B28" s="15" t="s">
        <v>120</v>
      </c>
      <c r="C28" s="16">
        <v>1074534.19</v>
      </c>
      <c r="D28" s="16">
        <v>1074534.19</v>
      </c>
      <c r="E28" s="16">
        <v>1074534.19</v>
      </c>
      <c r="F28" s="16"/>
      <c r="G28" s="16"/>
      <c r="H28" s="16"/>
      <c r="I28" s="16"/>
      <c r="J28" s="16"/>
      <c r="K28" s="16"/>
      <c r="L28" s="16"/>
      <c r="M28" s="16"/>
      <c r="N28" s="16"/>
      <c r="O28" s="16"/>
    </row>
    <row r="29" ht="20.25" customHeight="1" spans="1:15">
      <c r="A29" s="62" t="s">
        <v>121</v>
      </c>
      <c r="B29" s="62" t="s">
        <v>122</v>
      </c>
      <c r="C29" s="16">
        <v>1074534.19</v>
      </c>
      <c r="D29" s="16">
        <v>1074534.19</v>
      </c>
      <c r="E29" s="16">
        <v>1074534.19</v>
      </c>
      <c r="F29" s="16"/>
      <c r="G29" s="16"/>
      <c r="H29" s="16"/>
      <c r="I29" s="16"/>
      <c r="J29" s="16"/>
      <c r="K29" s="16"/>
      <c r="L29" s="16"/>
      <c r="M29" s="16"/>
      <c r="N29" s="16"/>
      <c r="O29" s="16"/>
    </row>
    <row r="30" ht="20.25" customHeight="1" spans="1:15">
      <c r="A30" s="63" t="s">
        <v>123</v>
      </c>
      <c r="B30" s="63" t="s">
        <v>124</v>
      </c>
      <c r="C30" s="16">
        <v>134817.81</v>
      </c>
      <c r="D30" s="16">
        <v>134817.81</v>
      </c>
      <c r="E30" s="16">
        <v>134817.81</v>
      </c>
      <c r="F30" s="16"/>
      <c r="G30" s="16"/>
      <c r="H30" s="16"/>
      <c r="I30" s="16"/>
      <c r="J30" s="16"/>
      <c r="K30" s="16"/>
      <c r="L30" s="16"/>
      <c r="M30" s="16"/>
      <c r="N30" s="16"/>
      <c r="O30" s="16"/>
    </row>
    <row r="31" ht="20.25" customHeight="1" spans="1:15">
      <c r="A31" s="63" t="s">
        <v>125</v>
      </c>
      <c r="B31" s="63" t="s">
        <v>126</v>
      </c>
      <c r="C31" s="16">
        <v>410817.79</v>
      </c>
      <c r="D31" s="16">
        <v>410817.79</v>
      </c>
      <c r="E31" s="16">
        <v>410817.79</v>
      </c>
      <c r="F31" s="16"/>
      <c r="G31" s="16"/>
      <c r="H31" s="16"/>
      <c r="I31" s="16"/>
      <c r="J31" s="16"/>
      <c r="K31" s="16"/>
      <c r="L31" s="16"/>
      <c r="M31" s="16"/>
      <c r="N31" s="16"/>
      <c r="O31" s="16"/>
    </row>
    <row r="32" ht="20.25" customHeight="1" spans="1:15">
      <c r="A32" s="63" t="s">
        <v>127</v>
      </c>
      <c r="B32" s="63" t="s">
        <v>128</v>
      </c>
      <c r="C32" s="16">
        <v>473113.65</v>
      </c>
      <c r="D32" s="16">
        <v>473113.65</v>
      </c>
      <c r="E32" s="16">
        <v>473113.65</v>
      </c>
      <c r="F32" s="16"/>
      <c r="G32" s="16"/>
      <c r="H32" s="16"/>
      <c r="I32" s="16"/>
      <c r="J32" s="16"/>
      <c r="K32" s="16"/>
      <c r="L32" s="16"/>
      <c r="M32" s="16"/>
      <c r="N32" s="16"/>
      <c r="O32" s="16"/>
    </row>
    <row r="33" ht="20.25" customHeight="1" spans="1:15">
      <c r="A33" s="63" t="s">
        <v>129</v>
      </c>
      <c r="B33" s="63" t="s">
        <v>130</v>
      </c>
      <c r="C33" s="16">
        <v>55784.94</v>
      </c>
      <c r="D33" s="16">
        <v>55784.94</v>
      </c>
      <c r="E33" s="16">
        <v>55784.94</v>
      </c>
      <c r="F33" s="16"/>
      <c r="G33" s="16"/>
      <c r="H33" s="16"/>
      <c r="I33" s="16"/>
      <c r="J33" s="16"/>
      <c r="K33" s="16"/>
      <c r="L33" s="16"/>
      <c r="M33" s="16"/>
      <c r="N33" s="16"/>
      <c r="O33" s="16"/>
    </row>
    <row r="34" ht="20.25" customHeight="1" spans="1:15">
      <c r="A34" s="15" t="s">
        <v>131</v>
      </c>
      <c r="B34" s="15" t="s">
        <v>132</v>
      </c>
      <c r="C34" s="16">
        <v>920988</v>
      </c>
      <c r="D34" s="16">
        <v>920988</v>
      </c>
      <c r="E34" s="16">
        <v>920988</v>
      </c>
      <c r="F34" s="16"/>
      <c r="G34" s="16"/>
      <c r="H34" s="16"/>
      <c r="I34" s="16"/>
      <c r="J34" s="16"/>
      <c r="K34" s="16"/>
      <c r="L34" s="16"/>
      <c r="M34" s="16"/>
      <c r="N34" s="16"/>
      <c r="O34" s="16"/>
    </row>
    <row r="35" ht="20.25" customHeight="1" spans="1:15">
      <c r="A35" s="62" t="s">
        <v>133</v>
      </c>
      <c r="B35" s="62" t="s">
        <v>134</v>
      </c>
      <c r="C35" s="16">
        <v>920988</v>
      </c>
      <c r="D35" s="16">
        <v>920988</v>
      </c>
      <c r="E35" s="16">
        <v>920988</v>
      </c>
      <c r="F35" s="16"/>
      <c r="G35" s="16"/>
      <c r="H35" s="16"/>
      <c r="I35" s="16"/>
      <c r="J35" s="16"/>
      <c r="K35" s="16"/>
      <c r="L35" s="16"/>
      <c r="M35" s="16"/>
      <c r="N35" s="16"/>
      <c r="O35" s="16"/>
    </row>
    <row r="36" ht="20.25" customHeight="1" spans="1:15">
      <c r="A36" s="63" t="s">
        <v>135</v>
      </c>
      <c r="B36" s="63" t="s">
        <v>136</v>
      </c>
      <c r="C36" s="16">
        <v>843912</v>
      </c>
      <c r="D36" s="16">
        <v>843912</v>
      </c>
      <c r="E36" s="16">
        <v>843912</v>
      </c>
      <c r="F36" s="16"/>
      <c r="G36" s="16"/>
      <c r="H36" s="16"/>
      <c r="I36" s="16"/>
      <c r="J36" s="16"/>
      <c r="K36" s="16"/>
      <c r="L36" s="16"/>
      <c r="M36" s="16"/>
      <c r="N36" s="16"/>
      <c r="O36" s="16"/>
    </row>
    <row r="37" ht="20.25" customHeight="1" spans="1:15">
      <c r="A37" s="63" t="s">
        <v>137</v>
      </c>
      <c r="B37" s="63" t="s">
        <v>138</v>
      </c>
      <c r="C37" s="16">
        <v>77076</v>
      </c>
      <c r="D37" s="16">
        <v>77076</v>
      </c>
      <c r="E37" s="16">
        <v>77076</v>
      </c>
      <c r="F37" s="16"/>
      <c r="G37" s="16"/>
      <c r="H37" s="16"/>
      <c r="I37" s="16"/>
      <c r="J37" s="16"/>
      <c r="K37" s="16"/>
      <c r="L37" s="16"/>
      <c r="M37" s="16"/>
      <c r="N37" s="16"/>
      <c r="O37" s="16"/>
    </row>
    <row r="38" ht="20.25" customHeight="1" spans="1:15">
      <c r="A38" s="45" t="s">
        <v>139</v>
      </c>
      <c r="B38" s="45"/>
      <c r="C38" s="16">
        <v>25684919.31</v>
      </c>
      <c r="D38" s="16">
        <v>24122419.31</v>
      </c>
      <c r="E38" s="16">
        <v>11412419.31</v>
      </c>
      <c r="F38" s="16">
        <v>12710000</v>
      </c>
      <c r="G38" s="16"/>
      <c r="H38" s="16"/>
      <c r="I38" s="16"/>
      <c r="J38" s="16">
        <v>1562500</v>
      </c>
      <c r="K38" s="16"/>
      <c r="L38" s="16"/>
      <c r="M38" s="16">
        <v>62500</v>
      </c>
      <c r="N38" s="16"/>
      <c r="O38" s="16">
        <v>1500000</v>
      </c>
    </row>
  </sheetData>
  <mergeCells count="11">
    <mergeCell ref="A2:O2"/>
    <mergeCell ref="A3:I3"/>
    <mergeCell ref="D4:F4"/>
    <mergeCell ref="J4:O4"/>
    <mergeCell ref="A38:B38"/>
    <mergeCell ref="A4:A5"/>
    <mergeCell ref="B4:B5"/>
    <mergeCell ref="C4:C5"/>
    <mergeCell ref="G4:G5"/>
    <mergeCell ref="H4:H5"/>
    <mergeCell ref="I4:I5"/>
  </mergeCells>
  <pageMargins left="0.75" right="0.75" top="1" bottom="1" header="0.5" footer="0.5"/>
  <pageSetup paperSize="1" pageOrder="overThenDown"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16"/>
  <sheetViews>
    <sheetView showZeros="0" topLeftCell="A4" workbookViewId="0">
      <selection activeCell="A1" sqref="A1"/>
    </sheetView>
  </sheetViews>
  <sheetFormatPr defaultColWidth="8.85" defaultRowHeight="15" customHeight="1" outlineLevelCol="3"/>
  <cols>
    <col min="1" max="4" width="35.7083333333333" customWidth="1"/>
  </cols>
  <sheetData>
    <row r="1" ht="18.75" customHeight="1" spans="1:4">
      <c r="A1" s="1"/>
      <c r="B1" s="1"/>
      <c r="C1" s="1"/>
      <c r="D1" s="5" t="s">
        <v>140</v>
      </c>
    </row>
    <row r="2" ht="45" customHeight="1" spans="1:4">
      <c r="A2" s="3" t="s">
        <v>141</v>
      </c>
      <c r="B2" s="3"/>
      <c r="C2" s="3"/>
      <c r="D2" s="3"/>
    </row>
    <row r="3" ht="18.75" customHeight="1" spans="1:4">
      <c r="A3" s="4" t="str">
        <f>"单位名称："&amp;"澄江市文化和旅游局"</f>
        <v>单位名称：澄江市文化和旅游局</v>
      </c>
      <c r="B3" s="4"/>
      <c r="C3" s="64"/>
      <c r="D3" s="5" t="s">
        <v>2</v>
      </c>
    </row>
    <row r="4" ht="22.5" customHeight="1" spans="1:4">
      <c r="A4" s="7" t="s">
        <v>3</v>
      </c>
      <c r="B4" s="7"/>
      <c r="C4" s="7" t="s">
        <v>4</v>
      </c>
      <c r="D4" s="7"/>
    </row>
    <row r="5" ht="18.75" customHeight="1" spans="1:4">
      <c r="A5" s="7" t="s">
        <v>5</v>
      </c>
      <c r="B5" s="7" t="s">
        <v>6</v>
      </c>
      <c r="C5" s="7" t="s">
        <v>142</v>
      </c>
      <c r="D5" s="7" t="s">
        <v>6</v>
      </c>
    </row>
    <row r="6" ht="18.75" customHeight="1" spans="1:4">
      <c r="A6" s="7"/>
      <c r="B6" s="7"/>
      <c r="C6" s="7"/>
      <c r="D6" s="7"/>
    </row>
    <row r="7" ht="22.5" customHeight="1" spans="1:4">
      <c r="A7" s="14" t="s">
        <v>143</v>
      </c>
      <c r="B7" s="16">
        <v>24122419.31</v>
      </c>
      <c r="C7" s="14" t="s">
        <v>144</v>
      </c>
      <c r="D7" s="16">
        <v>24122419.31</v>
      </c>
    </row>
    <row r="8" ht="22.5" customHeight="1" spans="1:4">
      <c r="A8" s="14" t="s">
        <v>145</v>
      </c>
      <c r="B8" s="16">
        <v>24122419.31</v>
      </c>
      <c r="C8" s="14" t="str">
        <f>"（"&amp;"一"&amp;"）"&amp;"文化旅游体育与传媒支出"</f>
        <v>（一）文化旅游体育与传媒支出</v>
      </c>
      <c r="D8" s="16">
        <v>20552877.44</v>
      </c>
    </row>
    <row r="9" ht="22.5" customHeight="1" spans="1:4">
      <c r="A9" s="14" t="s">
        <v>146</v>
      </c>
      <c r="B9" s="16"/>
      <c r="C9" s="14" t="str">
        <f>"（"&amp;"二"&amp;"）"&amp;"社会保障和就业支出"</f>
        <v>（二）社会保障和就业支出</v>
      </c>
      <c r="D9" s="16">
        <v>1574019.68</v>
      </c>
    </row>
    <row r="10" ht="22.5" customHeight="1" spans="1:4">
      <c r="A10" s="14" t="s">
        <v>147</v>
      </c>
      <c r="B10" s="16"/>
      <c r="C10" s="14" t="str">
        <f>"（"&amp;"三"&amp;"）"&amp;"卫生健康支出"</f>
        <v>（三）卫生健康支出</v>
      </c>
      <c r="D10" s="16">
        <v>1074534.19</v>
      </c>
    </row>
    <row r="11" ht="22.5" customHeight="1" spans="1:4">
      <c r="A11" s="14" t="s">
        <v>148</v>
      </c>
      <c r="B11" s="16"/>
      <c r="C11" s="14" t="str">
        <f>"（"&amp;"四"&amp;"）"&amp;"住房保障支出"</f>
        <v>（四）住房保障支出</v>
      </c>
      <c r="D11" s="16">
        <v>920988</v>
      </c>
    </row>
    <row r="12" ht="22.5" customHeight="1" spans="1:4">
      <c r="A12" s="14" t="s">
        <v>145</v>
      </c>
      <c r="B12" s="16"/>
      <c r="C12" s="14"/>
      <c r="D12" s="16"/>
    </row>
    <row r="13" ht="22.5" customHeight="1" spans="1:4">
      <c r="A13" s="14" t="s">
        <v>146</v>
      </c>
      <c r="B13" s="16"/>
      <c r="C13" s="14"/>
      <c r="D13" s="16"/>
    </row>
    <row r="14" ht="22.5" customHeight="1" spans="1:4">
      <c r="A14" s="14" t="s">
        <v>147</v>
      </c>
      <c r="B14" s="16"/>
      <c r="C14" s="14"/>
      <c r="D14" s="16"/>
    </row>
    <row r="15" ht="22.5" customHeight="1" spans="1:4">
      <c r="A15" s="65"/>
      <c r="B15" s="16"/>
      <c r="C15" s="14" t="s">
        <v>149</v>
      </c>
      <c r="D15" s="16"/>
    </row>
    <row r="16" ht="22.5" customHeight="1" spans="1:4">
      <c r="A16" s="66" t="s">
        <v>150</v>
      </c>
      <c r="B16" s="67">
        <v>24122419.31</v>
      </c>
      <c r="C16" s="68" t="s">
        <v>151</v>
      </c>
      <c r="D16" s="67">
        <v>24122419.31</v>
      </c>
    </row>
  </sheetData>
  <mergeCells count="8">
    <mergeCell ref="A2:D2"/>
    <mergeCell ref="A3:B3"/>
    <mergeCell ref="A4:B4"/>
    <mergeCell ref="C4:D4"/>
    <mergeCell ref="A5:A6"/>
    <mergeCell ref="B5:B6"/>
    <mergeCell ref="C5:C6"/>
    <mergeCell ref="D5:D6"/>
  </mergeCells>
  <pageMargins left="0.75" right="0.75" top="1" bottom="1" header="0.5" footer="0.5"/>
  <pageSetup paperSize="1" pageOrder="overThenDown"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38"/>
  <sheetViews>
    <sheetView showZeros="0" workbookViewId="0">
      <selection activeCell="A1" sqref="A1"/>
    </sheetView>
  </sheetViews>
  <sheetFormatPr defaultColWidth="8.85" defaultRowHeight="15" customHeight="1" outlineLevelCol="6"/>
  <cols>
    <col min="1" max="1" width="21.425" customWidth="1"/>
    <col min="2" max="2" width="28.575" customWidth="1"/>
    <col min="3" max="7" width="21.425" customWidth="1"/>
  </cols>
  <sheetData>
    <row r="1" ht="18.75" customHeight="1" spans="1:7">
      <c r="A1" s="1"/>
      <c r="B1" s="1"/>
      <c r="C1" s="1"/>
      <c r="D1" s="1"/>
      <c r="E1" s="1"/>
      <c r="F1" s="1"/>
      <c r="G1" s="40" t="s">
        <v>152</v>
      </c>
    </row>
    <row r="2" ht="37.5" customHeight="1" spans="1:7">
      <c r="A2" s="3" t="s">
        <v>153</v>
      </c>
      <c r="B2" s="3"/>
      <c r="C2" s="3"/>
      <c r="D2" s="3"/>
      <c r="E2" s="3"/>
      <c r="F2" s="3"/>
      <c r="G2" s="3"/>
    </row>
    <row r="3" ht="18.75" customHeight="1" spans="1:7">
      <c r="A3" s="41" t="str">
        <f>"单位名称："&amp;"澄江市文化和旅游局"</f>
        <v>单位名称：澄江市文化和旅游局</v>
      </c>
      <c r="B3" s="41"/>
      <c r="C3" s="41"/>
      <c r="D3" s="42"/>
      <c r="E3" s="42"/>
      <c r="F3" s="42"/>
      <c r="G3" s="43" t="s">
        <v>29</v>
      </c>
    </row>
    <row r="4" ht="18.75" customHeight="1" spans="1:7">
      <c r="A4" s="12" t="s">
        <v>154</v>
      </c>
      <c r="B4" s="12" t="s">
        <v>67</v>
      </c>
      <c r="C4" s="44" t="s">
        <v>32</v>
      </c>
      <c r="D4" s="44" t="s">
        <v>70</v>
      </c>
      <c r="E4" s="44"/>
      <c r="F4" s="44"/>
      <c r="G4" s="12" t="s">
        <v>71</v>
      </c>
    </row>
    <row r="5" ht="18.75" customHeight="1" spans="1:7">
      <c r="A5" s="12" t="s">
        <v>66</v>
      </c>
      <c r="B5" s="12" t="s">
        <v>67</v>
      </c>
      <c r="C5" s="44"/>
      <c r="D5" s="44" t="s">
        <v>34</v>
      </c>
      <c r="E5" s="44" t="s">
        <v>155</v>
      </c>
      <c r="F5" s="44" t="s">
        <v>156</v>
      </c>
      <c r="G5" s="12"/>
    </row>
    <row r="6" ht="18.75" customHeight="1" spans="1:7">
      <c r="A6" s="13" t="s">
        <v>46</v>
      </c>
      <c r="B6" s="13" t="s">
        <v>47</v>
      </c>
      <c r="C6" s="13" t="s">
        <v>48</v>
      </c>
      <c r="D6" s="13" t="s">
        <v>49</v>
      </c>
      <c r="E6" s="13" t="s">
        <v>50</v>
      </c>
      <c r="F6" s="13" t="s">
        <v>51</v>
      </c>
      <c r="G6" s="13" t="s">
        <v>52</v>
      </c>
    </row>
    <row r="7" ht="20.25" customHeight="1" spans="1:7">
      <c r="A7" s="15" t="s">
        <v>78</v>
      </c>
      <c r="B7" s="15" t="s">
        <v>79</v>
      </c>
      <c r="C7" s="16">
        <v>20552877.44</v>
      </c>
      <c r="D7" s="16">
        <v>7842877.44</v>
      </c>
      <c r="E7" s="16">
        <v>7234296.88</v>
      </c>
      <c r="F7" s="16">
        <v>608580.56</v>
      </c>
      <c r="G7" s="16">
        <v>12710000</v>
      </c>
    </row>
    <row r="8" ht="20.25" customHeight="1" spans="1:7">
      <c r="A8" s="62" t="s">
        <v>80</v>
      </c>
      <c r="B8" s="62" t="s">
        <v>81</v>
      </c>
      <c r="C8" s="16">
        <v>9441336.74</v>
      </c>
      <c r="D8" s="16">
        <v>6961336.74</v>
      </c>
      <c r="E8" s="16">
        <v>6401482.54</v>
      </c>
      <c r="F8" s="16">
        <v>559854.2</v>
      </c>
      <c r="G8" s="16">
        <v>2480000</v>
      </c>
    </row>
    <row r="9" ht="20.25" customHeight="1" spans="1:7">
      <c r="A9" s="63" t="s">
        <v>82</v>
      </c>
      <c r="B9" s="63" t="s">
        <v>83</v>
      </c>
      <c r="C9" s="16">
        <v>2153409.67</v>
      </c>
      <c r="D9" s="16">
        <v>2153409.67</v>
      </c>
      <c r="E9" s="16">
        <v>1785943.61</v>
      </c>
      <c r="F9" s="16">
        <v>367466.06</v>
      </c>
      <c r="G9" s="16"/>
    </row>
    <row r="10" ht="20.25" customHeight="1" spans="1:7">
      <c r="A10" s="63" t="s">
        <v>84</v>
      </c>
      <c r="B10" s="63" t="s">
        <v>85</v>
      </c>
      <c r="C10" s="16">
        <v>1045950.15</v>
      </c>
      <c r="D10" s="16">
        <v>955950.15</v>
      </c>
      <c r="E10" s="16">
        <v>900155.31</v>
      </c>
      <c r="F10" s="16">
        <v>55794.84</v>
      </c>
      <c r="G10" s="16">
        <v>90000</v>
      </c>
    </row>
    <row r="11" ht="20.25" customHeight="1" spans="1:7">
      <c r="A11" s="63" t="s">
        <v>86</v>
      </c>
      <c r="B11" s="63" t="s">
        <v>87</v>
      </c>
      <c r="C11" s="16">
        <v>3311400.99</v>
      </c>
      <c r="D11" s="16">
        <v>2361400.99</v>
      </c>
      <c r="E11" s="16">
        <v>2224807.69</v>
      </c>
      <c r="F11" s="16">
        <v>136593.3</v>
      </c>
      <c r="G11" s="16">
        <v>950000</v>
      </c>
    </row>
    <row r="12" ht="20.25" customHeight="1" spans="1:7">
      <c r="A12" s="63" t="s">
        <v>88</v>
      </c>
      <c r="B12" s="63" t="s">
        <v>89</v>
      </c>
      <c r="C12" s="16">
        <v>140000</v>
      </c>
      <c r="D12" s="16"/>
      <c r="E12" s="16"/>
      <c r="F12" s="16"/>
      <c r="G12" s="16">
        <v>140000</v>
      </c>
    </row>
    <row r="13" ht="20.25" customHeight="1" spans="1:7">
      <c r="A13" s="63" t="s">
        <v>90</v>
      </c>
      <c r="B13" s="63" t="s">
        <v>91</v>
      </c>
      <c r="C13" s="16">
        <v>300000</v>
      </c>
      <c r="D13" s="16"/>
      <c r="E13" s="16"/>
      <c r="F13" s="16"/>
      <c r="G13" s="16">
        <v>300000</v>
      </c>
    </row>
    <row r="14" ht="20.25" customHeight="1" spans="1:7">
      <c r="A14" s="63" t="s">
        <v>92</v>
      </c>
      <c r="B14" s="63" t="s">
        <v>93</v>
      </c>
      <c r="C14" s="16">
        <v>1000000</v>
      </c>
      <c r="D14" s="16"/>
      <c r="E14" s="16"/>
      <c r="F14" s="16"/>
      <c r="G14" s="16">
        <v>1000000</v>
      </c>
    </row>
    <row r="15" ht="20.25" customHeight="1" spans="1:7">
      <c r="A15" s="63" t="s">
        <v>94</v>
      </c>
      <c r="B15" s="63" t="s">
        <v>95</v>
      </c>
      <c r="C15" s="16">
        <v>1490575.93</v>
      </c>
      <c r="D15" s="16">
        <v>1490575.93</v>
      </c>
      <c r="E15" s="16">
        <v>1490575.93</v>
      </c>
      <c r="F15" s="16"/>
      <c r="G15" s="16"/>
    </row>
    <row r="16" ht="20.25" customHeight="1" spans="1:7">
      <c r="A16" s="62" t="s">
        <v>96</v>
      </c>
      <c r="B16" s="62" t="s">
        <v>97</v>
      </c>
      <c r="C16" s="16">
        <v>11011540.7</v>
      </c>
      <c r="D16" s="16">
        <v>881540.7</v>
      </c>
      <c r="E16" s="16">
        <v>832814.34</v>
      </c>
      <c r="F16" s="16">
        <v>48726.36</v>
      </c>
      <c r="G16" s="16">
        <v>10130000</v>
      </c>
    </row>
    <row r="17" ht="20.25" customHeight="1" spans="1:7">
      <c r="A17" s="63" t="s">
        <v>98</v>
      </c>
      <c r="B17" s="63" t="s">
        <v>99</v>
      </c>
      <c r="C17" s="16">
        <v>10130000</v>
      </c>
      <c r="D17" s="16"/>
      <c r="E17" s="16"/>
      <c r="F17" s="16"/>
      <c r="G17" s="16">
        <v>10130000</v>
      </c>
    </row>
    <row r="18" ht="20.25" customHeight="1" spans="1:7">
      <c r="A18" s="63" t="s">
        <v>100</v>
      </c>
      <c r="B18" s="63" t="s">
        <v>101</v>
      </c>
      <c r="C18" s="16">
        <v>881540.7</v>
      </c>
      <c r="D18" s="16">
        <v>881540.7</v>
      </c>
      <c r="E18" s="16">
        <v>832814.34</v>
      </c>
      <c r="F18" s="16">
        <v>48726.36</v>
      </c>
      <c r="G18" s="16"/>
    </row>
    <row r="19" ht="20.25" customHeight="1" spans="1:7">
      <c r="A19" s="62" t="s">
        <v>102</v>
      </c>
      <c r="B19" s="62" t="s">
        <v>103</v>
      </c>
      <c r="C19" s="16">
        <v>100000</v>
      </c>
      <c r="D19" s="16"/>
      <c r="E19" s="16"/>
      <c r="F19" s="16"/>
      <c r="G19" s="16">
        <v>100000</v>
      </c>
    </row>
    <row r="20" ht="20.25" customHeight="1" spans="1:7">
      <c r="A20" s="63" t="s">
        <v>104</v>
      </c>
      <c r="B20" s="63" t="s">
        <v>103</v>
      </c>
      <c r="C20" s="16">
        <v>100000</v>
      </c>
      <c r="D20" s="16"/>
      <c r="E20" s="16"/>
      <c r="F20" s="16"/>
      <c r="G20" s="16">
        <v>100000</v>
      </c>
    </row>
    <row r="21" ht="20.25" customHeight="1" spans="1:7">
      <c r="A21" s="15" t="s">
        <v>105</v>
      </c>
      <c r="B21" s="15" t="s">
        <v>106</v>
      </c>
      <c r="C21" s="16">
        <v>1574019.68</v>
      </c>
      <c r="D21" s="16">
        <v>1574019.68</v>
      </c>
      <c r="E21" s="16">
        <v>1539219.68</v>
      </c>
      <c r="F21" s="16">
        <v>34800</v>
      </c>
      <c r="G21" s="16"/>
    </row>
    <row r="22" ht="20.25" customHeight="1" spans="1:7">
      <c r="A22" s="62" t="s">
        <v>107</v>
      </c>
      <c r="B22" s="62" t="s">
        <v>108</v>
      </c>
      <c r="C22" s="16">
        <v>1504227.68</v>
      </c>
      <c r="D22" s="16">
        <v>1504227.68</v>
      </c>
      <c r="E22" s="16">
        <v>1469427.68</v>
      </c>
      <c r="F22" s="16">
        <v>34800</v>
      </c>
      <c r="G22" s="16"/>
    </row>
    <row r="23" ht="20.25" customHeight="1" spans="1:7">
      <c r="A23" s="63" t="s">
        <v>109</v>
      </c>
      <c r="B23" s="63" t="s">
        <v>110</v>
      </c>
      <c r="C23" s="16">
        <v>171600</v>
      </c>
      <c r="D23" s="16">
        <v>171600</v>
      </c>
      <c r="E23" s="16">
        <v>158400</v>
      </c>
      <c r="F23" s="16">
        <v>13200</v>
      </c>
      <c r="G23" s="16"/>
    </row>
    <row r="24" ht="20.25" customHeight="1" spans="1:7">
      <c r="A24" s="63" t="s">
        <v>111</v>
      </c>
      <c r="B24" s="63" t="s">
        <v>112</v>
      </c>
      <c r="C24" s="16">
        <v>280800</v>
      </c>
      <c r="D24" s="16">
        <v>280800</v>
      </c>
      <c r="E24" s="16">
        <v>259200</v>
      </c>
      <c r="F24" s="16">
        <v>21600</v>
      </c>
      <c r="G24" s="16"/>
    </row>
    <row r="25" ht="20.25" customHeight="1" spans="1:7">
      <c r="A25" s="63" t="s">
        <v>113</v>
      </c>
      <c r="B25" s="63" t="s">
        <v>114</v>
      </c>
      <c r="C25" s="16">
        <v>1051827.68</v>
      </c>
      <c r="D25" s="16">
        <v>1051827.68</v>
      </c>
      <c r="E25" s="16">
        <v>1051827.68</v>
      </c>
      <c r="F25" s="16"/>
      <c r="G25" s="16"/>
    </row>
    <row r="26" ht="20.25" customHeight="1" spans="1:7">
      <c r="A26" s="62" t="s">
        <v>115</v>
      </c>
      <c r="B26" s="62" t="s">
        <v>116</v>
      </c>
      <c r="C26" s="16">
        <v>69792</v>
      </c>
      <c r="D26" s="16">
        <v>69792</v>
      </c>
      <c r="E26" s="16">
        <v>69792</v>
      </c>
      <c r="F26" s="16"/>
      <c r="G26" s="16"/>
    </row>
    <row r="27" ht="20.25" customHeight="1" spans="1:7">
      <c r="A27" s="63" t="s">
        <v>117</v>
      </c>
      <c r="B27" s="63" t="s">
        <v>118</v>
      </c>
      <c r="C27" s="16">
        <v>69792</v>
      </c>
      <c r="D27" s="16">
        <v>69792</v>
      </c>
      <c r="E27" s="16">
        <v>69792</v>
      </c>
      <c r="F27" s="16"/>
      <c r="G27" s="16"/>
    </row>
    <row r="28" ht="20.25" customHeight="1" spans="1:7">
      <c r="A28" s="15" t="s">
        <v>119</v>
      </c>
      <c r="B28" s="15" t="s">
        <v>120</v>
      </c>
      <c r="C28" s="16">
        <v>1074534.19</v>
      </c>
      <c r="D28" s="16">
        <v>1074534.19</v>
      </c>
      <c r="E28" s="16">
        <v>1074534.19</v>
      </c>
      <c r="F28" s="16"/>
      <c r="G28" s="16"/>
    </row>
    <row r="29" ht="20.25" customHeight="1" spans="1:7">
      <c r="A29" s="62" t="s">
        <v>121</v>
      </c>
      <c r="B29" s="62" t="s">
        <v>122</v>
      </c>
      <c r="C29" s="16">
        <v>1074534.19</v>
      </c>
      <c r="D29" s="16">
        <v>1074534.19</v>
      </c>
      <c r="E29" s="16">
        <v>1074534.19</v>
      </c>
      <c r="F29" s="16"/>
      <c r="G29" s="16"/>
    </row>
    <row r="30" ht="20.25" customHeight="1" spans="1:7">
      <c r="A30" s="63" t="s">
        <v>123</v>
      </c>
      <c r="B30" s="63" t="s">
        <v>124</v>
      </c>
      <c r="C30" s="16">
        <v>134817.81</v>
      </c>
      <c r="D30" s="16">
        <v>134817.81</v>
      </c>
      <c r="E30" s="16">
        <v>134817.81</v>
      </c>
      <c r="F30" s="16"/>
      <c r="G30" s="16"/>
    </row>
    <row r="31" ht="20.25" customHeight="1" spans="1:7">
      <c r="A31" s="63" t="s">
        <v>125</v>
      </c>
      <c r="B31" s="63" t="s">
        <v>126</v>
      </c>
      <c r="C31" s="16">
        <v>410817.79</v>
      </c>
      <c r="D31" s="16">
        <v>410817.79</v>
      </c>
      <c r="E31" s="16">
        <v>410817.79</v>
      </c>
      <c r="F31" s="16"/>
      <c r="G31" s="16"/>
    </row>
    <row r="32" ht="20.25" customHeight="1" spans="1:7">
      <c r="A32" s="63" t="s">
        <v>127</v>
      </c>
      <c r="B32" s="63" t="s">
        <v>128</v>
      </c>
      <c r="C32" s="16">
        <v>473113.65</v>
      </c>
      <c r="D32" s="16">
        <v>473113.65</v>
      </c>
      <c r="E32" s="16">
        <v>473113.65</v>
      </c>
      <c r="F32" s="16"/>
      <c r="G32" s="16"/>
    </row>
    <row r="33" ht="20.25" customHeight="1" spans="1:7">
      <c r="A33" s="63" t="s">
        <v>129</v>
      </c>
      <c r="B33" s="63" t="s">
        <v>130</v>
      </c>
      <c r="C33" s="16">
        <v>55784.94</v>
      </c>
      <c r="D33" s="16">
        <v>55784.94</v>
      </c>
      <c r="E33" s="16">
        <v>55784.94</v>
      </c>
      <c r="F33" s="16"/>
      <c r="G33" s="16"/>
    </row>
    <row r="34" ht="20.25" customHeight="1" spans="1:7">
      <c r="A34" s="15" t="s">
        <v>131</v>
      </c>
      <c r="B34" s="15" t="s">
        <v>132</v>
      </c>
      <c r="C34" s="16">
        <v>920988</v>
      </c>
      <c r="D34" s="16">
        <v>920988</v>
      </c>
      <c r="E34" s="16">
        <v>920988</v>
      </c>
      <c r="F34" s="16"/>
      <c r="G34" s="16"/>
    </row>
    <row r="35" ht="20.25" customHeight="1" spans="1:7">
      <c r="A35" s="62" t="s">
        <v>133</v>
      </c>
      <c r="B35" s="62" t="s">
        <v>134</v>
      </c>
      <c r="C35" s="16">
        <v>920988</v>
      </c>
      <c r="D35" s="16">
        <v>920988</v>
      </c>
      <c r="E35" s="16">
        <v>920988</v>
      </c>
      <c r="F35" s="16"/>
      <c r="G35" s="16"/>
    </row>
    <row r="36" ht="20.25" customHeight="1" spans="1:7">
      <c r="A36" s="63" t="s">
        <v>135</v>
      </c>
      <c r="B36" s="63" t="s">
        <v>136</v>
      </c>
      <c r="C36" s="16">
        <v>843912</v>
      </c>
      <c r="D36" s="16">
        <v>843912</v>
      </c>
      <c r="E36" s="16">
        <v>843912</v>
      </c>
      <c r="F36" s="16"/>
      <c r="G36" s="16"/>
    </row>
    <row r="37" ht="20.25" customHeight="1" spans="1:7">
      <c r="A37" s="63" t="s">
        <v>137</v>
      </c>
      <c r="B37" s="63" t="s">
        <v>138</v>
      </c>
      <c r="C37" s="16">
        <v>77076</v>
      </c>
      <c r="D37" s="16">
        <v>77076</v>
      </c>
      <c r="E37" s="16">
        <v>77076</v>
      </c>
      <c r="F37" s="16"/>
      <c r="G37" s="16"/>
    </row>
    <row r="38" ht="20.25" customHeight="1" spans="1:7">
      <c r="A38" s="45" t="s">
        <v>139</v>
      </c>
      <c r="B38" s="45"/>
      <c r="C38" s="46">
        <v>24122419.31</v>
      </c>
      <c r="D38" s="46">
        <v>11412419.31</v>
      </c>
      <c r="E38" s="46">
        <v>10769038.75</v>
      </c>
      <c r="F38" s="46">
        <v>643380.56</v>
      </c>
      <c r="G38" s="46">
        <v>12710000</v>
      </c>
    </row>
  </sheetData>
  <mergeCells count="7">
    <mergeCell ref="A2:G2"/>
    <mergeCell ref="A3:C3"/>
    <mergeCell ref="A4:B4"/>
    <mergeCell ref="D4:F4"/>
    <mergeCell ref="A38:B38"/>
    <mergeCell ref="C4:C5"/>
    <mergeCell ref="G4:G5"/>
  </mergeCells>
  <pageMargins left="0.75" right="0.75" top="1" bottom="1" header="0.5" footer="0.5"/>
  <pageSetup paperSize="1" pageOrder="overThenDown"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7"/>
  <sheetViews>
    <sheetView showZeros="0" workbookViewId="0">
      <selection activeCell="A1" sqref="A1"/>
    </sheetView>
  </sheetViews>
  <sheetFormatPr defaultColWidth="8.85" defaultRowHeight="15" customHeight="1" outlineLevelRow="6" outlineLevelCol="5"/>
  <cols>
    <col min="1" max="6" width="28.575" customWidth="1"/>
  </cols>
  <sheetData>
    <row r="1" ht="18.75" customHeight="1" spans="1:6">
      <c r="A1" s="55"/>
      <c r="B1" s="55"/>
      <c r="C1" s="56"/>
      <c r="D1" s="1"/>
      <c r="E1" s="1"/>
      <c r="F1" s="57" t="s">
        <v>157</v>
      </c>
    </row>
    <row r="2" ht="41.25" customHeight="1" spans="1:6">
      <c r="A2" s="58" t="s">
        <v>158</v>
      </c>
      <c r="B2" s="58"/>
      <c r="C2" s="58"/>
      <c r="D2" s="58"/>
      <c r="E2" s="58"/>
      <c r="F2" s="58"/>
    </row>
    <row r="3" ht="18.75" customHeight="1" spans="1:6">
      <c r="A3" s="4" t="str">
        <f>"单位名称："&amp;"澄江市文化和旅游局"</f>
        <v>单位名称：澄江市文化和旅游局</v>
      </c>
      <c r="B3" s="4"/>
      <c r="C3" s="4"/>
      <c r="D3" s="59"/>
      <c r="E3" s="1"/>
      <c r="F3" s="57" t="s">
        <v>29</v>
      </c>
    </row>
    <row r="4" ht="18.75" customHeight="1" spans="1:6">
      <c r="A4" s="12" t="s">
        <v>159</v>
      </c>
      <c r="B4" s="44" t="s">
        <v>160</v>
      </c>
      <c r="C4" s="44" t="s">
        <v>161</v>
      </c>
      <c r="D4" s="44"/>
      <c r="E4" s="44"/>
      <c r="F4" s="44" t="s">
        <v>162</v>
      </c>
    </row>
    <row r="5" ht="18.75" customHeight="1" spans="1:6">
      <c r="A5" s="12"/>
      <c r="B5" s="44"/>
      <c r="C5" s="44" t="s">
        <v>34</v>
      </c>
      <c r="D5" s="44" t="s">
        <v>163</v>
      </c>
      <c r="E5" s="44" t="s">
        <v>164</v>
      </c>
      <c r="F5" s="44"/>
    </row>
    <row r="6" ht="18.75" customHeight="1" spans="1:6">
      <c r="A6" s="60">
        <v>1</v>
      </c>
      <c r="B6" s="61">
        <v>2</v>
      </c>
      <c r="C6" s="60">
        <v>3</v>
      </c>
      <c r="D6" s="60">
        <v>4</v>
      </c>
      <c r="E6" s="60">
        <v>5</v>
      </c>
      <c r="F6" s="60">
        <v>6</v>
      </c>
    </row>
    <row r="7" ht="20.25" customHeight="1" spans="1:6">
      <c r="A7" s="16">
        <v>24500</v>
      </c>
      <c r="B7" s="16"/>
      <c r="C7" s="16"/>
      <c r="D7" s="16"/>
      <c r="E7" s="16"/>
      <c r="F7" s="16">
        <v>24500</v>
      </c>
    </row>
  </sheetData>
  <mergeCells count="6">
    <mergeCell ref="A2:F2"/>
    <mergeCell ref="A3:C3"/>
    <mergeCell ref="C4:E4"/>
    <mergeCell ref="A4:A5"/>
    <mergeCell ref="B4:B5"/>
    <mergeCell ref="F4:F5"/>
  </mergeCells>
  <pageMargins left="0.75" right="0.75" top="1" bottom="1" header="0.5" footer="0.5"/>
  <pageSetup paperSize="1" pageOrder="overThenDown"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119"/>
  <sheetViews>
    <sheetView showZeros="0" topLeftCell="A4" workbookViewId="0">
      <selection activeCell="A1" sqref="A1"/>
    </sheetView>
  </sheetViews>
  <sheetFormatPr defaultColWidth="8.85" defaultRowHeight="15" customHeight="1"/>
  <cols>
    <col min="1" max="7" width="28.575" customWidth="1"/>
    <col min="8" max="23" width="14.2833333333333" customWidth="1"/>
  </cols>
  <sheetData>
    <row r="1" ht="18.75" customHeight="1" spans="1:23">
      <c r="A1" s="1"/>
      <c r="B1" s="1"/>
      <c r="C1" s="1"/>
      <c r="D1" s="1"/>
      <c r="E1" s="1"/>
      <c r="F1" s="1"/>
      <c r="G1" s="1"/>
      <c r="H1" s="1"/>
      <c r="I1" s="1"/>
      <c r="J1" s="1"/>
      <c r="K1" s="1"/>
      <c r="L1" s="2"/>
      <c r="M1" s="2"/>
      <c r="N1" s="2"/>
      <c r="O1" s="2"/>
      <c r="P1" s="2"/>
      <c r="Q1" s="2"/>
      <c r="R1" s="2"/>
      <c r="S1" s="2"/>
      <c r="T1" s="2"/>
      <c r="U1" s="2"/>
      <c r="V1" s="2"/>
      <c r="W1" s="2" t="s">
        <v>165</v>
      </c>
    </row>
    <row r="2" ht="45" customHeight="1" spans="1:23">
      <c r="A2" s="3" t="s">
        <v>166</v>
      </c>
      <c r="B2" s="3"/>
      <c r="C2" s="3"/>
      <c r="D2" s="3"/>
      <c r="E2" s="3"/>
      <c r="F2" s="3"/>
      <c r="G2" s="3"/>
      <c r="H2" s="3"/>
      <c r="I2" s="3"/>
      <c r="J2" s="3"/>
      <c r="K2" s="3"/>
      <c r="L2" s="50"/>
      <c r="M2" s="50"/>
      <c r="N2" s="50"/>
      <c r="O2" s="50"/>
      <c r="P2" s="50"/>
      <c r="Q2" s="50"/>
      <c r="R2" s="50"/>
      <c r="S2" s="50"/>
      <c r="T2" s="50"/>
      <c r="U2" s="50"/>
      <c r="V2" s="50"/>
      <c r="W2" s="50"/>
    </row>
    <row r="3" ht="18.75" customHeight="1" spans="1:23">
      <c r="A3" s="4" t="str">
        <f>"单位名称："&amp;"澄江市文化和旅游局"</f>
        <v>单位名称：澄江市文化和旅游局</v>
      </c>
      <c r="B3" s="4"/>
      <c r="C3" s="4"/>
      <c r="D3" s="4"/>
      <c r="E3" s="4"/>
      <c r="F3" s="4"/>
      <c r="G3" s="4"/>
      <c r="H3" s="51"/>
      <c r="I3" s="51"/>
      <c r="J3" s="51"/>
      <c r="K3" s="51"/>
      <c r="L3" s="5"/>
      <c r="M3" s="5"/>
      <c r="N3" s="5"/>
      <c r="O3" s="5"/>
      <c r="P3" s="5"/>
      <c r="Q3" s="5"/>
      <c r="R3" s="5"/>
      <c r="S3" s="5"/>
      <c r="T3" s="5"/>
      <c r="U3" s="5"/>
      <c r="V3" s="5"/>
      <c r="W3" s="5" t="s">
        <v>29</v>
      </c>
    </row>
    <row r="4" ht="18.75" customHeight="1" spans="1:23">
      <c r="A4" s="52" t="s">
        <v>167</v>
      </c>
      <c r="B4" s="52" t="s">
        <v>168</v>
      </c>
      <c r="C4" s="52" t="s">
        <v>169</v>
      </c>
      <c r="D4" s="52" t="s">
        <v>170</v>
      </c>
      <c r="E4" s="52" t="s">
        <v>171</v>
      </c>
      <c r="F4" s="52" t="s">
        <v>172</v>
      </c>
      <c r="G4" s="52" t="s">
        <v>173</v>
      </c>
      <c r="H4" s="53" t="s">
        <v>32</v>
      </c>
      <c r="I4" s="53" t="s">
        <v>174</v>
      </c>
      <c r="J4" s="52"/>
      <c r="K4" s="52"/>
      <c r="L4" s="52"/>
      <c r="M4" s="52"/>
      <c r="N4" s="52" t="s">
        <v>175</v>
      </c>
      <c r="O4" s="52"/>
      <c r="P4" s="52"/>
      <c r="Q4" s="52" t="s">
        <v>38</v>
      </c>
      <c r="R4" s="52" t="s">
        <v>69</v>
      </c>
      <c r="S4" s="52"/>
      <c r="T4" s="52"/>
      <c r="U4" s="52"/>
      <c r="V4" s="52"/>
      <c r="W4" s="52"/>
    </row>
    <row r="5" ht="18.75" customHeight="1" spans="1:23">
      <c r="A5" s="52"/>
      <c r="B5" s="52"/>
      <c r="C5" s="52"/>
      <c r="D5" s="52"/>
      <c r="E5" s="52"/>
      <c r="F5" s="52"/>
      <c r="G5" s="52"/>
      <c r="H5" s="53" t="s">
        <v>176</v>
      </c>
      <c r="I5" s="53" t="s">
        <v>177</v>
      </c>
      <c r="J5" s="52" t="s">
        <v>36</v>
      </c>
      <c r="K5" s="52" t="s">
        <v>37</v>
      </c>
      <c r="L5" s="52"/>
      <c r="M5" s="52"/>
      <c r="N5" s="52" t="s">
        <v>175</v>
      </c>
      <c r="O5" s="52" t="s">
        <v>36</v>
      </c>
      <c r="P5" s="52" t="s">
        <v>37</v>
      </c>
      <c r="Q5" s="52" t="s">
        <v>38</v>
      </c>
      <c r="R5" s="52" t="s">
        <v>69</v>
      </c>
      <c r="S5" s="52" t="s">
        <v>41</v>
      </c>
      <c r="T5" s="52" t="s">
        <v>42</v>
      </c>
      <c r="U5" s="52" t="s">
        <v>43</v>
      </c>
      <c r="V5" s="52" t="s">
        <v>44</v>
      </c>
      <c r="W5" s="52" t="s">
        <v>45</v>
      </c>
    </row>
    <row r="6" ht="18.75" customHeight="1" spans="1:23">
      <c r="A6" s="52"/>
      <c r="B6" s="52"/>
      <c r="C6" s="52"/>
      <c r="D6" s="52"/>
      <c r="E6" s="52"/>
      <c r="F6" s="52"/>
      <c r="G6" s="52"/>
      <c r="H6" s="53"/>
      <c r="I6" s="53" t="s">
        <v>178</v>
      </c>
      <c r="J6" s="52" t="s">
        <v>179</v>
      </c>
      <c r="K6" s="52" t="s">
        <v>180</v>
      </c>
      <c r="L6" s="52" t="s">
        <v>181</v>
      </c>
      <c r="M6" s="52" t="s">
        <v>182</v>
      </c>
      <c r="N6" s="52" t="s">
        <v>35</v>
      </c>
      <c r="O6" s="52" t="s">
        <v>36</v>
      </c>
      <c r="P6" s="52" t="s">
        <v>37</v>
      </c>
      <c r="Q6" s="52"/>
      <c r="R6" s="52" t="s">
        <v>34</v>
      </c>
      <c r="S6" s="52" t="s">
        <v>41</v>
      </c>
      <c r="T6" s="52" t="s">
        <v>42</v>
      </c>
      <c r="U6" s="52" t="s">
        <v>43</v>
      </c>
      <c r="V6" s="52" t="s">
        <v>44</v>
      </c>
      <c r="W6" s="52" t="s">
        <v>45</v>
      </c>
    </row>
    <row r="7" ht="22.65" customHeight="1" spans="1:23">
      <c r="A7" s="52"/>
      <c r="B7" s="52"/>
      <c r="C7" s="52"/>
      <c r="D7" s="52"/>
      <c r="E7" s="52"/>
      <c r="F7" s="52"/>
      <c r="G7" s="52"/>
      <c r="H7" s="53"/>
      <c r="I7" s="53" t="s">
        <v>34</v>
      </c>
      <c r="J7" s="52"/>
      <c r="K7" s="52"/>
      <c r="L7" s="52"/>
      <c r="M7" s="52"/>
      <c r="N7" s="52"/>
      <c r="O7" s="52"/>
      <c r="P7" s="52"/>
      <c r="Q7" s="52"/>
      <c r="R7" s="52"/>
      <c r="S7" s="52"/>
      <c r="T7" s="52"/>
      <c r="U7" s="52"/>
      <c r="V7" s="52"/>
      <c r="W7" s="52"/>
    </row>
    <row r="8" ht="18.75" customHeight="1" spans="1:23">
      <c r="A8" s="53" t="s">
        <v>46</v>
      </c>
      <c r="B8" s="53">
        <v>2</v>
      </c>
      <c r="C8" s="53">
        <v>3</v>
      </c>
      <c r="D8" s="53">
        <v>4</v>
      </c>
      <c r="E8" s="53">
        <v>5</v>
      </c>
      <c r="F8" s="53">
        <v>6</v>
      </c>
      <c r="G8" s="53">
        <v>7</v>
      </c>
      <c r="H8" s="53">
        <v>8</v>
      </c>
      <c r="I8" s="53">
        <v>9</v>
      </c>
      <c r="J8" s="53">
        <v>10</v>
      </c>
      <c r="K8" s="53">
        <v>11</v>
      </c>
      <c r="L8" s="53">
        <v>12</v>
      </c>
      <c r="M8" s="53">
        <v>13</v>
      </c>
      <c r="N8" s="53">
        <v>14</v>
      </c>
      <c r="O8" s="53">
        <v>15</v>
      </c>
      <c r="P8" s="53">
        <v>16</v>
      </c>
      <c r="Q8" s="53">
        <v>17</v>
      </c>
      <c r="R8" s="53">
        <v>18</v>
      </c>
      <c r="S8" s="53">
        <v>19</v>
      </c>
      <c r="T8" s="53">
        <v>20</v>
      </c>
      <c r="U8" s="53">
        <v>21</v>
      </c>
      <c r="V8" s="53">
        <v>22</v>
      </c>
      <c r="W8" s="53">
        <v>23</v>
      </c>
    </row>
    <row r="9" ht="18.75" customHeight="1" spans="1:23">
      <c r="A9" s="8" t="s">
        <v>56</v>
      </c>
      <c r="B9" s="8"/>
      <c r="C9" s="9"/>
      <c r="D9" s="8"/>
      <c r="E9" s="8"/>
      <c r="F9" s="8"/>
      <c r="G9" s="8"/>
      <c r="H9" s="16">
        <v>11412419.31</v>
      </c>
      <c r="I9" s="16">
        <v>11412419.31</v>
      </c>
      <c r="J9" s="16"/>
      <c r="K9" s="16"/>
      <c r="L9" s="16">
        <v>11412419.31</v>
      </c>
      <c r="M9" s="16"/>
      <c r="N9" s="16"/>
      <c r="O9" s="16"/>
      <c r="P9" s="16"/>
      <c r="Q9" s="16"/>
      <c r="R9" s="16"/>
      <c r="S9" s="16"/>
      <c r="T9" s="16"/>
      <c r="U9" s="16"/>
      <c r="V9" s="16"/>
      <c r="W9" s="16"/>
    </row>
    <row r="10" ht="18.75" customHeight="1" spans="1:23">
      <c r="A10" s="54" t="s">
        <v>56</v>
      </c>
      <c r="B10" s="8" t="s">
        <v>183</v>
      </c>
      <c r="C10" s="9" t="s">
        <v>184</v>
      </c>
      <c r="D10" s="8" t="s">
        <v>82</v>
      </c>
      <c r="E10" s="8" t="s">
        <v>83</v>
      </c>
      <c r="F10" s="8" t="s">
        <v>185</v>
      </c>
      <c r="G10" s="8" t="s">
        <v>186</v>
      </c>
      <c r="H10" s="16">
        <v>659124</v>
      </c>
      <c r="I10" s="16">
        <v>659124</v>
      </c>
      <c r="J10" s="16"/>
      <c r="K10" s="16"/>
      <c r="L10" s="16">
        <v>659124</v>
      </c>
      <c r="M10" s="16"/>
      <c r="N10" s="16"/>
      <c r="O10" s="16"/>
      <c r="P10" s="23"/>
      <c r="Q10" s="16"/>
      <c r="R10" s="16"/>
      <c r="S10" s="16"/>
      <c r="T10" s="16"/>
      <c r="U10" s="16"/>
      <c r="V10" s="16"/>
      <c r="W10" s="16"/>
    </row>
    <row r="11" ht="18.75" customHeight="1" spans="1:23">
      <c r="A11" s="54" t="s">
        <v>56</v>
      </c>
      <c r="B11" s="8" t="s">
        <v>183</v>
      </c>
      <c r="C11" s="9" t="s">
        <v>184</v>
      </c>
      <c r="D11" s="8" t="s">
        <v>82</v>
      </c>
      <c r="E11" s="8" t="s">
        <v>83</v>
      </c>
      <c r="F11" s="8" t="s">
        <v>187</v>
      </c>
      <c r="G11" s="8" t="s">
        <v>188</v>
      </c>
      <c r="H11" s="16">
        <v>824616</v>
      </c>
      <c r="I11" s="16">
        <v>824616</v>
      </c>
      <c r="J11" s="16"/>
      <c r="K11" s="16"/>
      <c r="L11" s="16">
        <v>824616</v>
      </c>
      <c r="M11" s="16"/>
      <c r="N11" s="16"/>
      <c r="O11" s="16"/>
      <c r="P11" s="23"/>
      <c r="Q11" s="16"/>
      <c r="R11" s="16"/>
      <c r="S11" s="16"/>
      <c r="T11" s="16"/>
      <c r="U11" s="16"/>
      <c r="V11" s="16"/>
      <c r="W11" s="16"/>
    </row>
    <row r="12" ht="18.75" customHeight="1" spans="1:23">
      <c r="A12" s="54" t="s">
        <v>56</v>
      </c>
      <c r="B12" s="8" t="s">
        <v>183</v>
      </c>
      <c r="C12" s="9" t="s">
        <v>184</v>
      </c>
      <c r="D12" s="8" t="s">
        <v>82</v>
      </c>
      <c r="E12" s="8" t="s">
        <v>83</v>
      </c>
      <c r="F12" s="8" t="s">
        <v>189</v>
      </c>
      <c r="G12" s="8" t="s">
        <v>190</v>
      </c>
      <c r="H12" s="16">
        <v>54927</v>
      </c>
      <c r="I12" s="16">
        <v>54927</v>
      </c>
      <c r="J12" s="16"/>
      <c r="K12" s="16"/>
      <c r="L12" s="16">
        <v>54927</v>
      </c>
      <c r="M12" s="16"/>
      <c r="N12" s="16"/>
      <c r="O12" s="16"/>
      <c r="P12" s="23"/>
      <c r="Q12" s="16"/>
      <c r="R12" s="16"/>
      <c r="S12" s="16"/>
      <c r="T12" s="16"/>
      <c r="U12" s="16"/>
      <c r="V12" s="16"/>
      <c r="W12" s="16"/>
    </row>
    <row r="13" ht="18.75" customHeight="1" spans="1:23">
      <c r="A13" s="54" t="s">
        <v>56</v>
      </c>
      <c r="B13" s="8" t="s">
        <v>183</v>
      </c>
      <c r="C13" s="9" t="s">
        <v>184</v>
      </c>
      <c r="D13" s="8" t="s">
        <v>137</v>
      </c>
      <c r="E13" s="8" t="s">
        <v>138</v>
      </c>
      <c r="F13" s="8" t="s">
        <v>187</v>
      </c>
      <c r="G13" s="8" t="s">
        <v>188</v>
      </c>
      <c r="H13" s="16">
        <v>12960</v>
      </c>
      <c r="I13" s="16">
        <v>12960</v>
      </c>
      <c r="J13" s="16"/>
      <c r="K13" s="16"/>
      <c r="L13" s="16">
        <v>12960</v>
      </c>
      <c r="M13" s="16"/>
      <c r="N13" s="16"/>
      <c r="O13" s="16"/>
      <c r="P13" s="23"/>
      <c r="Q13" s="16"/>
      <c r="R13" s="16"/>
      <c r="S13" s="16"/>
      <c r="T13" s="16"/>
      <c r="U13" s="16"/>
      <c r="V13" s="16"/>
      <c r="W13" s="16"/>
    </row>
    <row r="14" ht="18.75" customHeight="1" spans="1:23">
      <c r="A14" s="54" t="s">
        <v>56</v>
      </c>
      <c r="B14" s="8" t="s">
        <v>191</v>
      </c>
      <c r="C14" s="9" t="s">
        <v>192</v>
      </c>
      <c r="D14" s="8" t="s">
        <v>94</v>
      </c>
      <c r="E14" s="8" t="s">
        <v>95</v>
      </c>
      <c r="F14" s="8" t="s">
        <v>185</v>
      </c>
      <c r="G14" s="8" t="s">
        <v>186</v>
      </c>
      <c r="H14" s="16">
        <v>511248</v>
      </c>
      <c r="I14" s="16">
        <v>511248</v>
      </c>
      <c r="J14" s="16"/>
      <c r="K14" s="16"/>
      <c r="L14" s="16">
        <v>511248</v>
      </c>
      <c r="M14" s="16"/>
      <c r="N14" s="16"/>
      <c r="O14" s="16"/>
      <c r="P14" s="23"/>
      <c r="Q14" s="16"/>
      <c r="R14" s="16"/>
      <c r="S14" s="16"/>
      <c r="T14" s="16"/>
      <c r="U14" s="16"/>
      <c r="V14" s="16"/>
      <c r="W14" s="16"/>
    </row>
    <row r="15" ht="18.75" customHeight="1" spans="1:23">
      <c r="A15" s="54" t="s">
        <v>56</v>
      </c>
      <c r="B15" s="8" t="s">
        <v>191</v>
      </c>
      <c r="C15" s="9" t="s">
        <v>192</v>
      </c>
      <c r="D15" s="8" t="s">
        <v>94</v>
      </c>
      <c r="E15" s="8" t="s">
        <v>95</v>
      </c>
      <c r="F15" s="8" t="s">
        <v>187</v>
      </c>
      <c r="G15" s="8" t="s">
        <v>188</v>
      </c>
      <c r="H15" s="16">
        <v>36396</v>
      </c>
      <c r="I15" s="16">
        <v>36396</v>
      </c>
      <c r="J15" s="16"/>
      <c r="K15" s="16"/>
      <c r="L15" s="16">
        <v>36396</v>
      </c>
      <c r="M15" s="16"/>
      <c r="N15" s="16"/>
      <c r="O15" s="16"/>
      <c r="P15" s="23"/>
      <c r="Q15" s="16"/>
      <c r="R15" s="16"/>
      <c r="S15" s="16"/>
      <c r="T15" s="16"/>
      <c r="U15" s="16"/>
      <c r="V15" s="16"/>
      <c r="W15" s="16"/>
    </row>
    <row r="16" ht="18.75" customHeight="1" spans="1:23">
      <c r="A16" s="54" t="s">
        <v>56</v>
      </c>
      <c r="B16" s="8" t="s">
        <v>191</v>
      </c>
      <c r="C16" s="9" t="s">
        <v>192</v>
      </c>
      <c r="D16" s="8" t="s">
        <v>94</v>
      </c>
      <c r="E16" s="8" t="s">
        <v>95</v>
      </c>
      <c r="F16" s="8" t="s">
        <v>193</v>
      </c>
      <c r="G16" s="8" t="s">
        <v>194</v>
      </c>
      <c r="H16" s="16">
        <v>513240</v>
      </c>
      <c r="I16" s="16">
        <v>513240</v>
      </c>
      <c r="J16" s="16"/>
      <c r="K16" s="16"/>
      <c r="L16" s="16">
        <v>513240</v>
      </c>
      <c r="M16" s="16"/>
      <c r="N16" s="16"/>
      <c r="O16" s="16"/>
      <c r="P16" s="23"/>
      <c r="Q16" s="16"/>
      <c r="R16" s="16"/>
      <c r="S16" s="16"/>
      <c r="T16" s="16"/>
      <c r="U16" s="16"/>
      <c r="V16" s="16"/>
      <c r="W16" s="16"/>
    </row>
    <row r="17" ht="18.75" customHeight="1" spans="1:23">
      <c r="A17" s="54" t="s">
        <v>56</v>
      </c>
      <c r="B17" s="8" t="s">
        <v>191</v>
      </c>
      <c r="C17" s="9" t="s">
        <v>192</v>
      </c>
      <c r="D17" s="8" t="s">
        <v>94</v>
      </c>
      <c r="E17" s="8" t="s">
        <v>95</v>
      </c>
      <c r="F17" s="8" t="s">
        <v>193</v>
      </c>
      <c r="G17" s="8" t="s">
        <v>194</v>
      </c>
      <c r="H17" s="16">
        <v>197640</v>
      </c>
      <c r="I17" s="16">
        <v>197640</v>
      </c>
      <c r="J17" s="16"/>
      <c r="K17" s="16"/>
      <c r="L17" s="16">
        <v>197640</v>
      </c>
      <c r="M17" s="16"/>
      <c r="N17" s="16"/>
      <c r="O17" s="16"/>
      <c r="P17" s="23"/>
      <c r="Q17" s="16"/>
      <c r="R17" s="16"/>
      <c r="S17" s="16"/>
      <c r="T17" s="16"/>
      <c r="U17" s="16"/>
      <c r="V17" s="16"/>
      <c r="W17" s="16"/>
    </row>
    <row r="18" ht="18.75" customHeight="1" spans="1:23">
      <c r="A18" s="54" t="s">
        <v>56</v>
      </c>
      <c r="B18" s="8" t="s">
        <v>191</v>
      </c>
      <c r="C18" s="9" t="s">
        <v>192</v>
      </c>
      <c r="D18" s="8" t="s">
        <v>137</v>
      </c>
      <c r="E18" s="8" t="s">
        <v>138</v>
      </c>
      <c r="F18" s="8" t="s">
        <v>187</v>
      </c>
      <c r="G18" s="8" t="s">
        <v>188</v>
      </c>
      <c r="H18" s="16">
        <v>21012</v>
      </c>
      <c r="I18" s="16">
        <v>21012</v>
      </c>
      <c r="J18" s="16"/>
      <c r="K18" s="16"/>
      <c r="L18" s="16">
        <v>21012</v>
      </c>
      <c r="M18" s="16"/>
      <c r="N18" s="16"/>
      <c r="O18" s="16"/>
      <c r="P18" s="23"/>
      <c r="Q18" s="16"/>
      <c r="R18" s="16"/>
      <c r="S18" s="16"/>
      <c r="T18" s="16"/>
      <c r="U18" s="16"/>
      <c r="V18" s="16"/>
      <c r="W18" s="16"/>
    </row>
    <row r="19" ht="18.75" customHeight="1" spans="1:23">
      <c r="A19" s="54" t="s">
        <v>56</v>
      </c>
      <c r="B19" s="8" t="s">
        <v>195</v>
      </c>
      <c r="C19" s="9" t="s">
        <v>196</v>
      </c>
      <c r="D19" s="8" t="s">
        <v>82</v>
      </c>
      <c r="E19" s="8" t="s">
        <v>83</v>
      </c>
      <c r="F19" s="8" t="s">
        <v>197</v>
      </c>
      <c r="G19" s="8" t="s">
        <v>198</v>
      </c>
      <c r="H19" s="16">
        <v>2032.61</v>
      </c>
      <c r="I19" s="16">
        <v>2032.61</v>
      </c>
      <c r="J19" s="16"/>
      <c r="K19" s="16"/>
      <c r="L19" s="16">
        <v>2032.61</v>
      </c>
      <c r="M19" s="16"/>
      <c r="N19" s="16"/>
      <c r="O19" s="16"/>
      <c r="P19" s="23"/>
      <c r="Q19" s="16"/>
      <c r="R19" s="16"/>
      <c r="S19" s="16"/>
      <c r="T19" s="16"/>
      <c r="U19" s="16"/>
      <c r="V19" s="16"/>
      <c r="W19" s="16"/>
    </row>
    <row r="20" ht="18.75" customHeight="1" spans="1:23">
      <c r="A20" s="54" t="s">
        <v>56</v>
      </c>
      <c r="B20" s="8" t="s">
        <v>195</v>
      </c>
      <c r="C20" s="9" t="s">
        <v>196</v>
      </c>
      <c r="D20" s="8" t="s">
        <v>94</v>
      </c>
      <c r="E20" s="8" t="s">
        <v>95</v>
      </c>
      <c r="F20" s="8" t="s">
        <v>197</v>
      </c>
      <c r="G20" s="8" t="s">
        <v>198</v>
      </c>
      <c r="H20" s="16">
        <v>12091.93</v>
      </c>
      <c r="I20" s="16">
        <v>12091.93</v>
      </c>
      <c r="J20" s="16"/>
      <c r="K20" s="16"/>
      <c r="L20" s="16">
        <v>12091.93</v>
      </c>
      <c r="M20" s="16"/>
      <c r="N20" s="16"/>
      <c r="O20" s="16"/>
      <c r="P20" s="23"/>
      <c r="Q20" s="16"/>
      <c r="R20" s="16"/>
      <c r="S20" s="16"/>
      <c r="T20" s="16"/>
      <c r="U20" s="16"/>
      <c r="V20" s="16"/>
      <c r="W20" s="16"/>
    </row>
    <row r="21" ht="18.75" customHeight="1" spans="1:23">
      <c r="A21" s="54" t="s">
        <v>56</v>
      </c>
      <c r="B21" s="8" t="s">
        <v>195</v>
      </c>
      <c r="C21" s="9" t="s">
        <v>196</v>
      </c>
      <c r="D21" s="8" t="s">
        <v>113</v>
      </c>
      <c r="E21" s="8" t="s">
        <v>114</v>
      </c>
      <c r="F21" s="8" t="s">
        <v>199</v>
      </c>
      <c r="G21" s="8" t="s">
        <v>200</v>
      </c>
      <c r="H21" s="16">
        <v>472881.76</v>
      </c>
      <c r="I21" s="16">
        <v>472881.76</v>
      </c>
      <c r="J21" s="16"/>
      <c r="K21" s="16"/>
      <c r="L21" s="16">
        <v>472881.76</v>
      </c>
      <c r="M21" s="16"/>
      <c r="N21" s="16"/>
      <c r="O21" s="16"/>
      <c r="P21" s="23"/>
      <c r="Q21" s="16"/>
      <c r="R21" s="16"/>
      <c r="S21" s="16"/>
      <c r="T21" s="16"/>
      <c r="U21" s="16"/>
      <c r="V21" s="16"/>
      <c r="W21" s="16"/>
    </row>
    <row r="22" ht="18.75" customHeight="1" spans="1:23">
      <c r="A22" s="54" t="s">
        <v>56</v>
      </c>
      <c r="B22" s="8" t="s">
        <v>195</v>
      </c>
      <c r="C22" s="9" t="s">
        <v>196</v>
      </c>
      <c r="D22" s="8" t="s">
        <v>123</v>
      </c>
      <c r="E22" s="8" t="s">
        <v>124</v>
      </c>
      <c r="F22" s="8" t="s">
        <v>201</v>
      </c>
      <c r="G22" s="8" t="s">
        <v>202</v>
      </c>
      <c r="H22" s="16">
        <v>134817.81</v>
      </c>
      <c r="I22" s="16">
        <v>134817.81</v>
      </c>
      <c r="J22" s="16"/>
      <c r="K22" s="16"/>
      <c r="L22" s="16">
        <v>134817.81</v>
      </c>
      <c r="M22" s="16"/>
      <c r="N22" s="16"/>
      <c r="O22" s="16"/>
      <c r="P22" s="23"/>
      <c r="Q22" s="16"/>
      <c r="R22" s="16"/>
      <c r="S22" s="16"/>
      <c r="T22" s="16"/>
      <c r="U22" s="16"/>
      <c r="V22" s="16"/>
      <c r="W22" s="16"/>
    </row>
    <row r="23" ht="18.75" customHeight="1" spans="1:23">
      <c r="A23" s="54" t="s">
        <v>56</v>
      </c>
      <c r="B23" s="8" t="s">
        <v>195</v>
      </c>
      <c r="C23" s="9" t="s">
        <v>196</v>
      </c>
      <c r="D23" s="8" t="s">
        <v>125</v>
      </c>
      <c r="E23" s="8" t="s">
        <v>126</v>
      </c>
      <c r="F23" s="8" t="s">
        <v>201</v>
      </c>
      <c r="G23" s="8" t="s">
        <v>202</v>
      </c>
      <c r="H23" s="16">
        <v>110489.6</v>
      </c>
      <c r="I23" s="16">
        <v>110489.6</v>
      </c>
      <c r="J23" s="16"/>
      <c r="K23" s="16"/>
      <c r="L23" s="16">
        <v>110489.6</v>
      </c>
      <c r="M23" s="16"/>
      <c r="N23" s="16"/>
      <c r="O23" s="16"/>
      <c r="P23" s="23"/>
      <c r="Q23" s="16"/>
      <c r="R23" s="16"/>
      <c r="S23" s="16"/>
      <c r="T23" s="16"/>
      <c r="U23" s="16"/>
      <c r="V23" s="16"/>
      <c r="W23" s="16"/>
    </row>
    <row r="24" ht="18.75" customHeight="1" spans="1:23">
      <c r="A24" s="54" t="s">
        <v>56</v>
      </c>
      <c r="B24" s="8" t="s">
        <v>195</v>
      </c>
      <c r="C24" s="9" t="s">
        <v>196</v>
      </c>
      <c r="D24" s="8" t="s">
        <v>127</v>
      </c>
      <c r="E24" s="8" t="s">
        <v>128</v>
      </c>
      <c r="F24" s="8" t="s">
        <v>203</v>
      </c>
      <c r="G24" s="8" t="s">
        <v>204</v>
      </c>
      <c r="H24" s="16">
        <v>227093.53</v>
      </c>
      <c r="I24" s="16">
        <v>227093.53</v>
      </c>
      <c r="J24" s="16"/>
      <c r="K24" s="16"/>
      <c r="L24" s="16">
        <v>227093.53</v>
      </c>
      <c r="M24" s="16"/>
      <c r="N24" s="16"/>
      <c r="O24" s="16"/>
      <c r="P24" s="23"/>
      <c r="Q24" s="16"/>
      <c r="R24" s="16"/>
      <c r="S24" s="16"/>
      <c r="T24" s="16"/>
      <c r="U24" s="16"/>
      <c r="V24" s="16"/>
      <c r="W24" s="16"/>
    </row>
    <row r="25" ht="18.75" customHeight="1" spans="1:23">
      <c r="A25" s="54" t="s">
        <v>56</v>
      </c>
      <c r="B25" s="8" t="s">
        <v>195</v>
      </c>
      <c r="C25" s="9" t="s">
        <v>196</v>
      </c>
      <c r="D25" s="8" t="s">
        <v>129</v>
      </c>
      <c r="E25" s="8" t="s">
        <v>130</v>
      </c>
      <c r="F25" s="8" t="s">
        <v>197</v>
      </c>
      <c r="G25" s="8" t="s">
        <v>198</v>
      </c>
      <c r="H25" s="16">
        <v>5911.02</v>
      </c>
      <c r="I25" s="16">
        <v>5911.02</v>
      </c>
      <c r="J25" s="16"/>
      <c r="K25" s="16"/>
      <c r="L25" s="16">
        <v>5911.02</v>
      </c>
      <c r="M25" s="16"/>
      <c r="N25" s="16"/>
      <c r="O25" s="16"/>
      <c r="P25" s="23"/>
      <c r="Q25" s="16"/>
      <c r="R25" s="16"/>
      <c r="S25" s="16"/>
      <c r="T25" s="16"/>
      <c r="U25" s="16"/>
      <c r="V25" s="16"/>
      <c r="W25" s="16"/>
    </row>
    <row r="26" ht="18.75" customHeight="1" spans="1:23">
      <c r="A26" s="54" t="s">
        <v>56</v>
      </c>
      <c r="B26" s="8" t="s">
        <v>195</v>
      </c>
      <c r="C26" s="9" t="s">
        <v>196</v>
      </c>
      <c r="D26" s="8" t="s">
        <v>129</v>
      </c>
      <c r="E26" s="8" t="s">
        <v>130</v>
      </c>
      <c r="F26" s="8" t="s">
        <v>197</v>
      </c>
      <c r="G26" s="8" t="s">
        <v>198</v>
      </c>
      <c r="H26" s="16">
        <v>11988</v>
      </c>
      <c r="I26" s="16">
        <v>11988</v>
      </c>
      <c r="J26" s="16"/>
      <c r="K26" s="16"/>
      <c r="L26" s="16">
        <v>11988</v>
      </c>
      <c r="M26" s="16"/>
      <c r="N26" s="16"/>
      <c r="O26" s="16"/>
      <c r="P26" s="23"/>
      <c r="Q26" s="16"/>
      <c r="R26" s="16"/>
      <c r="S26" s="16"/>
      <c r="T26" s="16"/>
      <c r="U26" s="16"/>
      <c r="V26" s="16"/>
      <c r="W26" s="16"/>
    </row>
    <row r="27" ht="18.75" customHeight="1" spans="1:23">
      <c r="A27" s="54" t="s">
        <v>56</v>
      </c>
      <c r="B27" s="8" t="s">
        <v>195</v>
      </c>
      <c r="C27" s="9" t="s">
        <v>196</v>
      </c>
      <c r="D27" s="8" t="s">
        <v>129</v>
      </c>
      <c r="E27" s="8" t="s">
        <v>130</v>
      </c>
      <c r="F27" s="8" t="s">
        <v>197</v>
      </c>
      <c r="G27" s="8" t="s">
        <v>198</v>
      </c>
      <c r="H27" s="16">
        <v>7659</v>
      </c>
      <c r="I27" s="16">
        <v>7659</v>
      </c>
      <c r="J27" s="16"/>
      <c r="K27" s="16"/>
      <c r="L27" s="16">
        <v>7659</v>
      </c>
      <c r="M27" s="16"/>
      <c r="N27" s="16"/>
      <c r="O27" s="16"/>
      <c r="P27" s="23"/>
      <c r="Q27" s="16"/>
      <c r="R27" s="16"/>
      <c r="S27" s="16"/>
      <c r="T27" s="16"/>
      <c r="U27" s="16"/>
      <c r="V27" s="16"/>
      <c r="W27" s="16"/>
    </row>
    <row r="28" ht="18.75" customHeight="1" spans="1:23">
      <c r="A28" s="54" t="s">
        <v>56</v>
      </c>
      <c r="B28" s="8" t="s">
        <v>205</v>
      </c>
      <c r="C28" s="9" t="s">
        <v>136</v>
      </c>
      <c r="D28" s="8" t="s">
        <v>135</v>
      </c>
      <c r="E28" s="8" t="s">
        <v>136</v>
      </c>
      <c r="F28" s="8" t="s">
        <v>206</v>
      </c>
      <c r="G28" s="8" t="s">
        <v>136</v>
      </c>
      <c r="H28" s="16">
        <v>411960</v>
      </c>
      <c r="I28" s="16">
        <v>411960</v>
      </c>
      <c r="J28" s="16"/>
      <c r="K28" s="16"/>
      <c r="L28" s="16">
        <v>411960</v>
      </c>
      <c r="M28" s="16"/>
      <c r="N28" s="16"/>
      <c r="O28" s="16"/>
      <c r="P28" s="23"/>
      <c r="Q28" s="16"/>
      <c r="R28" s="16"/>
      <c r="S28" s="16"/>
      <c r="T28" s="16"/>
      <c r="U28" s="16"/>
      <c r="V28" s="16"/>
      <c r="W28" s="16"/>
    </row>
    <row r="29" ht="18.75" customHeight="1" spans="1:23">
      <c r="A29" s="54" t="s">
        <v>56</v>
      </c>
      <c r="B29" s="8" t="s">
        <v>207</v>
      </c>
      <c r="C29" s="9" t="s">
        <v>208</v>
      </c>
      <c r="D29" s="8" t="s">
        <v>109</v>
      </c>
      <c r="E29" s="8" t="s">
        <v>110</v>
      </c>
      <c r="F29" s="8" t="s">
        <v>209</v>
      </c>
      <c r="G29" s="8" t="s">
        <v>210</v>
      </c>
      <c r="H29" s="16">
        <v>158400</v>
      </c>
      <c r="I29" s="16">
        <v>158400</v>
      </c>
      <c r="J29" s="16"/>
      <c r="K29" s="16"/>
      <c r="L29" s="16">
        <v>158400</v>
      </c>
      <c r="M29" s="16"/>
      <c r="N29" s="16"/>
      <c r="O29" s="16"/>
      <c r="P29" s="23"/>
      <c r="Q29" s="16"/>
      <c r="R29" s="16"/>
      <c r="S29" s="16"/>
      <c r="T29" s="16"/>
      <c r="U29" s="16"/>
      <c r="V29" s="16"/>
      <c r="W29" s="16"/>
    </row>
    <row r="30" ht="18.75" customHeight="1" spans="1:23">
      <c r="A30" s="54" t="s">
        <v>56</v>
      </c>
      <c r="B30" s="8" t="s">
        <v>207</v>
      </c>
      <c r="C30" s="9" t="s">
        <v>208</v>
      </c>
      <c r="D30" s="8" t="s">
        <v>111</v>
      </c>
      <c r="E30" s="8" t="s">
        <v>112</v>
      </c>
      <c r="F30" s="8" t="s">
        <v>209</v>
      </c>
      <c r="G30" s="8" t="s">
        <v>210</v>
      </c>
      <c r="H30" s="16">
        <v>72000</v>
      </c>
      <c r="I30" s="16">
        <v>72000</v>
      </c>
      <c r="J30" s="16"/>
      <c r="K30" s="16"/>
      <c r="L30" s="16">
        <v>72000</v>
      </c>
      <c r="M30" s="16"/>
      <c r="N30" s="16"/>
      <c r="O30" s="16"/>
      <c r="P30" s="23"/>
      <c r="Q30" s="16"/>
      <c r="R30" s="16"/>
      <c r="S30" s="16"/>
      <c r="T30" s="16"/>
      <c r="U30" s="16"/>
      <c r="V30" s="16"/>
      <c r="W30" s="16"/>
    </row>
    <row r="31" ht="18.75" customHeight="1" spans="1:23">
      <c r="A31" s="54" t="s">
        <v>56</v>
      </c>
      <c r="B31" s="8" t="s">
        <v>211</v>
      </c>
      <c r="C31" s="9" t="s">
        <v>212</v>
      </c>
      <c r="D31" s="8" t="s">
        <v>82</v>
      </c>
      <c r="E31" s="8" t="s">
        <v>83</v>
      </c>
      <c r="F31" s="8" t="s">
        <v>213</v>
      </c>
      <c r="G31" s="8" t="s">
        <v>212</v>
      </c>
      <c r="H31" s="16">
        <v>45606.06</v>
      </c>
      <c r="I31" s="16">
        <v>45606.06</v>
      </c>
      <c r="J31" s="16"/>
      <c r="K31" s="16"/>
      <c r="L31" s="16">
        <v>45606.06</v>
      </c>
      <c r="M31" s="16"/>
      <c r="N31" s="16"/>
      <c r="O31" s="16"/>
      <c r="P31" s="23"/>
      <c r="Q31" s="16"/>
      <c r="R31" s="16"/>
      <c r="S31" s="16"/>
      <c r="T31" s="16"/>
      <c r="U31" s="16"/>
      <c r="V31" s="16"/>
      <c r="W31" s="16"/>
    </row>
    <row r="32" ht="18.75" customHeight="1" spans="1:23">
      <c r="A32" s="54" t="s">
        <v>56</v>
      </c>
      <c r="B32" s="8" t="s">
        <v>214</v>
      </c>
      <c r="C32" s="9" t="s">
        <v>215</v>
      </c>
      <c r="D32" s="8" t="s">
        <v>82</v>
      </c>
      <c r="E32" s="8" t="s">
        <v>83</v>
      </c>
      <c r="F32" s="8" t="s">
        <v>216</v>
      </c>
      <c r="G32" s="8" t="s">
        <v>217</v>
      </c>
      <c r="H32" s="16">
        <v>64000</v>
      </c>
      <c r="I32" s="16">
        <v>64000</v>
      </c>
      <c r="J32" s="16"/>
      <c r="K32" s="16"/>
      <c r="L32" s="16">
        <v>64000</v>
      </c>
      <c r="M32" s="16"/>
      <c r="N32" s="16"/>
      <c r="O32" s="16"/>
      <c r="P32" s="23"/>
      <c r="Q32" s="16"/>
      <c r="R32" s="16"/>
      <c r="S32" s="16"/>
      <c r="T32" s="16"/>
      <c r="U32" s="16"/>
      <c r="V32" s="16"/>
      <c r="W32" s="16"/>
    </row>
    <row r="33" ht="18.75" customHeight="1" spans="1:23">
      <c r="A33" s="54" t="s">
        <v>56</v>
      </c>
      <c r="B33" s="8" t="s">
        <v>214</v>
      </c>
      <c r="C33" s="9" t="s">
        <v>215</v>
      </c>
      <c r="D33" s="8" t="s">
        <v>82</v>
      </c>
      <c r="E33" s="8" t="s">
        <v>83</v>
      </c>
      <c r="F33" s="8" t="s">
        <v>218</v>
      </c>
      <c r="G33" s="8" t="s">
        <v>219</v>
      </c>
      <c r="H33" s="16">
        <v>500</v>
      </c>
      <c r="I33" s="16">
        <v>500</v>
      </c>
      <c r="J33" s="16"/>
      <c r="K33" s="16"/>
      <c r="L33" s="16">
        <v>500</v>
      </c>
      <c r="M33" s="16"/>
      <c r="N33" s="16"/>
      <c r="O33" s="16"/>
      <c r="P33" s="23"/>
      <c r="Q33" s="16"/>
      <c r="R33" s="16"/>
      <c r="S33" s="16"/>
      <c r="T33" s="16"/>
      <c r="U33" s="16"/>
      <c r="V33" s="16"/>
      <c r="W33" s="16"/>
    </row>
    <row r="34" ht="18.75" customHeight="1" spans="1:23">
      <c r="A34" s="54" t="s">
        <v>56</v>
      </c>
      <c r="B34" s="8" t="s">
        <v>214</v>
      </c>
      <c r="C34" s="9" t="s">
        <v>215</v>
      </c>
      <c r="D34" s="8" t="s">
        <v>82</v>
      </c>
      <c r="E34" s="8" t="s">
        <v>83</v>
      </c>
      <c r="F34" s="8" t="s">
        <v>220</v>
      </c>
      <c r="G34" s="8" t="s">
        <v>221</v>
      </c>
      <c r="H34" s="16">
        <v>3000</v>
      </c>
      <c r="I34" s="16">
        <v>3000</v>
      </c>
      <c r="J34" s="16"/>
      <c r="K34" s="16"/>
      <c r="L34" s="16">
        <v>3000</v>
      </c>
      <c r="M34" s="16"/>
      <c r="N34" s="16"/>
      <c r="O34" s="16"/>
      <c r="P34" s="23"/>
      <c r="Q34" s="16"/>
      <c r="R34" s="16"/>
      <c r="S34" s="16"/>
      <c r="T34" s="16"/>
      <c r="U34" s="16"/>
      <c r="V34" s="16"/>
      <c r="W34" s="16"/>
    </row>
    <row r="35" ht="18.75" customHeight="1" spans="1:23">
      <c r="A35" s="54" t="s">
        <v>56</v>
      </c>
      <c r="B35" s="8" t="s">
        <v>214</v>
      </c>
      <c r="C35" s="9" t="s">
        <v>215</v>
      </c>
      <c r="D35" s="8" t="s">
        <v>82</v>
      </c>
      <c r="E35" s="8" t="s">
        <v>83</v>
      </c>
      <c r="F35" s="8" t="s">
        <v>222</v>
      </c>
      <c r="G35" s="8" t="s">
        <v>223</v>
      </c>
      <c r="H35" s="16">
        <v>52300</v>
      </c>
      <c r="I35" s="16">
        <v>52300</v>
      </c>
      <c r="J35" s="16"/>
      <c r="K35" s="16"/>
      <c r="L35" s="16">
        <v>52300</v>
      </c>
      <c r="M35" s="16"/>
      <c r="N35" s="16"/>
      <c r="O35" s="16"/>
      <c r="P35" s="23"/>
      <c r="Q35" s="16"/>
      <c r="R35" s="16"/>
      <c r="S35" s="16"/>
      <c r="T35" s="16"/>
      <c r="U35" s="16"/>
      <c r="V35" s="16"/>
      <c r="W35" s="16"/>
    </row>
    <row r="36" ht="18.75" customHeight="1" spans="1:23">
      <c r="A36" s="54" t="s">
        <v>56</v>
      </c>
      <c r="B36" s="8" t="s">
        <v>214</v>
      </c>
      <c r="C36" s="9" t="s">
        <v>215</v>
      </c>
      <c r="D36" s="8" t="s">
        <v>82</v>
      </c>
      <c r="E36" s="8" t="s">
        <v>83</v>
      </c>
      <c r="F36" s="8" t="s">
        <v>224</v>
      </c>
      <c r="G36" s="8" t="s">
        <v>225</v>
      </c>
      <c r="H36" s="16">
        <v>14000</v>
      </c>
      <c r="I36" s="16">
        <v>14000</v>
      </c>
      <c r="J36" s="16"/>
      <c r="K36" s="16"/>
      <c r="L36" s="16">
        <v>14000</v>
      </c>
      <c r="M36" s="16"/>
      <c r="N36" s="16"/>
      <c r="O36" s="16"/>
      <c r="P36" s="23"/>
      <c r="Q36" s="16"/>
      <c r="R36" s="16"/>
      <c r="S36" s="16"/>
      <c r="T36" s="16"/>
      <c r="U36" s="16"/>
      <c r="V36" s="16"/>
      <c r="W36" s="16"/>
    </row>
    <row r="37" ht="18.75" customHeight="1" spans="1:23">
      <c r="A37" s="54" t="s">
        <v>56</v>
      </c>
      <c r="B37" s="8" t="s">
        <v>214</v>
      </c>
      <c r="C37" s="9" t="s">
        <v>215</v>
      </c>
      <c r="D37" s="8" t="s">
        <v>82</v>
      </c>
      <c r="E37" s="8" t="s">
        <v>83</v>
      </c>
      <c r="F37" s="8" t="s">
        <v>226</v>
      </c>
      <c r="G37" s="8" t="s">
        <v>227</v>
      </c>
      <c r="H37" s="16">
        <v>4000</v>
      </c>
      <c r="I37" s="16">
        <v>4000</v>
      </c>
      <c r="J37" s="16"/>
      <c r="K37" s="16"/>
      <c r="L37" s="16">
        <v>4000</v>
      </c>
      <c r="M37" s="16"/>
      <c r="N37" s="16"/>
      <c r="O37" s="16"/>
      <c r="P37" s="23"/>
      <c r="Q37" s="16"/>
      <c r="R37" s="16"/>
      <c r="S37" s="16"/>
      <c r="T37" s="16"/>
      <c r="U37" s="16"/>
      <c r="V37" s="16"/>
      <c r="W37" s="16"/>
    </row>
    <row r="38" ht="18.75" customHeight="1" spans="1:23">
      <c r="A38" s="54" t="s">
        <v>56</v>
      </c>
      <c r="B38" s="8" t="s">
        <v>214</v>
      </c>
      <c r="C38" s="9" t="s">
        <v>215</v>
      </c>
      <c r="D38" s="8" t="s">
        <v>82</v>
      </c>
      <c r="E38" s="8" t="s">
        <v>83</v>
      </c>
      <c r="F38" s="8" t="s">
        <v>228</v>
      </c>
      <c r="G38" s="8" t="s">
        <v>229</v>
      </c>
      <c r="H38" s="16">
        <v>2000</v>
      </c>
      <c r="I38" s="16">
        <v>2000</v>
      </c>
      <c r="J38" s="16"/>
      <c r="K38" s="16"/>
      <c r="L38" s="16">
        <v>2000</v>
      </c>
      <c r="M38" s="16"/>
      <c r="N38" s="16"/>
      <c r="O38" s="16"/>
      <c r="P38" s="23"/>
      <c r="Q38" s="16"/>
      <c r="R38" s="16"/>
      <c r="S38" s="16"/>
      <c r="T38" s="16"/>
      <c r="U38" s="16"/>
      <c r="V38" s="16"/>
      <c r="W38" s="16"/>
    </row>
    <row r="39" ht="18.75" customHeight="1" spans="1:23">
      <c r="A39" s="54" t="s">
        <v>56</v>
      </c>
      <c r="B39" s="8" t="s">
        <v>214</v>
      </c>
      <c r="C39" s="9" t="s">
        <v>215</v>
      </c>
      <c r="D39" s="8" t="s">
        <v>82</v>
      </c>
      <c r="E39" s="8" t="s">
        <v>83</v>
      </c>
      <c r="F39" s="8" t="s">
        <v>228</v>
      </c>
      <c r="G39" s="8" t="s">
        <v>229</v>
      </c>
      <c r="H39" s="16">
        <v>21600</v>
      </c>
      <c r="I39" s="16">
        <v>21600</v>
      </c>
      <c r="J39" s="16"/>
      <c r="K39" s="16"/>
      <c r="L39" s="16">
        <v>21600</v>
      </c>
      <c r="M39" s="16"/>
      <c r="N39" s="16"/>
      <c r="O39" s="16"/>
      <c r="P39" s="23"/>
      <c r="Q39" s="16"/>
      <c r="R39" s="16"/>
      <c r="S39" s="16"/>
      <c r="T39" s="16"/>
      <c r="U39" s="16"/>
      <c r="V39" s="16"/>
      <c r="W39" s="16"/>
    </row>
    <row r="40" ht="18.75" customHeight="1" spans="1:23">
      <c r="A40" s="54" t="s">
        <v>56</v>
      </c>
      <c r="B40" s="8" t="s">
        <v>214</v>
      </c>
      <c r="C40" s="9" t="s">
        <v>215</v>
      </c>
      <c r="D40" s="8" t="s">
        <v>109</v>
      </c>
      <c r="E40" s="8" t="s">
        <v>110</v>
      </c>
      <c r="F40" s="8" t="s">
        <v>228</v>
      </c>
      <c r="G40" s="8" t="s">
        <v>229</v>
      </c>
      <c r="H40" s="16">
        <v>13200</v>
      </c>
      <c r="I40" s="16">
        <v>13200</v>
      </c>
      <c r="J40" s="16"/>
      <c r="K40" s="16"/>
      <c r="L40" s="16">
        <v>13200</v>
      </c>
      <c r="M40" s="16"/>
      <c r="N40" s="16"/>
      <c r="O40" s="16"/>
      <c r="P40" s="23"/>
      <c r="Q40" s="16"/>
      <c r="R40" s="16"/>
      <c r="S40" s="16"/>
      <c r="T40" s="16"/>
      <c r="U40" s="16"/>
      <c r="V40" s="16"/>
      <c r="W40" s="16"/>
    </row>
    <row r="41" ht="18.75" customHeight="1" spans="1:23">
      <c r="A41" s="54" t="s">
        <v>56</v>
      </c>
      <c r="B41" s="8" t="s">
        <v>214</v>
      </c>
      <c r="C41" s="9" t="s">
        <v>215</v>
      </c>
      <c r="D41" s="8" t="s">
        <v>111</v>
      </c>
      <c r="E41" s="8" t="s">
        <v>112</v>
      </c>
      <c r="F41" s="8" t="s">
        <v>228</v>
      </c>
      <c r="G41" s="8" t="s">
        <v>229</v>
      </c>
      <c r="H41" s="16">
        <v>6000</v>
      </c>
      <c r="I41" s="16">
        <v>6000</v>
      </c>
      <c r="J41" s="16"/>
      <c r="K41" s="16"/>
      <c r="L41" s="16">
        <v>6000</v>
      </c>
      <c r="M41" s="16"/>
      <c r="N41" s="16"/>
      <c r="O41" s="16"/>
      <c r="P41" s="23"/>
      <c r="Q41" s="16"/>
      <c r="R41" s="16"/>
      <c r="S41" s="16"/>
      <c r="T41" s="16"/>
      <c r="U41" s="16"/>
      <c r="V41" s="16"/>
      <c r="W41" s="16"/>
    </row>
    <row r="42" ht="18.75" customHeight="1" spans="1:23">
      <c r="A42" s="54" t="s">
        <v>56</v>
      </c>
      <c r="B42" s="8" t="s">
        <v>230</v>
      </c>
      <c r="C42" s="9" t="s">
        <v>231</v>
      </c>
      <c r="D42" s="8" t="s">
        <v>82</v>
      </c>
      <c r="E42" s="8" t="s">
        <v>83</v>
      </c>
      <c r="F42" s="8" t="s">
        <v>232</v>
      </c>
      <c r="G42" s="8" t="s">
        <v>233</v>
      </c>
      <c r="H42" s="16">
        <v>123600</v>
      </c>
      <c r="I42" s="16">
        <v>123600</v>
      </c>
      <c r="J42" s="16"/>
      <c r="K42" s="16"/>
      <c r="L42" s="16">
        <v>123600</v>
      </c>
      <c r="M42" s="16"/>
      <c r="N42" s="16"/>
      <c r="O42" s="16"/>
      <c r="P42" s="23"/>
      <c r="Q42" s="16"/>
      <c r="R42" s="16"/>
      <c r="S42" s="16"/>
      <c r="T42" s="16"/>
      <c r="U42" s="16"/>
      <c r="V42" s="16"/>
      <c r="W42" s="16"/>
    </row>
    <row r="43" ht="18.75" customHeight="1" spans="1:23">
      <c r="A43" s="54" t="s">
        <v>56</v>
      </c>
      <c r="B43" s="8" t="s">
        <v>234</v>
      </c>
      <c r="C43" s="9" t="s">
        <v>235</v>
      </c>
      <c r="D43" s="8" t="s">
        <v>82</v>
      </c>
      <c r="E43" s="8" t="s">
        <v>83</v>
      </c>
      <c r="F43" s="8" t="s">
        <v>189</v>
      </c>
      <c r="G43" s="8" t="s">
        <v>190</v>
      </c>
      <c r="H43" s="16">
        <v>245244</v>
      </c>
      <c r="I43" s="16">
        <v>245244</v>
      </c>
      <c r="J43" s="16"/>
      <c r="K43" s="16"/>
      <c r="L43" s="16">
        <v>245244</v>
      </c>
      <c r="M43" s="16"/>
      <c r="N43" s="16"/>
      <c r="O43" s="16"/>
      <c r="P43" s="23"/>
      <c r="Q43" s="16"/>
      <c r="R43" s="16"/>
      <c r="S43" s="16"/>
      <c r="T43" s="16"/>
      <c r="U43" s="16"/>
      <c r="V43" s="16"/>
      <c r="W43" s="16"/>
    </row>
    <row r="44" ht="18.75" customHeight="1" spans="1:23">
      <c r="A44" s="54" t="s">
        <v>56</v>
      </c>
      <c r="B44" s="8" t="s">
        <v>236</v>
      </c>
      <c r="C44" s="9" t="s">
        <v>237</v>
      </c>
      <c r="D44" s="8" t="s">
        <v>94</v>
      </c>
      <c r="E44" s="8" t="s">
        <v>95</v>
      </c>
      <c r="F44" s="8" t="s">
        <v>193</v>
      </c>
      <c r="G44" s="8" t="s">
        <v>194</v>
      </c>
      <c r="H44" s="16">
        <v>219960</v>
      </c>
      <c r="I44" s="16">
        <v>219960</v>
      </c>
      <c r="J44" s="16"/>
      <c r="K44" s="16"/>
      <c r="L44" s="16">
        <v>219960</v>
      </c>
      <c r="M44" s="16"/>
      <c r="N44" s="16"/>
      <c r="O44" s="16"/>
      <c r="P44" s="23"/>
      <c r="Q44" s="16"/>
      <c r="R44" s="16"/>
      <c r="S44" s="16"/>
      <c r="T44" s="16"/>
      <c r="U44" s="16"/>
      <c r="V44" s="16"/>
      <c r="W44" s="16"/>
    </row>
    <row r="45" ht="18.75" customHeight="1" spans="1:23">
      <c r="A45" s="54" t="s">
        <v>56</v>
      </c>
      <c r="B45" s="8" t="s">
        <v>238</v>
      </c>
      <c r="C45" s="9" t="s">
        <v>162</v>
      </c>
      <c r="D45" s="8" t="s">
        <v>82</v>
      </c>
      <c r="E45" s="8" t="s">
        <v>83</v>
      </c>
      <c r="F45" s="8" t="s">
        <v>239</v>
      </c>
      <c r="G45" s="8" t="s">
        <v>162</v>
      </c>
      <c r="H45" s="16">
        <v>24500</v>
      </c>
      <c r="I45" s="16">
        <v>24500</v>
      </c>
      <c r="J45" s="16"/>
      <c r="K45" s="16"/>
      <c r="L45" s="16">
        <v>24500</v>
      </c>
      <c r="M45" s="16"/>
      <c r="N45" s="16"/>
      <c r="O45" s="16"/>
      <c r="P45" s="23"/>
      <c r="Q45" s="16"/>
      <c r="R45" s="16"/>
      <c r="S45" s="16"/>
      <c r="T45" s="16"/>
      <c r="U45" s="16"/>
      <c r="V45" s="16"/>
      <c r="W45" s="16"/>
    </row>
    <row r="46" ht="18.75" customHeight="1" spans="1:23">
      <c r="A46" s="54" t="s">
        <v>56</v>
      </c>
      <c r="B46" s="8" t="s">
        <v>240</v>
      </c>
      <c r="C46" s="9" t="s">
        <v>241</v>
      </c>
      <c r="D46" s="8" t="s">
        <v>117</v>
      </c>
      <c r="E46" s="8" t="s">
        <v>118</v>
      </c>
      <c r="F46" s="8" t="s">
        <v>242</v>
      </c>
      <c r="G46" s="8" t="s">
        <v>243</v>
      </c>
      <c r="H46" s="16">
        <v>17472</v>
      </c>
      <c r="I46" s="16">
        <v>17472</v>
      </c>
      <c r="J46" s="16"/>
      <c r="K46" s="16"/>
      <c r="L46" s="16">
        <v>17472</v>
      </c>
      <c r="M46" s="16"/>
      <c r="N46" s="16"/>
      <c r="O46" s="16"/>
      <c r="P46" s="23"/>
      <c r="Q46" s="16"/>
      <c r="R46" s="16"/>
      <c r="S46" s="16"/>
      <c r="T46" s="16"/>
      <c r="U46" s="16"/>
      <c r="V46" s="16"/>
      <c r="W46" s="16"/>
    </row>
    <row r="47" ht="18.75" customHeight="1" spans="1:23">
      <c r="A47" s="54" t="s">
        <v>56</v>
      </c>
      <c r="B47" s="8" t="s">
        <v>240</v>
      </c>
      <c r="C47" s="9" t="s">
        <v>241</v>
      </c>
      <c r="D47" s="8" t="s">
        <v>117</v>
      </c>
      <c r="E47" s="8" t="s">
        <v>118</v>
      </c>
      <c r="F47" s="8" t="s">
        <v>242</v>
      </c>
      <c r="G47" s="8" t="s">
        <v>243</v>
      </c>
      <c r="H47" s="16">
        <v>11616</v>
      </c>
      <c r="I47" s="16">
        <v>11616</v>
      </c>
      <c r="J47" s="16"/>
      <c r="K47" s="16"/>
      <c r="L47" s="16">
        <v>11616</v>
      </c>
      <c r="M47" s="16"/>
      <c r="N47" s="16"/>
      <c r="O47" s="16"/>
      <c r="P47" s="23"/>
      <c r="Q47" s="16"/>
      <c r="R47" s="16"/>
      <c r="S47" s="16"/>
      <c r="T47" s="16"/>
      <c r="U47" s="16"/>
      <c r="V47" s="16"/>
      <c r="W47" s="16"/>
    </row>
    <row r="48" ht="18.75" customHeight="1" spans="1:23">
      <c r="A48" s="54" t="s">
        <v>56</v>
      </c>
      <c r="B48" s="8" t="s">
        <v>244</v>
      </c>
      <c r="C48" s="9" t="s">
        <v>245</v>
      </c>
      <c r="D48" s="8" t="s">
        <v>82</v>
      </c>
      <c r="E48" s="8" t="s">
        <v>83</v>
      </c>
      <c r="F48" s="8" t="s">
        <v>232</v>
      </c>
      <c r="G48" s="8" t="s">
        <v>233</v>
      </c>
      <c r="H48" s="16">
        <v>12360</v>
      </c>
      <c r="I48" s="16">
        <v>12360</v>
      </c>
      <c r="J48" s="16"/>
      <c r="K48" s="16"/>
      <c r="L48" s="16">
        <v>12360</v>
      </c>
      <c r="M48" s="16"/>
      <c r="N48" s="16"/>
      <c r="O48" s="16"/>
      <c r="P48" s="23"/>
      <c r="Q48" s="16"/>
      <c r="R48" s="16"/>
      <c r="S48" s="16"/>
      <c r="T48" s="16"/>
      <c r="U48" s="16"/>
      <c r="V48" s="16"/>
      <c r="W48" s="16"/>
    </row>
    <row r="49" ht="18.75" customHeight="1" spans="1:23">
      <c r="A49" s="54" t="s">
        <v>59</v>
      </c>
      <c r="B49" s="8" t="s">
        <v>246</v>
      </c>
      <c r="C49" s="9" t="s">
        <v>192</v>
      </c>
      <c r="D49" s="8" t="s">
        <v>84</v>
      </c>
      <c r="E49" s="8" t="s">
        <v>85</v>
      </c>
      <c r="F49" s="8" t="s">
        <v>185</v>
      </c>
      <c r="G49" s="8" t="s">
        <v>186</v>
      </c>
      <c r="H49" s="16">
        <v>335112</v>
      </c>
      <c r="I49" s="16">
        <v>335112</v>
      </c>
      <c r="J49" s="16"/>
      <c r="K49" s="16"/>
      <c r="L49" s="16">
        <v>335112</v>
      </c>
      <c r="M49" s="16"/>
      <c r="N49" s="16"/>
      <c r="O49" s="16"/>
      <c r="P49" s="23"/>
      <c r="Q49" s="16"/>
      <c r="R49" s="16"/>
      <c r="S49" s="16"/>
      <c r="T49" s="16"/>
      <c r="U49" s="16"/>
      <c r="V49" s="16"/>
      <c r="W49" s="16"/>
    </row>
    <row r="50" ht="18.75" customHeight="1" spans="1:23">
      <c r="A50" s="54" t="s">
        <v>59</v>
      </c>
      <c r="B50" s="8" t="s">
        <v>246</v>
      </c>
      <c r="C50" s="9" t="s">
        <v>192</v>
      </c>
      <c r="D50" s="8" t="s">
        <v>84</v>
      </c>
      <c r="E50" s="8" t="s">
        <v>85</v>
      </c>
      <c r="F50" s="8" t="s">
        <v>187</v>
      </c>
      <c r="G50" s="8" t="s">
        <v>188</v>
      </c>
      <c r="H50" s="16">
        <v>23148</v>
      </c>
      <c r="I50" s="16">
        <v>23148</v>
      </c>
      <c r="J50" s="16"/>
      <c r="K50" s="16"/>
      <c r="L50" s="16">
        <v>23148</v>
      </c>
      <c r="M50" s="16"/>
      <c r="N50" s="16"/>
      <c r="O50" s="16"/>
      <c r="P50" s="23"/>
      <c r="Q50" s="16"/>
      <c r="R50" s="16"/>
      <c r="S50" s="16"/>
      <c r="T50" s="16"/>
      <c r="U50" s="16"/>
      <c r="V50" s="16"/>
      <c r="W50" s="16"/>
    </row>
    <row r="51" ht="18.75" customHeight="1" spans="1:23">
      <c r="A51" s="54" t="s">
        <v>59</v>
      </c>
      <c r="B51" s="8" t="s">
        <v>246</v>
      </c>
      <c r="C51" s="9" t="s">
        <v>192</v>
      </c>
      <c r="D51" s="8" t="s">
        <v>84</v>
      </c>
      <c r="E51" s="8" t="s">
        <v>85</v>
      </c>
      <c r="F51" s="8" t="s">
        <v>193</v>
      </c>
      <c r="G51" s="8" t="s">
        <v>194</v>
      </c>
      <c r="H51" s="16">
        <v>276360</v>
      </c>
      <c r="I51" s="16">
        <v>276360</v>
      </c>
      <c r="J51" s="16"/>
      <c r="K51" s="16"/>
      <c r="L51" s="16">
        <v>276360</v>
      </c>
      <c r="M51" s="16"/>
      <c r="N51" s="16"/>
      <c r="O51" s="16"/>
      <c r="P51" s="23"/>
      <c r="Q51" s="16"/>
      <c r="R51" s="16"/>
      <c r="S51" s="16"/>
      <c r="T51" s="16"/>
      <c r="U51" s="16"/>
      <c r="V51" s="16"/>
      <c r="W51" s="16"/>
    </row>
    <row r="52" ht="18.75" customHeight="1" spans="1:23">
      <c r="A52" s="54" t="s">
        <v>59</v>
      </c>
      <c r="B52" s="8" t="s">
        <v>246</v>
      </c>
      <c r="C52" s="9" t="s">
        <v>192</v>
      </c>
      <c r="D52" s="8" t="s">
        <v>84</v>
      </c>
      <c r="E52" s="8" t="s">
        <v>85</v>
      </c>
      <c r="F52" s="8" t="s">
        <v>193</v>
      </c>
      <c r="G52" s="8" t="s">
        <v>194</v>
      </c>
      <c r="H52" s="16">
        <v>113400</v>
      </c>
      <c r="I52" s="16">
        <v>113400</v>
      </c>
      <c r="J52" s="16"/>
      <c r="K52" s="16"/>
      <c r="L52" s="16">
        <v>113400</v>
      </c>
      <c r="M52" s="16"/>
      <c r="N52" s="16"/>
      <c r="O52" s="16"/>
      <c r="P52" s="23"/>
      <c r="Q52" s="16"/>
      <c r="R52" s="16"/>
      <c r="S52" s="16"/>
      <c r="T52" s="16"/>
      <c r="U52" s="16"/>
      <c r="V52" s="16"/>
      <c r="W52" s="16"/>
    </row>
    <row r="53" ht="18.75" customHeight="1" spans="1:23">
      <c r="A53" s="54" t="s">
        <v>59</v>
      </c>
      <c r="B53" s="8" t="s">
        <v>246</v>
      </c>
      <c r="C53" s="9" t="s">
        <v>192</v>
      </c>
      <c r="D53" s="8" t="s">
        <v>137</v>
      </c>
      <c r="E53" s="8" t="s">
        <v>138</v>
      </c>
      <c r="F53" s="8" t="s">
        <v>187</v>
      </c>
      <c r="G53" s="8" t="s">
        <v>188</v>
      </c>
      <c r="H53" s="16">
        <v>8916</v>
      </c>
      <c r="I53" s="16">
        <v>8916</v>
      </c>
      <c r="J53" s="16"/>
      <c r="K53" s="16"/>
      <c r="L53" s="16">
        <v>8916</v>
      </c>
      <c r="M53" s="16"/>
      <c r="N53" s="16"/>
      <c r="O53" s="16"/>
      <c r="P53" s="23"/>
      <c r="Q53" s="16"/>
      <c r="R53" s="16"/>
      <c r="S53" s="16"/>
      <c r="T53" s="16"/>
      <c r="U53" s="16"/>
      <c r="V53" s="16"/>
      <c r="W53" s="16"/>
    </row>
    <row r="54" ht="18.75" customHeight="1" spans="1:23">
      <c r="A54" s="54" t="s">
        <v>59</v>
      </c>
      <c r="B54" s="8" t="s">
        <v>247</v>
      </c>
      <c r="C54" s="9" t="s">
        <v>196</v>
      </c>
      <c r="D54" s="8" t="s">
        <v>84</v>
      </c>
      <c r="E54" s="8" t="s">
        <v>85</v>
      </c>
      <c r="F54" s="8" t="s">
        <v>197</v>
      </c>
      <c r="G54" s="8" t="s">
        <v>198</v>
      </c>
      <c r="H54" s="16">
        <v>7295.31</v>
      </c>
      <c r="I54" s="16">
        <v>7295.31</v>
      </c>
      <c r="J54" s="16"/>
      <c r="K54" s="16"/>
      <c r="L54" s="16">
        <v>7295.31</v>
      </c>
      <c r="M54" s="16"/>
      <c r="N54" s="16"/>
      <c r="O54" s="16"/>
      <c r="P54" s="23"/>
      <c r="Q54" s="16"/>
      <c r="R54" s="16"/>
      <c r="S54" s="16"/>
      <c r="T54" s="16"/>
      <c r="U54" s="16"/>
      <c r="V54" s="16"/>
      <c r="W54" s="16"/>
    </row>
    <row r="55" ht="18.75" customHeight="1" spans="1:23">
      <c r="A55" s="54" t="s">
        <v>59</v>
      </c>
      <c r="B55" s="8" t="s">
        <v>247</v>
      </c>
      <c r="C55" s="9" t="s">
        <v>196</v>
      </c>
      <c r="D55" s="8" t="s">
        <v>113</v>
      </c>
      <c r="E55" s="8" t="s">
        <v>114</v>
      </c>
      <c r="F55" s="8" t="s">
        <v>199</v>
      </c>
      <c r="G55" s="8" t="s">
        <v>200</v>
      </c>
      <c r="H55" s="16">
        <v>129807.68</v>
      </c>
      <c r="I55" s="16">
        <v>129807.68</v>
      </c>
      <c r="J55" s="16"/>
      <c r="K55" s="16"/>
      <c r="L55" s="16">
        <v>129807.68</v>
      </c>
      <c r="M55" s="16"/>
      <c r="N55" s="16"/>
      <c r="O55" s="16"/>
      <c r="P55" s="23"/>
      <c r="Q55" s="16"/>
      <c r="R55" s="16"/>
      <c r="S55" s="16"/>
      <c r="T55" s="16"/>
      <c r="U55" s="16"/>
      <c r="V55" s="16"/>
      <c r="W55" s="16"/>
    </row>
    <row r="56" ht="18.75" customHeight="1" spans="1:23">
      <c r="A56" s="54" t="s">
        <v>59</v>
      </c>
      <c r="B56" s="8" t="s">
        <v>247</v>
      </c>
      <c r="C56" s="9" t="s">
        <v>196</v>
      </c>
      <c r="D56" s="8" t="s">
        <v>125</v>
      </c>
      <c r="E56" s="8" t="s">
        <v>126</v>
      </c>
      <c r="F56" s="8" t="s">
        <v>201</v>
      </c>
      <c r="G56" s="8" t="s">
        <v>202</v>
      </c>
      <c r="H56" s="16">
        <v>67337.73</v>
      </c>
      <c r="I56" s="16">
        <v>67337.73</v>
      </c>
      <c r="J56" s="16"/>
      <c r="K56" s="16"/>
      <c r="L56" s="16">
        <v>67337.73</v>
      </c>
      <c r="M56" s="16"/>
      <c r="N56" s="16"/>
      <c r="O56" s="16"/>
      <c r="P56" s="23"/>
      <c r="Q56" s="16"/>
      <c r="R56" s="16"/>
      <c r="S56" s="16"/>
      <c r="T56" s="16"/>
      <c r="U56" s="16"/>
      <c r="V56" s="16"/>
      <c r="W56" s="16"/>
    </row>
    <row r="57" ht="18.75" customHeight="1" spans="1:23">
      <c r="A57" s="54" t="s">
        <v>59</v>
      </c>
      <c r="B57" s="8" t="s">
        <v>247</v>
      </c>
      <c r="C57" s="9" t="s">
        <v>196</v>
      </c>
      <c r="D57" s="8" t="s">
        <v>127</v>
      </c>
      <c r="E57" s="8" t="s">
        <v>128</v>
      </c>
      <c r="F57" s="8" t="s">
        <v>203</v>
      </c>
      <c r="G57" s="8" t="s">
        <v>204</v>
      </c>
      <c r="H57" s="16">
        <v>59903.85</v>
      </c>
      <c r="I57" s="16">
        <v>59903.85</v>
      </c>
      <c r="J57" s="16"/>
      <c r="K57" s="16"/>
      <c r="L57" s="16">
        <v>59903.85</v>
      </c>
      <c r="M57" s="16"/>
      <c r="N57" s="16"/>
      <c r="O57" s="16"/>
      <c r="P57" s="23"/>
      <c r="Q57" s="16"/>
      <c r="R57" s="16"/>
      <c r="S57" s="16"/>
      <c r="T57" s="16"/>
      <c r="U57" s="16"/>
      <c r="V57" s="16"/>
      <c r="W57" s="16"/>
    </row>
    <row r="58" ht="18.75" customHeight="1" spans="1:23">
      <c r="A58" s="54" t="s">
        <v>59</v>
      </c>
      <c r="B58" s="8" t="s">
        <v>247</v>
      </c>
      <c r="C58" s="9" t="s">
        <v>196</v>
      </c>
      <c r="D58" s="8" t="s">
        <v>129</v>
      </c>
      <c r="E58" s="8" t="s">
        <v>130</v>
      </c>
      <c r="F58" s="8" t="s">
        <v>197</v>
      </c>
      <c r="G58" s="8" t="s">
        <v>198</v>
      </c>
      <c r="H58" s="16">
        <v>2596.15</v>
      </c>
      <c r="I58" s="16">
        <v>2596.15</v>
      </c>
      <c r="J58" s="16"/>
      <c r="K58" s="16"/>
      <c r="L58" s="16">
        <v>2596.15</v>
      </c>
      <c r="M58" s="16"/>
      <c r="N58" s="16"/>
      <c r="O58" s="16"/>
      <c r="P58" s="23"/>
      <c r="Q58" s="16"/>
      <c r="R58" s="16"/>
      <c r="S58" s="16"/>
      <c r="T58" s="16"/>
      <c r="U58" s="16"/>
      <c r="V58" s="16"/>
      <c r="W58" s="16"/>
    </row>
    <row r="59" ht="18.75" customHeight="1" spans="1:23">
      <c r="A59" s="54" t="s">
        <v>59</v>
      </c>
      <c r="B59" s="8" t="s">
        <v>247</v>
      </c>
      <c r="C59" s="9" t="s">
        <v>196</v>
      </c>
      <c r="D59" s="8" t="s">
        <v>129</v>
      </c>
      <c r="E59" s="8" t="s">
        <v>130</v>
      </c>
      <c r="F59" s="8" t="s">
        <v>197</v>
      </c>
      <c r="G59" s="8" t="s">
        <v>198</v>
      </c>
      <c r="H59" s="16">
        <v>4662</v>
      </c>
      <c r="I59" s="16">
        <v>4662</v>
      </c>
      <c r="J59" s="16"/>
      <c r="K59" s="16"/>
      <c r="L59" s="16">
        <v>4662</v>
      </c>
      <c r="M59" s="16"/>
      <c r="N59" s="16"/>
      <c r="O59" s="16"/>
      <c r="P59" s="23"/>
      <c r="Q59" s="16"/>
      <c r="R59" s="16"/>
      <c r="S59" s="16"/>
      <c r="T59" s="16"/>
      <c r="U59" s="16"/>
      <c r="V59" s="16"/>
      <c r="W59" s="16"/>
    </row>
    <row r="60" ht="18.75" customHeight="1" spans="1:23">
      <c r="A60" s="54" t="s">
        <v>59</v>
      </c>
      <c r="B60" s="8" t="s">
        <v>248</v>
      </c>
      <c r="C60" s="9" t="s">
        <v>208</v>
      </c>
      <c r="D60" s="8" t="s">
        <v>111</v>
      </c>
      <c r="E60" s="8" t="s">
        <v>112</v>
      </c>
      <c r="F60" s="8" t="s">
        <v>209</v>
      </c>
      <c r="G60" s="8" t="s">
        <v>210</v>
      </c>
      <c r="H60" s="16">
        <v>50400</v>
      </c>
      <c r="I60" s="16">
        <v>50400</v>
      </c>
      <c r="J60" s="16"/>
      <c r="K60" s="16"/>
      <c r="L60" s="16">
        <v>50400</v>
      </c>
      <c r="M60" s="16"/>
      <c r="N60" s="16"/>
      <c r="O60" s="16"/>
      <c r="P60" s="23"/>
      <c r="Q60" s="16"/>
      <c r="R60" s="16"/>
      <c r="S60" s="16"/>
      <c r="T60" s="16"/>
      <c r="U60" s="16"/>
      <c r="V60" s="16"/>
      <c r="W60" s="16"/>
    </row>
    <row r="61" ht="18.75" customHeight="1" spans="1:23">
      <c r="A61" s="54" t="s">
        <v>59</v>
      </c>
      <c r="B61" s="8" t="s">
        <v>249</v>
      </c>
      <c r="C61" s="9" t="s">
        <v>212</v>
      </c>
      <c r="D61" s="8" t="s">
        <v>84</v>
      </c>
      <c r="E61" s="8" t="s">
        <v>85</v>
      </c>
      <c r="F61" s="8" t="s">
        <v>213</v>
      </c>
      <c r="G61" s="8" t="s">
        <v>212</v>
      </c>
      <c r="H61" s="16">
        <v>13794.84</v>
      </c>
      <c r="I61" s="16">
        <v>13794.84</v>
      </c>
      <c r="J61" s="16"/>
      <c r="K61" s="16"/>
      <c r="L61" s="16">
        <v>13794.84</v>
      </c>
      <c r="M61" s="16"/>
      <c r="N61" s="16"/>
      <c r="O61" s="16"/>
      <c r="P61" s="23"/>
      <c r="Q61" s="16"/>
      <c r="R61" s="16"/>
      <c r="S61" s="16"/>
      <c r="T61" s="16"/>
      <c r="U61" s="16"/>
      <c r="V61" s="16"/>
      <c r="W61" s="16"/>
    </row>
    <row r="62" ht="18.75" customHeight="1" spans="1:23">
      <c r="A62" s="54" t="s">
        <v>59</v>
      </c>
      <c r="B62" s="8" t="s">
        <v>250</v>
      </c>
      <c r="C62" s="9" t="s">
        <v>215</v>
      </c>
      <c r="D62" s="8" t="s">
        <v>84</v>
      </c>
      <c r="E62" s="8" t="s">
        <v>85</v>
      </c>
      <c r="F62" s="8" t="s">
        <v>216</v>
      </c>
      <c r="G62" s="8" t="s">
        <v>217</v>
      </c>
      <c r="H62" s="16">
        <v>10100</v>
      </c>
      <c r="I62" s="16">
        <v>10100</v>
      </c>
      <c r="J62" s="16"/>
      <c r="K62" s="16"/>
      <c r="L62" s="16">
        <v>10100</v>
      </c>
      <c r="M62" s="16"/>
      <c r="N62" s="16"/>
      <c r="O62" s="16"/>
      <c r="P62" s="23"/>
      <c r="Q62" s="16"/>
      <c r="R62" s="16"/>
      <c r="S62" s="16"/>
      <c r="T62" s="16"/>
      <c r="U62" s="16"/>
      <c r="V62" s="16"/>
      <c r="W62" s="16"/>
    </row>
    <row r="63" ht="18.75" customHeight="1" spans="1:23">
      <c r="A63" s="54" t="s">
        <v>59</v>
      </c>
      <c r="B63" s="8" t="s">
        <v>250</v>
      </c>
      <c r="C63" s="9" t="s">
        <v>215</v>
      </c>
      <c r="D63" s="8" t="s">
        <v>84</v>
      </c>
      <c r="E63" s="8" t="s">
        <v>85</v>
      </c>
      <c r="F63" s="8" t="s">
        <v>218</v>
      </c>
      <c r="G63" s="8" t="s">
        <v>219</v>
      </c>
      <c r="H63" s="16">
        <v>300</v>
      </c>
      <c r="I63" s="16">
        <v>300</v>
      </c>
      <c r="J63" s="16"/>
      <c r="K63" s="16"/>
      <c r="L63" s="16">
        <v>300</v>
      </c>
      <c r="M63" s="16"/>
      <c r="N63" s="16"/>
      <c r="O63" s="16"/>
      <c r="P63" s="23"/>
      <c r="Q63" s="16"/>
      <c r="R63" s="16"/>
      <c r="S63" s="16"/>
      <c r="T63" s="16"/>
      <c r="U63" s="16"/>
      <c r="V63" s="16"/>
      <c r="W63" s="16"/>
    </row>
    <row r="64" ht="18.75" customHeight="1" spans="1:23">
      <c r="A64" s="54" t="s">
        <v>59</v>
      </c>
      <c r="B64" s="8" t="s">
        <v>250</v>
      </c>
      <c r="C64" s="9" t="s">
        <v>215</v>
      </c>
      <c r="D64" s="8" t="s">
        <v>84</v>
      </c>
      <c r="E64" s="8" t="s">
        <v>85</v>
      </c>
      <c r="F64" s="8" t="s">
        <v>251</v>
      </c>
      <c r="G64" s="8" t="s">
        <v>252</v>
      </c>
      <c r="H64" s="16">
        <v>6000</v>
      </c>
      <c r="I64" s="16">
        <v>6000</v>
      </c>
      <c r="J64" s="16"/>
      <c r="K64" s="16"/>
      <c r="L64" s="16">
        <v>6000</v>
      </c>
      <c r="M64" s="16"/>
      <c r="N64" s="16"/>
      <c r="O64" s="16"/>
      <c r="P64" s="23"/>
      <c r="Q64" s="16"/>
      <c r="R64" s="16"/>
      <c r="S64" s="16"/>
      <c r="T64" s="16"/>
      <c r="U64" s="16"/>
      <c r="V64" s="16"/>
      <c r="W64" s="16"/>
    </row>
    <row r="65" ht="18.75" customHeight="1" spans="1:23">
      <c r="A65" s="54" t="s">
        <v>59</v>
      </c>
      <c r="B65" s="8" t="s">
        <v>250</v>
      </c>
      <c r="C65" s="9" t="s">
        <v>215</v>
      </c>
      <c r="D65" s="8" t="s">
        <v>84</v>
      </c>
      <c r="E65" s="8" t="s">
        <v>85</v>
      </c>
      <c r="F65" s="8" t="s">
        <v>253</v>
      </c>
      <c r="G65" s="8" t="s">
        <v>254</v>
      </c>
      <c r="H65" s="16">
        <v>7000</v>
      </c>
      <c r="I65" s="16">
        <v>7000</v>
      </c>
      <c r="J65" s="16"/>
      <c r="K65" s="16"/>
      <c r="L65" s="16">
        <v>7000</v>
      </c>
      <c r="M65" s="16"/>
      <c r="N65" s="16"/>
      <c r="O65" s="16"/>
      <c r="P65" s="23"/>
      <c r="Q65" s="16"/>
      <c r="R65" s="16"/>
      <c r="S65" s="16"/>
      <c r="T65" s="16"/>
      <c r="U65" s="16"/>
      <c r="V65" s="16"/>
      <c r="W65" s="16"/>
    </row>
    <row r="66" ht="18.75" customHeight="1" spans="1:23">
      <c r="A66" s="54" t="s">
        <v>59</v>
      </c>
      <c r="B66" s="8" t="s">
        <v>250</v>
      </c>
      <c r="C66" s="9" t="s">
        <v>215</v>
      </c>
      <c r="D66" s="8" t="s">
        <v>84</v>
      </c>
      <c r="E66" s="8" t="s">
        <v>85</v>
      </c>
      <c r="F66" s="8" t="s">
        <v>222</v>
      </c>
      <c r="G66" s="8" t="s">
        <v>223</v>
      </c>
      <c r="H66" s="16">
        <v>7000</v>
      </c>
      <c r="I66" s="16">
        <v>7000</v>
      </c>
      <c r="J66" s="16"/>
      <c r="K66" s="16"/>
      <c r="L66" s="16">
        <v>7000</v>
      </c>
      <c r="M66" s="16"/>
      <c r="N66" s="16"/>
      <c r="O66" s="16"/>
      <c r="P66" s="23"/>
      <c r="Q66" s="16"/>
      <c r="R66" s="16"/>
      <c r="S66" s="16"/>
      <c r="T66" s="16"/>
      <c r="U66" s="16"/>
      <c r="V66" s="16"/>
      <c r="W66" s="16"/>
    </row>
    <row r="67" ht="18.75" customHeight="1" spans="1:23">
      <c r="A67" s="54" t="s">
        <v>59</v>
      </c>
      <c r="B67" s="8" t="s">
        <v>250</v>
      </c>
      <c r="C67" s="9" t="s">
        <v>215</v>
      </c>
      <c r="D67" s="8" t="s">
        <v>84</v>
      </c>
      <c r="E67" s="8" t="s">
        <v>85</v>
      </c>
      <c r="F67" s="8" t="s">
        <v>226</v>
      </c>
      <c r="G67" s="8" t="s">
        <v>227</v>
      </c>
      <c r="H67" s="16">
        <v>6000</v>
      </c>
      <c r="I67" s="16">
        <v>6000</v>
      </c>
      <c r="J67" s="16"/>
      <c r="K67" s="16"/>
      <c r="L67" s="16">
        <v>6000</v>
      </c>
      <c r="M67" s="16"/>
      <c r="N67" s="16"/>
      <c r="O67" s="16"/>
      <c r="P67" s="23"/>
      <c r="Q67" s="16"/>
      <c r="R67" s="16"/>
      <c r="S67" s="16"/>
      <c r="T67" s="16"/>
      <c r="U67" s="16"/>
      <c r="V67" s="16"/>
      <c r="W67" s="16"/>
    </row>
    <row r="68" ht="18.75" customHeight="1" spans="1:23">
      <c r="A68" s="54" t="s">
        <v>59</v>
      </c>
      <c r="B68" s="8" t="s">
        <v>250</v>
      </c>
      <c r="C68" s="9" t="s">
        <v>215</v>
      </c>
      <c r="D68" s="8" t="s">
        <v>84</v>
      </c>
      <c r="E68" s="8" t="s">
        <v>85</v>
      </c>
      <c r="F68" s="8" t="s">
        <v>228</v>
      </c>
      <c r="G68" s="8" t="s">
        <v>229</v>
      </c>
      <c r="H68" s="16">
        <v>5600</v>
      </c>
      <c r="I68" s="16">
        <v>5600</v>
      </c>
      <c r="J68" s="16"/>
      <c r="K68" s="16"/>
      <c r="L68" s="16">
        <v>5600</v>
      </c>
      <c r="M68" s="16"/>
      <c r="N68" s="16"/>
      <c r="O68" s="16"/>
      <c r="P68" s="23"/>
      <c r="Q68" s="16"/>
      <c r="R68" s="16"/>
      <c r="S68" s="16"/>
      <c r="T68" s="16"/>
      <c r="U68" s="16"/>
      <c r="V68" s="16"/>
      <c r="W68" s="16"/>
    </row>
    <row r="69" ht="18.75" customHeight="1" spans="1:23">
      <c r="A69" s="54" t="s">
        <v>59</v>
      </c>
      <c r="B69" s="8" t="s">
        <v>250</v>
      </c>
      <c r="C69" s="9" t="s">
        <v>215</v>
      </c>
      <c r="D69" s="8" t="s">
        <v>111</v>
      </c>
      <c r="E69" s="8" t="s">
        <v>112</v>
      </c>
      <c r="F69" s="8" t="s">
        <v>228</v>
      </c>
      <c r="G69" s="8" t="s">
        <v>229</v>
      </c>
      <c r="H69" s="16">
        <v>4200</v>
      </c>
      <c r="I69" s="16">
        <v>4200</v>
      </c>
      <c r="J69" s="16"/>
      <c r="K69" s="16"/>
      <c r="L69" s="16">
        <v>4200</v>
      </c>
      <c r="M69" s="16"/>
      <c r="N69" s="16"/>
      <c r="O69" s="16"/>
      <c r="P69" s="23"/>
      <c r="Q69" s="16"/>
      <c r="R69" s="16"/>
      <c r="S69" s="16"/>
      <c r="T69" s="16"/>
      <c r="U69" s="16"/>
      <c r="V69" s="16"/>
      <c r="W69" s="16"/>
    </row>
    <row r="70" ht="18.75" customHeight="1" spans="1:23">
      <c r="A70" s="54" t="s">
        <v>59</v>
      </c>
      <c r="B70" s="8" t="s">
        <v>255</v>
      </c>
      <c r="C70" s="9" t="s">
        <v>136</v>
      </c>
      <c r="D70" s="8" t="s">
        <v>135</v>
      </c>
      <c r="E70" s="8" t="s">
        <v>136</v>
      </c>
      <c r="F70" s="8" t="s">
        <v>206</v>
      </c>
      <c r="G70" s="8" t="s">
        <v>136</v>
      </c>
      <c r="H70" s="16">
        <v>97644</v>
      </c>
      <c r="I70" s="16">
        <v>97644</v>
      </c>
      <c r="J70" s="16"/>
      <c r="K70" s="16"/>
      <c r="L70" s="16">
        <v>97644</v>
      </c>
      <c r="M70" s="16"/>
      <c r="N70" s="16"/>
      <c r="O70" s="16"/>
      <c r="P70" s="23"/>
      <c r="Q70" s="16"/>
      <c r="R70" s="16"/>
      <c r="S70" s="16"/>
      <c r="T70" s="16"/>
      <c r="U70" s="16"/>
      <c r="V70" s="16"/>
      <c r="W70" s="16"/>
    </row>
    <row r="71" ht="18.75" customHeight="1" spans="1:23">
      <c r="A71" s="54" t="s">
        <v>59</v>
      </c>
      <c r="B71" s="8" t="s">
        <v>256</v>
      </c>
      <c r="C71" s="9" t="s">
        <v>237</v>
      </c>
      <c r="D71" s="8" t="s">
        <v>84</v>
      </c>
      <c r="E71" s="8" t="s">
        <v>85</v>
      </c>
      <c r="F71" s="8" t="s">
        <v>193</v>
      </c>
      <c r="G71" s="8" t="s">
        <v>194</v>
      </c>
      <c r="H71" s="16">
        <v>118440</v>
      </c>
      <c r="I71" s="16">
        <v>118440</v>
      </c>
      <c r="J71" s="16"/>
      <c r="K71" s="16"/>
      <c r="L71" s="16">
        <v>118440</v>
      </c>
      <c r="M71" s="16"/>
      <c r="N71" s="16"/>
      <c r="O71" s="16"/>
      <c r="P71" s="23"/>
      <c r="Q71" s="16"/>
      <c r="R71" s="16"/>
      <c r="S71" s="16"/>
      <c r="T71" s="16"/>
      <c r="U71" s="16"/>
      <c r="V71" s="16"/>
      <c r="W71" s="16"/>
    </row>
    <row r="72" ht="18.75" customHeight="1" spans="1:23">
      <c r="A72" s="54" t="s">
        <v>59</v>
      </c>
      <c r="B72" s="8" t="s">
        <v>257</v>
      </c>
      <c r="C72" s="9" t="s">
        <v>258</v>
      </c>
      <c r="D72" s="8" t="s">
        <v>84</v>
      </c>
      <c r="E72" s="8" t="s">
        <v>85</v>
      </c>
      <c r="F72" s="8" t="s">
        <v>259</v>
      </c>
      <c r="G72" s="8" t="s">
        <v>260</v>
      </c>
      <c r="H72" s="16">
        <v>26400</v>
      </c>
      <c r="I72" s="16">
        <v>26400</v>
      </c>
      <c r="J72" s="16"/>
      <c r="K72" s="16"/>
      <c r="L72" s="16">
        <v>26400</v>
      </c>
      <c r="M72" s="16"/>
      <c r="N72" s="16"/>
      <c r="O72" s="16"/>
      <c r="P72" s="23"/>
      <c r="Q72" s="16"/>
      <c r="R72" s="16"/>
      <c r="S72" s="16"/>
      <c r="T72" s="16"/>
      <c r="U72" s="16"/>
      <c r="V72" s="16"/>
      <c r="W72" s="16"/>
    </row>
    <row r="73" ht="18.75" customHeight="1" spans="1:23">
      <c r="A73" s="54" t="s">
        <v>61</v>
      </c>
      <c r="B73" s="8" t="s">
        <v>261</v>
      </c>
      <c r="C73" s="9" t="s">
        <v>192</v>
      </c>
      <c r="D73" s="8" t="s">
        <v>86</v>
      </c>
      <c r="E73" s="8" t="s">
        <v>87</v>
      </c>
      <c r="F73" s="8" t="s">
        <v>185</v>
      </c>
      <c r="G73" s="8" t="s">
        <v>186</v>
      </c>
      <c r="H73" s="16">
        <v>873372</v>
      </c>
      <c r="I73" s="16">
        <v>873372</v>
      </c>
      <c r="J73" s="16"/>
      <c r="K73" s="16"/>
      <c r="L73" s="16">
        <v>873372</v>
      </c>
      <c r="M73" s="16"/>
      <c r="N73" s="16"/>
      <c r="O73" s="16"/>
      <c r="P73" s="23"/>
      <c r="Q73" s="16"/>
      <c r="R73" s="16"/>
      <c r="S73" s="16"/>
      <c r="T73" s="16"/>
      <c r="U73" s="16"/>
      <c r="V73" s="16"/>
      <c r="W73" s="16"/>
    </row>
    <row r="74" ht="18.75" customHeight="1" spans="1:23">
      <c r="A74" s="54" t="s">
        <v>61</v>
      </c>
      <c r="B74" s="8" t="s">
        <v>261</v>
      </c>
      <c r="C74" s="9" t="s">
        <v>192</v>
      </c>
      <c r="D74" s="8" t="s">
        <v>86</v>
      </c>
      <c r="E74" s="8" t="s">
        <v>87</v>
      </c>
      <c r="F74" s="8" t="s">
        <v>187</v>
      </c>
      <c r="G74" s="8" t="s">
        <v>188</v>
      </c>
      <c r="H74" s="16">
        <v>55392</v>
      </c>
      <c r="I74" s="16">
        <v>55392</v>
      </c>
      <c r="J74" s="16"/>
      <c r="K74" s="16"/>
      <c r="L74" s="16">
        <v>55392</v>
      </c>
      <c r="M74" s="16"/>
      <c r="N74" s="16"/>
      <c r="O74" s="16"/>
      <c r="P74" s="23"/>
      <c r="Q74" s="16"/>
      <c r="R74" s="16"/>
      <c r="S74" s="16"/>
      <c r="T74" s="16"/>
      <c r="U74" s="16"/>
      <c r="V74" s="16"/>
      <c r="W74" s="16"/>
    </row>
    <row r="75" ht="18.75" customHeight="1" spans="1:23">
      <c r="A75" s="54" t="s">
        <v>61</v>
      </c>
      <c r="B75" s="8" t="s">
        <v>261</v>
      </c>
      <c r="C75" s="9" t="s">
        <v>192</v>
      </c>
      <c r="D75" s="8" t="s">
        <v>86</v>
      </c>
      <c r="E75" s="8" t="s">
        <v>87</v>
      </c>
      <c r="F75" s="8" t="s">
        <v>193</v>
      </c>
      <c r="G75" s="8" t="s">
        <v>194</v>
      </c>
      <c r="H75" s="16">
        <v>671160</v>
      </c>
      <c r="I75" s="16">
        <v>671160</v>
      </c>
      <c r="J75" s="16"/>
      <c r="K75" s="16"/>
      <c r="L75" s="16">
        <v>671160</v>
      </c>
      <c r="M75" s="16"/>
      <c r="N75" s="16"/>
      <c r="O75" s="16"/>
      <c r="P75" s="23"/>
      <c r="Q75" s="16"/>
      <c r="R75" s="16"/>
      <c r="S75" s="16"/>
      <c r="T75" s="16"/>
      <c r="U75" s="16"/>
      <c r="V75" s="16"/>
      <c r="W75" s="16"/>
    </row>
    <row r="76" ht="18.75" customHeight="1" spans="1:23">
      <c r="A76" s="54" t="s">
        <v>61</v>
      </c>
      <c r="B76" s="8" t="s">
        <v>261</v>
      </c>
      <c r="C76" s="9" t="s">
        <v>192</v>
      </c>
      <c r="D76" s="8" t="s">
        <v>86</v>
      </c>
      <c r="E76" s="8" t="s">
        <v>87</v>
      </c>
      <c r="F76" s="8" t="s">
        <v>193</v>
      </c>
      <c r="G76" s="8" t="s">
        <v>194</v>
      </c>
      <c r="H76" s="16">
        <v>281880</v>
      </c>
      <c r="I76" s="16">
        <v>281880</v>
      </c>
      <c r="J76" s="16"/>
      <c r="K76" s="16"/>
      <c r="L76" s="16">
        <v>281880</v>
      </c>
      <c r="M76" s="16"/>
      <c r="N76" s="16"/>
      <c r="O76" s="16"/>
      <c r="P76" s="23"/>
      <c r="Q76" s="16"/>
      <c r="R76" s="16"/>
      <c r="S76" s="16"/>
      <c r="T76" s="16"/>
      <c r="U76" s="16"/>
      <c r="V76" s="16"/>
      <c r="W76" s="16"/>
    </row>
    <row r="77" ht="18.75" customHeight="1" spans="1:23">
      <c r="A77" s="54" t="s">
        <v>61</v>
      </c>
      <c r="B77" s="8" t="s">
        <v>261</v>
      </c>
      <c r="C77" s="9" t="s">
        <v>192</v>
      </c>
      <c r="D77" s="8" t="s">
        <v>137</v>
      </c>
      <c r="E77" s="8" t="s">
        <v>138</v>
      </c>
      <c r="F77" s="8" t="s">
        <v>187</v>
      </c>
      <c r="G77" s="8" t="s">
        <v>188</v>
      </c>
      <c r="H77" s="16">
        <v>27288</v>
      </c>
      <c r="I77" s="16">
        <v>27288</v>
      </c>
      <c r="J77" s="16"/>
      <c r="K77" s="16"/>
      <c r="L77" s="16">
        <v>27288</v>
      </c>
      <c r="M77" s="16"/>
      <c r="N77" s="16"/>
      <c r="O77" s="16"/>
      <c r="P77" s="23"/>
      <c r="Q77" s="16"/>
      <c r="R77" s="16"/>
      <c r="S77" s="16"/>
      <c r="T77" s="16"/>
      <c r="U77" s="16"/>
      <c r="V77" s="16"/>
      <c r="W77" s="16"/>
    </row>
    <row r="78" ht="18.75" customHeight="1" spans="1:23">
      <c r="A78" s="54" t="s">
        <v>61</v>
      </c>
      <c r="B78" s="8" t="s">
        <v>262</v>
      </c>
      <c r="C78" s="9" t="s">
        <v>196</v>
      </c>
      <c r="D78" s="8" t="s">
        <v>86</v>
      </c>
      <c r="E78" s="8" t="s">
        <v>87</v>
      </c>
      <c r="F78" s="8" t="s">
        <v>197</v>
      </c>
      <c r="G78" s="8" t="s">
        <v>198</v>
      </c>
      <c r="H78" s="16">
        <v>21163.69</v>
      </c>
      <c r="I78" s="16">
        <v>21163.69</v>
      </c>
      <c r="J78" s="16"/>
      <c r="K78" s="16"/>
      <c r="L78" s="16">
        <v>21163.69</v>
      </c>
      <c r="M78" s="16"/>
      <c r="N78" s="16"/>
      <c r="O78" s="16"/>
      <c r="P78" s="23"/>
      <c r="Q78" s="16"/>
      <c r="R78" s="16"/>
      <c r="S78" s="16"/>
      <c r="T78" s="16"/>
      <c r="U78" s="16"/>
      <c r="V78" s="16"/>
      <c r="W78" s="16"/>
    </row>
    <row r="79" ht="18.75" customHeight="1" spans="1:23">
      <c r="A79" s="54" t="s">
        <v>61</v>
      </c>
      <c r="B79" s="8" t="s">
        <v>262</v>
      </c>
      <c r="C79" s="9" t="s">
        <v>196</v>
      </c>
      <c r="D79" s="8" t="s">
        <v>113</v>
      </c>
      <c r="E79" s="8" t="s">
        <v>114</v>
      </c>
      <c r="F79" s="8" t="s">
        <v>199</v>
      </c>
      <c r="G79" s="8" t="s">
        <v>200</v>
      </c>
      <c r="H79" s="16">
        <v>327283.36</v>
      </c>
      <c r="I79" s="16">
        <v>327283.36</v>
      </c>
      <c r="J79" s="16"/>
      <c r="K79" s="16"/>
      <c r="L79" s="16">
        <v>327283.36</v>
      </c>
      <c r="M79" s="16"/>
      <c r="N79" s="16"/>
      <c r="O79" s="16"/>
      <c r="P79" s="23"/>
      <c r="Q79" s="16"/>
      <c r="R79" s="16"/>
      <c r="S79" s="16"/>
      <c r="T79" s="16"/>
      <c r="U79" s="16"/>
      <c r="V79" s="16"/>
      <c r="W79" s="16"/>
    </row>
    <row r="80" ht="18.75" customHeight="1" spans="1:23">
      <c r="A80" s="54" t="s">
        <v>61</v>
      </c>
      <c r="B80" s="8" t="s">
        <v>262</v>
      </c>
      <c r="C80" s="9" t="s">
        <v>196</v>
      </c>
      <c r="D80" s="8" t="s">
        <v>125</v>
      </c>
      <c r="E80" s="8" t="s">
        <v>126</v>
      </c>
      <c r="F80" s="8" t="s">
        <v>201</v>
      </c>
      <c r="G80" s="8" t="s">
        <v>202</v>
      </c>
      <c r="H80" s="16">
        <v>169778.24</v>
      </c>
      <c r="I80" s="16">
        <v>169778.24</v>
      </c>
      <c r="J80" s="16"/>
      <c r="K80" s="16"/>
      <c r="L80" s="16">
        <v>169778.24</v>
      </c>
      <c r="M80" s="16"/>
      <c r="N80" s="16"/>
      <c r="O80" s="16"/>
      <c r="P80" s="23"/>
      <c r="Q80" s="16"/>
      <c r="R80" s="16"/>
      <c r="S80" s="16"/>
      <c r="T80" s="16"/>
      <c r="U80" s="16"/>
      <c r="V80" s="16"/>
      <c r="W80" s="16"/>
    </row>
    <row r="81" ht="18.75" customHeight="1" spans="1:23">
      <c r="A81" s="54" t="s">
        <v>61</v>
      </c>
      <c r="B81" s="8" t="s">
        <v>262</v>
      </c>
      <c r="C81" s="9" t="s">
        <v>196</v>
      </c>
      <c r="D81" s="8" t="s">
        <v>127</v>
      </c>
      <c r="E81" s="8" t="s">
        <v>128</v>
      </c>
      <c r="F81" s="8" t="s">
        <v>203</v>
      </c>
      <c r="G81" s="8" t="s">
        <v>204</v>
      </c>
      <c r="H81" s="16">
        <v>151018.46</v>
      </c>
      <c r="I81" s="16">
        <v>151018.46</v>
      </c>
      <c r="J81" s="16"/>
      <c r="K81" s="16"/>
      <c r="L81" s="16">
        <v>151018.46</v>
      </c>
      <c r="M81" s="16"/>
      <c r="N81" s="16"/>
      <c r="O81" s="16"/>
      <c r="P81" s="23"/>
      <c r="Q81" s="16"/>
      <c r="R81" s="16"/>
      <c r="S81" s="16"/>
      <c r="T81" s="16"/>
      <c r="U81" s="16"/>
      <c r="V81" s="16"/>
      <c r="W81" s="16"/>
    </row>
    <row r="82" ht="18.75" customHeight="1" spans="1:23">
      <c r="A82" s="54" t="s">
        <v>61</v>
      </c>
      <c r="B82" s="8" t="s">
        <v>262</v>
      </c>
      <c r="C82" s="9" t="s">
        <v>196</v>
      </c>
      <c r="D82" s="8" t="s">
        <v>129</v>
      </c>
      <c r="E82" s="8" t="s">
        <v>130</v>
      </c>
      <c r="F82" s="8" t="s">
        <v>197</v>
      </c>
      <c r="G82" s="8" t="s">
        <v>198</v>
      </c>
      <c r="H82" s="16">
        <v>6545.67</v>
      </c>
      <c r="I82" s="16">
        <v>6545.67</v>
      </c>
      <c r="J82" s="16"/>
      <c r="K82" s="16"/>
      <c r="L82" s="16">
        <v>6545.67</v>
      </c>
      <c r="M82" s="16"/>
      <c r="N82" s="16"/>
      <c r="O82" s="16"/>
      <c r="P82" s="23"/>
      <c r="Q82" s="16"/>
      <c r="R82" s="16"/>
      <c r="S82" s="16"/>
      <c r="T82" s="16"/>
      <c r="U82" s="16"/>
      <c r="V82" s="16"/>
      <c r="W82" s="16"/>
    </row>
    <row r="83" ht="18.75" customHeight="1" spans="1:23">
      <c r="A83" s="54" t="s">
        <v>61</v>
      </c>
      <c r="B83" s="8" t="s">
        <v>262</v>
      </c>
      <c r="C83" s="9" t="s">
        <v>196</v>
      </c>
      <c r="D83" s="8" t="s">
        <v>129</v>
      </c>
      <c r="E83" s="8" t="s">
        <v>130</v>
      </c>
      <c r="F83" s="8" t="s">
        <v>197</v>
      </c>
      <c r="G83" s="8" t="s">
        <v>198</v>
      </c>
      <c r="H83" s="16">
        <v>11988</v>
      </c>
      <c r="I83" s="16">
        <v>11988</v>
      </c>
      <c r="J83" s="16"/>
      <c r="K83" s="16"/>
      <c r="L83" s="16">
        <v>11988</v>
      </c>
      <c r="M83" s="16"/>
      <c r="N83" s="16"/>
      <c r="O83" s="16"/>
      <c r="P83" s="23"/>
      <c r="Q83" s="16"/>
      <c r="R83" s="16"/>
      <c r="S83" s="16"/>
      <c r="T83" s="16"/>
      <c r="U83" s="16"/>
      <c r="V83" s="16"/>
      <c r="W83" s="16"/>
    </row>
    <row r="84" ht="18.75" customHeight="1" spans="1:23">
      <c r="A84" s="54" t="s">
        <v>61</v>
      </c>
      <c r="B84" s="8" t="s">
        <v>263</v>
      </c>
      <c r="C84" s="9" t="s">
        <v>136</v>
      </c>
      <c r="D84" s="8" t="s">
        <v>135</v>
      </c>
      <c r="E84" s="8" t="s">
        <v>136</v>
      </c>
      <c r="F84" s="8" t="s">
        <v>206</v>
      </c>
      <c r="G84" s="8" t="s">
        <v>136</v>
      </c>
      <c r="H84" s="16">
        <v>244296</v>
      </c>
      <c r="I84" s="16">
        <v>244296</v>
      </c>
      <c r="J84" s="16"/>
      <c r="K84" s="16"/>
      <c r="L84" s="16">
        <v>244296</v>
      </c>
      <c r="M84" s="16"/>
      <c r="N84" s="16"/>
      <c r="O84" s="16"/>
      <c r="P84" s="23"/>
      <c r="Q84" s="16"/>
      <c r="R84" s="16"/>
      <c r="S84" s="16"/>
      <c r="T84" s="16"/>
      <c r="U84" s="16"/>
      <c r="V84" s="16"/>
      <c r="W84" s="16"/>
    </row>
    <row r="85" ht="18.75" customHeight="1" spans="1:23">
      <c r="A85" s="54" t="s">
        <v>61</v>
      </c>
      <c r="B85" s="8" t="s">
        <v>264</v>
      </c>
      <c r="C85" s="9" t="s">
        <v>208</v>
      </c>
      <c r="D85" s="8" t="s">
        <v>111</v>
      </c>
      <c r="E85" s="8" t="s">
        <v>112</v>
      </c>
      <c r="F85" s="8" t="s">
        <v>209</v>
      </c>
      <c r="G85" s="8" t="s">
        <v>210</v>
      </c>
      <c r="H85" s="16">
        <v>136800</v>
      </c>
      <c r="I85" s="16">
        <v>136800</v>
      </c>
      <c r="J85" s="16"/>
      <c r="K85" s="16"/>
      <c r="L85" s="16">
        <v>136800</v>
      </c>
      <c r="M85" s="16"/>
      <c r="N85" s="16"/>
      <c r="O85" s="16"/>
      <c r="P85" s="23"/>
      <c r="Q85" s="16"/>
      <c r="R85" s="16"/>
      <c r="S85" s="16"/>
      <c r="T85" s="16"/>
      <c r="U85" s="16"/>
      <c r="V85" s="16"/>
      <c r="W85" s="16"/>
    </row>
    <row r="86" ht="18.75" customHeight="1" spans="1:23">
      <c r="A86" s="54" t="s">
        <v>61</v>
      </c>
      <c r="B86" s="8" t="s">
        <v>265</v>
      </c>
      <c r="C86" s="9" t="s">
        <v>212</v>
      </c>
      <c r="D86" s="8" t="s">
        <v>86</v>
      </c>
      <c r="E86" s="8" t="s">
        <v>87</v>
      </c>
      <c r="F86" s="8" t="s">
        <v>213</v>
      </c>
      <c r="G86" s="8" t="s">
        <v>212</v>
      </c>
      <c r="H86" s="16">
        <v>34593.3</v>
      </c>
      <c r="I86" s="16">
        <v>34593.3</v>
      </c>
      <c r="J86" s="16"/>
      <c r="K86" s="16"/>
      <c r="L86" s="16">
        <v>34593.3</v>
      </c>
      <c r="M86" s="16"/>
      <c r="N86" s="16"/>
      <c r="O86" s="16"/>
      <c r="P86" s="23"/>
      <c r="Q86" s="16"/>
      <c r="R86" s="16"/>
      <c r="S86" s="16"/>
      <c r="T86" s="16"/>
      <c r="U86" s="16"/>
      <c r="V86" s="16"/>
      <c r="W86" s="16"/>
    </row>
    <row r="87" ht="18.75" customHeight="1" spans="1:23">
      <c r="A87" s="54" t="s">
        <v>61</v>
      </c>
      <c r="B87" s="8" t="s">
        <v>266</v>
      </c>
      <c r="C87" s="9" t="s">
        <v>215</v>
      </c>
      <c r="D87" s="8" t="s">
        <v>86</v>
      </c>
      <c r="E87" s="8" t="s">
        <v>87</v>
      </c>
      <c r="F87" s="8" t="s">
        <v>216</v>
      </c>
      <c r="G87" s="8" t="s">
        <v>217</v>
      </c>
      <c r="H87" s="16">
        <v>40630</v>
      </c>
      <c r="I87" s="16">
        <v>40630</v>
      </c>
      <c r="J87" s="16"/>
      <c r="K87" s="16"/>
      <c r="L87" s="16">
        <v>40630</v>
      </c>
      <c r="M87" s="16"/>
      <c r="N87" s="16"/>
      <c r="O87" s="16"/>
      <c r="P87" s="23"/>
      <c r="Q87" s="16"/>
      <c r="R87" s="16"/>
      <c r="S87" s="16"/>
      <c r="T87" s="16"/>
      <c r="U87" s="16"/>
      <c r="V87" s="16"/>
      <c r="W87" s="16"/>
    </row>
    <row r="88" ht="18.75" customHeight="1" spans="1:23">
      <c r="A88" s="54" t="s">
        <v>61</v>
      </c>
      <c r="B88" s="8" t="s">
        <v>266</v>
      </c>
      <c r="C88" s="9" t="s">
        <v>215</v>
      </c>
      <c r="D88" s="8" t="s">
        <v>86</v>
      </c>
      <c r="E88" s="8" t="s">
        <v>87</v>
      </c>
      <c r="F88" s="8" t="s">
        <v>251</v>
      </c>
      <c r="G88" s="8" t="s">
        <v>252</v>
      </c>
      <c r="H88" s="16">
        <v>3000</v>
      </c>
      <c r="I88" s="16">
        <v>3000</v>
      </c>
      <c r="J88" s="16"/>
      <c r="K88" s="16"/>
      <c r="L88" s="16">
        <v>3000</v>
      </c>
      <c r="M88" s="16"/>
      <c r="N88" s="16"/>
      <c r="O88" s="16"/>
      <c r="P88" s="23"/>
      <c r="Q88" s="16"/>
      <c r="R88" s="16"/>
      <c r="S88" s="16"/>
      <c r="T88" s="16"/>
      <c r="U88" s="16"/>
      <c r="V88" s="16"/>
      <c r="W88" s="16"/>
    </row>
    <row r="89" ht="18.75" customHeight="1" spans="1:23">
      <c r="A89" s="54" t="s">
        <v>61</v>
      </c>
      <c r="B89" s="8" t="s">
        <v>266</v>
      </c>
      <c r="C89" s="9" t="s">
        <v>215</v>
      </c>
      <c r="D89" s="8" t="s">
        <v>86</v>
      </c>
      <c r="E89" s="8" t="s">
        <v>87</v>
      </c>
      <c r="F89" s="8" t="s">
        <v>253</v>
      </c>
      <c r="G89" s="8" t="s">
        <v>254</v>
      </c>
      <c r="H89" s="16">
        <v>10000</v>
      </c>
      <c r="I89" s="16">
        <v>10000</v>
      </c>
      <c r="J89" s="16"/>
      <c r="K89" s="16"/>
      <c r="L89" s="16">
        <v>10000</v>
      </c>
      <c r="M89" s="16"/>
      <c r="N89" s="16"/>
      <c r="O89" s="16"/>
      <c r="P89" s="23"/>
      <c r="Q89" s="16"/>
      <c r="R89" s="16"/>
      <c r="S89" s="16"/>
      <c r="T89" s="16"/>
      <c r="U89" s="16"/>
      <c r="V89" s="16"/>
      <c r="W89" s="16"/>
    </row>
    <row r="90" ht="18.75" customHeight="1" spans="1:23">
      <c r="A90" s="54" t="s">
        <v>61</v>
      </c>
      <c r="B90" s="8" t="s">
        <v>266</v>
      </c>
      <c r="C90" s="9" t="s">
        <v>215</v>
      </c>
      <c r="D90" s="8" t="s">
        <v>86</v>
      </c>
      <c r="E90" s="8" t="s">
        <v>87</v>
      </c>
      <c r="F90" s="8" t="s">
        <v>220</v>
      </c>
      <c r="G90" s="8" t="s">
        <v>221</v>
      </c>
      <c r="H90" s="16">
        <v>3270</v>
      </c>
      <c r="I90" s="16">
        <v>3270</v>
      </c>
      <c r="J90" s="16"/>
      <c r="K90" s="16"/>
      <c r="L90" s="16">
        <v>3270</v>
      </c>
      <c r="M90" s="16"/>
      <c r="N90" s="16"/>
      <c r="O90" s="16"/>
      <c r="P90" s="23"/>
      <c r="Q90" s="16"/>
      <c r="R90" s="16"/>
      <c r="S90" s="16"/>
      <c r="T90" s="16"/>
      <c r="U90" s="16"/>
      <c r="V90" s="16"/>
      <c r="W90" s="16"/>
    </row>
    <row r="91" ht="18.75" customHeight="1" spans="1:23">
      <c r="A91" s="54" t="s">
        <v>61</v>
      </c>
      <c r="B91" s="8" t="s">
        <v>266</v>
      </c>
      <c r="C91" s="9" t="s">
        <v>215</v>
      </c>
      <c r="D91" s="8" t="s">
        <v>86</v>
      </c>
      <c r="E91" s="8" t="s">
        <v>87</v>
      </c>
      <c r="F91" s="8" t="s">
        <v>222</v>
      </c>
      <c r="G91" s="8" t="s">
        <v>223</v>
      </c>
      <c r="H91" s="16">
        <v>30000</v>
      </c>
      <c r="I91" s="16">
        <v>30000</v>
      </c>
      <c r="J91" s="16"/>
      <c r="K91" s="16"/>
      <c r="L91" s="16">
        <v>30000</v>
      </c>
      <c r="M91" s="16"/>
      <c r="N91" s="16"/>
      <c r="O91" s="16"/>
      <c r="P91" s="23"/>
      <c r="Q91" s="16"/>
      <c r="R91" s="16"/>
      <c r="S91" s="16"/>
      <c r="T91" s="16"/>
      <c r="U91" s="16"/>
      <c r="V91" s="16"/>
      <c r="W91" s="16"/>
    </row>
    <row r="92" ht="18.75" customHeight="1" spans="1:23">
      <c r="A92" s="54" t="s">
        <v>61</v>
      </c>
      <c r="B92" s="8" t="s">
        <v>266</v>
      </c>
      <c r="C92" s="9" t="s">
        <v>215</v>
      </c>
      <c r="D92" s="8" t="s">
        <v>86</v>
      </c>
      <c r="E92" s="8" t="s">
        <v>87</v>
      </c>
      <c r="F92" s="8" t="s">
        <v>226</v>
      </c>
      <c r="G92" s="8" t="s">
        <v>227</v>
      </c>
      <c r="H92" s="16">
        <v>1500</v>
      </c>
      <c r="I92" s="16">
        <v>1500</v>
      </c>
      <c r="J92" s="16"/>
      <c r="K92" s="16"/>
      <c r="L92" s="16">
        <v>1500</v>
      </c>
      <c r="M92" s="16"/>
      <c r="N92" s="16"/>
      <c r="O92" s="16"/>
      <c r="P92" s="23"/>
      <c r="Q92" s="16"/>
      <c r="R92" s="16"/>
      <c r="S92" s="16"/>
      <c r="T92" s="16"/>
      <c r="U92" s="16"/>
      <c r="V92" s="16"/>
      <c r="W92" s="16"/>
    </row>
    <row r="93" ht="18.75" customHeight="1" spans="1:23">
      <c r="A93" s="54" t="s">
        <v>61</v>
      </c>
      <c r="B93" s="8" t="s">
        <v>266</v>
      </c>
      <c r="C93" s="9" t="s">
        <v>215</v>
      </c>
      <c r="D93" s="8" t="s">
        <v>86</v>
      </c>
      <c r="E93" s="8" t="s">
        <v>87</v>
      </c>
      <c r="F93" s="8" t="s">
        <v>228</v>
      </c>
      <c r="G93" s="8" t="s">
        <v>229</v>
      </c>
      <c r="H93" s="16">
        <v>13600</v>
      </c>
      <c r="I93" s="16">
        <v>13600</v>
      </c>
      <c r="J93" s="16"/>
      <c r="K93" s="16"/>
      <c r="L93" s="16">
        <v>13600</v>
      </c>
      <c r="M93" s="16"/>
      <c r="N93" s="16"/>
      <c r="O93" s="16"/>
      <c r="P93" s="23"/>
      <c r="Q93" s="16"/>
      <c r="R93" s="16"/>
      <c r="S93" s="16"/>
      <c r="T93" s="16"/>
      <c r="U93" s="16"/>
      <c r="V93" s="16"/>
      <c r="W93" s="16"/>
    </row>
    <row r="94" ht="18.75" customHeight="1" spans="1:23">
      <c r="A94" s="54" t="s">
        <v>61</v>
      </c>
      <c r="B94" s="8" t="s">
        <v>266</v>
      </c>
      <c r="C94" s="9" t="s">
        <v>215</v>
      </c>
      <c r="D94" s="8" t="s">
        <v>111</v>
      </c>
      <c r="E94" s="8" t="s">
        <v>112</v>
      </c>
      <c r="F94" s="8" t="s">
        <v>228</v>
      </c>
      <c r="G94" s="8" t="s">
        <v>229</v>
      </c>
      <c r="H94" s="16">
        <v>11400</v>
      </c>
      <c r="I94" s="16">
        <v>11400</v>
      </c>
      <c r="J94" s="16"/>
      <c r="K94" s="16"/>
      <c r="L94" s="16">
        <v>11400</v>
      </c>
      <c r="M94" s="16"/>
      <c r="N94" s="16"/>
      <c r="O94" s="16"/>
      <c r="P94" s="23"/>
      <c r="Q94" s="16"/>
      <c r="R94" s="16"/>
      <c r="S94" s="16"/>
      <c r="T94" s="16"/>
      <c r="U94" s="16"/>
      <c r="V94" s="16"/>
      <c r="W94" s="16"/>
    </row>
    <row r="95" ht="18.75" customHeight="1" spans="1:23">
      <c r="A95" s="54" t="s">
        <v>61</v>
      </c>
      <c r="B95" s="8" t="s">
        <v>267</v>
      </c>
      <c r="C95" s="9" t="s">
        <v>237</v>
      </c>
      <c r="D95" s="8" t="s">
        <v>86</v>
      </c>
      <c r="E95" s="8" t="s">
        <v>87</v>
      </c>
      <c r="F95" s="8" t="s">
        <v>193</v>
      </c>
      <c r="G95" s="8" t="s">
        <v>194</v>
      </c>
      <c r="H95" s="16">
        <v>287640</v>
      </c>
      <c r="I95" s="16">
        <v>287640</v>
      </c>
      <c r="J95" s="16"/>
      <c r="K95" s="16"/>
      <c r="L95" s="16">
        <v>287640</v>
      </c>
      <c r="M95" s="16"/>
      <c r="N95" s="16"/>
      <c r="O95" s="16"/>
      <c r="P95" s="23"/>
      <c r="Q95" s="16"/>
      <c r="R95" s="16"/>
      <c r="S95" s="16"/>
      <c r="T95" s="16"/>
      <c r="U95" s="16"/>
      <c r="V95" s="16"/>
      <c r="W95" s="16"/>
    </row>
    <row r="96" ht="18.75" customHeight="1" spans="1:23">
      <c r="A96" s="54" t="s">
        <v>61</v>
      </c>
      <c r="B96" s="8" t="s">
        <v>268</v>
      </c>
      <c r="C96" s="9" t="s">
        <v>269</v>
      </c>
      <c r="D96" s="8" t="s">
        <v>117</v>
      </c>
      <c r="E96" s="8" t="s">
        <v>118</v>
      </c>
      <c r="F96" s="8" t="s">
        <v>242</v>
      </c>
      <c r="G96" s="8" t="s">
        <v>243</v>
      </c>
      <c r="H96" s="16">
        <v>17472</v>
      </c>
      <c r="I96" s="16">
        <v>17472</v>
      </c>
      <c r="J96" s="16"/>
      <c r="K96" s="16"/>
      <c r="L96" s="16">
        <v>17472</v>
      </c>
      <c r="M96" s="16"/>
      <c r="N96" s="16"/>
      <c r="O96" s="16"/>
      <c r="P96" s="23"/>
      <c r="Q96" s="16"/>
      <c r="R96" s="16"/>
      <c r="S96" s="16"/>
      <c r="T96" s="16"/>
      <c r="U96" s="16"/>
      <c r="V96" s="16"/>
      <c r="W96" s="16"/>
    </row>
    <row r="97" ht="18.75" customHeight="1" spans="1:23">
      <c r="A97" s="54" t="s">
        <v>61</v>
      </c>
      <c r="B97" s="8" t="s">
        <v>268</v>
      </c>
      <c r="C97" s="9" t="s">
        <v>269</v>
      </c>
      <c r="D97" s="8" t="s">
        <v>117</v>
      </c>
      <c r="E97" s="8" t="s">
        <v>118</v>
      </c>
      <c r="F97" s="8" t="s">
        <v>242</v>
      </c>
      <c r="G97" s="8" t="s">
        <v>243</v>
      </c>
      <c r="H97" s="16">
        <v>23232</v>
      </c>
      <c r="I97" s="16">
        <v>23232</v>
      </c>
      <c r="J97" s="16"/>
      <c r="K97" s="16"/>
      <c r="L97" s="16">
        <v>23232</v>
      </c>
      <c r="M97" s="16"/>
      <c r="N97" s="16"/>
      <c r="O97" s="16"/>
      <c r="P97" s="23"/>
      <c r="Q97" s="16"/>
      <c r="R97" s="16"/>
      <c r="S97" s="16"/>
      <c r="T97" s="16"/>
      <c r="U97" s="16"/>
      <c r="V97" s="16"/>
      <c r="W97" s="16"/>
    </row>
    <row r="98" ht="18.75" customHeight="1" spans="1:23">
      <c r="A98" s="54" t="s">
        <v>61</v>
      </c>
      <c r="B98" s="8" t="s">
        <v>270</v>
      </c>
      <c r="C98" s="9" t="s">
        <v>258</v>
      </c>
      <c r="D98" s="8" t="s">
        <v>86</v>
      </c>
      <c r="E98" s="8" t="s">
        <v>87</v>
      </c>
      <c r="F98" s="8" t="s">
        <v>259</v>
      </c>
      <c r="G98" s="8" t="s">
        <v>260</v>
      </c>
      <c r="H98" s="16">
        <v>34200</v>
      </c>
      <c r="I98" s="16">
        <v>34200</v>
      </c>
      <c r="J98" s="16"/>
      <c r="K98" s="16"/>
      <c r="L98" s="16">
        <v>34200</v>
      </c>
      <c r="M98" s="16"/>
      <c r="N98" s="16"/>
      <c r="O98" s="16"/>
      <c r="P98" s="23"/>
      <c r="Q98" s="16"/>
      <c r="R98" s="16"/>
      <c r="S98" s="16"/>
      <c r="T98" s="16"/>
      <c r="U98" s="16"/>
      <c r="V98" s="16"/>
      <c r="W98" s="16"/>
    </row>
    <row r="99" ht="18.75" customHeight="1" spans="1:23">
      <c r="A99" s="54" t="s">
        <v>63</v>
      </c>
      <c r="B99" s="8" t="s">
        <v>271</v>
      </c>
      <c r="C99" s="9" t="s">
        <v>192</v>
      </c>
      <c r="D99" s="8" t="s">
        <v>100</v>
      </c>
      <c r="E99" s="8" t="s">
        <v>101</v>
      </c>
      <c r="F99" s="8" t="s">
        <v>185</v>
      </c>
      <c r="G99" s="8" t="s">
        <v>186</v>
      </c>
      <c r="H99" s="16">
        <v>336828</v>
      </c>
      <c r="I99" s="16">
        <v>336828</v>
      </c>
      <c r="J99" s="16"/>
      <c r="K99" s="16"/>
      <c r="L99" s="16">
        <v>336828</v>
      </c>
      <c r="M99" s="16"/>
      <c r="N99" s="16"/>
      <c r="O99" s="16"/>
      <c r="P99" s="23"/>
      <c r="Q99" s="16"/>
      <c r="R99" s="16"/>
      <c r="S99" s="16"/>
      <c r="T99" s="16"/>
      <c r="U99" s="16"/>
      <c r="V99" s="16"/>
      <c r="W99" s="16"/>
    </row>
    <row r="100" ht="18.75" customHeight="1" spans="1:23">
      <c r="A100" s="54" t="s">
        <v>63</v>
      </c>
      <c r="B100" s="8" t="s">
        <v>271</v>
      </c>
      <c r="C100" s="9" t="s">
        <v>192</v>
      </c>
      <c r="D100" s="8" t="s">
        <v>100</v>
      </c>
      <c r="E100" s="8" t="s">
        <v>101</v>
      </c>
      <c r="F100" s="8" t="s">
        <v>187</v>
      </c>
      <c r="G100" s="8" t="s">
        <v>188</v>
      </c>
      <c r="H100" s="16">
        <v>20280</v>
      </c>
      <c r="I100" s="16">
        <v>20280</v>
      </c>
      <c r="J100" s="16"/>
      <c r="K100" s="16"/>
      <c r="L100" s="16">
        <v>20280</v>
      </c>
      <c r="M100" s="16"/>
      <c r="N100" s="16"/>
      <c r="O100" s="16"/>
      <c r="P100" s="23"/>
      <c r="Q100" s="16"/>
      <c r="R100" s="16"/>
      <c r="S100" s="16"/>
      <c r="T100" s="16"/>
      <c r="U100" s="16"/>
      <c r="V100" s="16"/>
      <c r="W100" s="16"/>
    </row>
    <row r="101" ht="18.75" customHeight="1" spans="1:23">
      <c r="A101" s="54" t="s">
        <v>63</v>
      </c>
      <c r="B101" s="8" t="s">
        <v>271</v>
      </c>
      <c r="C101" s="9" t="s">
        <v>192</v>
      </c>
      <c r="D101" s="8" t="s">
        <v>100</v>
      </c>
      <c r="E101" s="8" t="s">
        <v>101</v>
      </c>
      <c r="F101" s="8" t="s">
        <v>193</v>
      </c>
      <c r="G101" s="8" t="s">
        <v>194</v>
      </c>
      <c r="H101" s="16">
        <v>236880</v>
      </c>
      <c r="I101" s="16">
        <v>236880</v>
      </c>
      <c r="J101" s="16"/>
      <c r="K101" s="16"/>
      <c r="L101" s="16">
        <v>236880</v>
      </c>
      <c r="M101" s="16"/>
      <c r="N101" s="16"/>
      <c r="O101" s="16"/>
      <c r="P101" s="23"/>
      <c r="Q101" s="16"/>
      <c r="R101" s="16"/>
      <c r="S101" s="16"/>
      <c r="T101" s="16"/>
      <c r="U101" s="16"/>
      <c r="V101" s="16"/>
      <c r="W101" s="16"/>
    </row>
    <row r="102" ht="18.75" customHeight="1" spans="1:23">
      <c r="A102" s="54" t="s">
        <v>63</v>
      </c>
      <c r="B102" s="8" t="s">
        <v>271</v>
      </c>
      <c r="C102" s="9" t="s">
        <v>192</v>
      </c>
      <c r="D102" s="8" t="s">
        <v>100</v>
      </c>
      <c r="E102" s="8" t="s">
        <v>101</v>
      </c>
      <c r="F102" s="8" t="s">
        <v>193</v>
      </c>
      <c r="G102" s="8" t="s">
        <v>194</v>
      </c>
      <c r="H102" s="16">
        <v>101880</v>
      </c>
      <c r="I102" s="16">
        <v>101880</v>
      </c>
      <c r="J102" s="16"/>
      <c r="K102" s="16"/>
      <c r="L102" s="16">
        <v>101880</v>
      </c>
      <c r="M102" s="16"/>
      <c r="N102" s="16"/>
      <c r="O102" s="16"/>
      <c r="P102" s="23"/>
      <c r="Q102" s="16"/>
      <c r="R102" s="16"/>
      <c r="S102" s="16"/>
      <c r="T102" s="16"/>
      <c r="U102" s="16"/>
      <c r="V102" s="16"/>
      <c r="W102" s="16"/>
    </row>
    <row r="103" ht="18.75" customHeight="1" spans="1:23">
      <c r="A103" s="54" t="s">
        <v>63</v>
      </c>
      <c r="B103" s="8" t="s">
        <v>271</v>
      </c>
      <c r="C103" s="9" t="s">
        <v>192</v>
      </c>
      <c r="D103" s="8" t="s">
        <v>137</v>
      </c>
      <c r="E103" s="8" t="s">
        <v>138</v>
      </c>
      <c r="F103" s="8" t="s">
        <v>187</v>
      </c>
      <c r="G103" s="8" t="s">
        <v>188</v>
      </c>
      <c r="H103" s="16">
        <v>6900</v>
      </c>
      <c r="I103" s="16">
        <v>6900</v>
      </c>
      <c r="J103" s="16"/>
      <c r="K103" s="16"/>
      <c r="L103" s="16">
        <v>6900</v>
      </c>
      <c r="M103" s="16"/>
      <c r="N103" s="16"/>
      <c r="O103" s="16"/>
      <c r="P103" s="23"/>
      <c r="Q103" s="16"/>
      <c r="R103" s="16"/>
      <c r="S103" s="16"/>
      <c r="T103" s="16"/>
      <c r="U103" s="16"/>
      <c r="V103" s="16"/>
      <c r="W103" s="16"/>
    </row>
    <row r="104" ht="18.75" customHeight="1" spans="1:23">
      <c r="A104" s="54" t="s">
        <v>63</v>
      </c>
      <c r="B104" s="8" t="s">
        <v>272</v>
      </c>
      <c r="C104" s="9" t="s">
        <v>196</v>
      </c>
      <c r="D104" s="8" t="s">
        <v>100</v>
      </c>
      <c r="E104" s="8" t="s">
        <v>101</v>
      </c>
      <c r="F104" s="8" t="s">
        <v>197</v>
      </c>
      <c r="G104" s="8" t="s">
        <v>198</v>
      </c>
      <c r="H104" s="16">
        <v>7826.34</v>
      </c>
      <c r="I104" s="16">
        <v>7826.34</v>
      </c>
      <c r="J104" s="16"/>
      <c r="K104" s="16"/>
      <c r="L104" s="16">
        <v>7826.34</v>
      </c>
      <c r="M104" s="16"/>
      <c r="N104" s="16"/>
      <c r="O104" s="16"/>
      <c r="P104" s="23"/>
      <c r="Q104" s="16"/>
      <c r="R104" s="16"/>
      <c r="S104" s="16"/>
      <c r="T104" s="16"/>
      <c r="U104" s="16"/>
      <c r="V104" s="16"/>
      <c r="W104" s="16"/>
    </row>
    <row r="105" ht="18.75" customHeight="1" spans="1:23">
      <c r="A105" s="54" t="s">
        <v>63</v>
      </c>
      <c r="B105" s="8" t="s">
        <v>272</v>
      </c>
      <c r="C105" s="9" t="s">
        <v>196</v>
      </c>
      <c r="D105" s="8" t="s">
        <v>113</v>
      </c>
      <c r="E105" s="8" t="s">
        <v>114</v>
      </c>
      <c r="F105" s="8" t="s">
        <v>199</v>
      </c>
      <c r="G105" s="8" t="s">
        <v>200</v>
      </c>
      <c r="H105" s="16">
        <v>121854.88</v>
      </c>
      <c r="I105" s="16">
        <v>121854.88</v>
      </c>
      <c r="J105" s="16"/>
      <c r="K105" s="16"/>
      <c r="L105" s="16">
        <v>121854.88</v>
      </c>
      <c r="M105" s="16"/>
      <c r="N105" s="16"/>
      <c r="O105" s="16"/>
      <c r="P105" s="23"/>
      <c r="Q105" s="16"/>
      <c r="R105" s="16"/>
      <c r="S105" s="16"/>
      <c r="T105" s="16"/>
      <c r="U105" s="16"/>
      <c r="V105" s="16"/>
      <c r="W105" s="16"/>
    </row>
    <row r="106" ht="18.75" customHeight="1" spans="1:23">
      <c r="A106" s="54" t="s">
        <v>63</v>
      </c>
      <c r="B106" s="8" t="s">
        <v>272</v>
      </c>
      <c r="C106" s="9" t="s">
        <v>196</v>
      </c>
      <c r="D106" s="8" t="s">
        <v>125</v>
      </c>
      <c r="E106" s="8" t="s">
        <v>126</v>
      </c>
      <c r="F106" s="8" t="s">
        <v>201</v>
      </c>
      <c r="G106" s="8" t="s">
        <v>202</v>
      </c>
      <c r="H106" s="16">
        <v>63212.22</v>
      </c>
      <c r="I106" s="16">
        <v>63212.22</v>
      </c>
      <c r="J106" s="16"/>
      <c r="K106" s="16"/>
      <c r="L106" s="16">
        <v>63212.22</v>
      </c>
      <c r="M106" s="16"/>
      <c r="N106" s="16"/>
      <c r="O106" s="16"/>
      <c r="P106" s="23"/>
      <c r="Q106" s="16"/>
      <c r="R106" s="16"/>
      <c r="S106" s="16"/>
      <c r="T106" s="16"/>
      <c r="U106" s="16"/>
      <c r="V106" s="16"/>
      <c r="W106" s="16"/>
    </row>
    <row r="107" ht="18.75" customHeight="1" spans="1:23">
      <c r="A107" s="54" t="s">
        <v>63</v>
      </c>
      <c r="B107" s="8" t="s">
        <v>272</v>
      </c>
      <c r="C107" s="9" t="s">
        <v>196</v>
      </c>
      <c r="D107" s="8" t="s">
        <v>127</v>
      </c>
      <c r="E107" s="8" t="s">
        <v>128</v>
      </c>
      <c r="F107" s="8" t="s">
        <v>203</v>
      </c>
      <c r="G107" s="8" t="s">
        <v>204</v>
      </c>
      <c r="H107" s="16">
        <v>35097.81</v>
      </c>
      <c r="I107" s="16">
        <v>35097.81</v>
      </c>
      <c r="J107" s="16"/>
      <c r="K107" s="16"/>
      <c r="L107" s="16">
        <v>35097.81</v>
      </c>
      <c r="M107" s="16"/>
      <c r="N107" s="16"/>
      <c r="O107" s="16"/>
      <c r="P107" s="23"/>
      <c r="Q107" s="16"/>
      <c r="R107" s="16"/>
      <c r="S107" s="16"/>
      <c r="T107" s="16"/>
      <c r="U107" s="16"/>
      <c r="V107" s="16"/>
      <c r="W107" s="16"/>
    </row>
    <row r="108" ht="18.75" customHeight="1" spans="1:23">
      <c r="A108" s="54" t="s">
        <v>63</v>
      </c>
      <c r="B108" s="8" t="s">
        <v>272</v>
      </c>
      <c r="C108" s="9" t="s">
        <v>196</v>
      </c>
      <c r="D108" s="8" t="s">
        <v>129</v>
      </c>
      <c r="E108" s="8" t="s">
        <v>130</v>
      </c>
      <c r="F108" s="8" t="s">
        <v>197</v>
      </c>
      <c r="G108" s="8" t="s">
        <v>198</v>
      </c>
      <c r="H108" s="16">
        <v>1998</v>
      </c>
      <c r="I108" s="16">
        <v>1998</v>
      </c>
      <c r="J108" s="16"/>
      <c r="K108" s="16"/>
      <c r="L108" s="16">
        <v>1998</v>
      </c>
      <c r="M108" s="16"/>
      <c r="N108" s="16"/>
      <c r="O108" s="16"/>
      <c r="P108" s="23"/>
      <c r="Q108" s="16"/>
      <c r="R108" s="16"/>
      <c r="S108" s="16"/>
      <c r="T108" s="16"/>
      <c r="U108" s="16"/>
      <c r="V108" s="16"/>
      <c r="W108" s="16"/>
    </row>
    <row r="109" ht="18.75" customHeight="1" spans="1:23">
      <c r="A109" s="54" t="s">
        <v>63</v>
      </c>
      <c r="B109" s="8" t="s">
        <v>272</v>
      </c>
      <c r="C109" s="9" t="s">
        <v>196</v>
      </c>
      <c r="D109" s="8" t="s">
        <v>129</v>
      </c>
      <c r="E109" s="8" t="s">
        <v>130</v>
      </c>
      <c r="F109" s="8" t="s">
        <v>197</v>
      </c>
      <c r="G109" s="8" t="s">
        <v>198</v>
      </c>
      <c r="H109" s="16">
        <v>2437.1</v>
      </c>
      <c r="I109" s="16">
        <v>2437.1</v>
      </c>
      <c r="J109" s="16"/>
      <c r="K109" s="16"/>
      <c r="L109" s="16">
        <v>2437.1</v>
      </c>
      <c r="M109" s="16"/>
      <c r="N109" s="16"/>
      <c r="O109" s="16"/>
      <c r="P109" s="23"/>
      <c r="Q109" s="16"/>
      <c r="R109" s="16"/>
      <c r="S109" s="16"/>
      <c r="T109" s="16"/>
      <c r="U109" s="16"/>
      <c r="V109" s="16"/>
      <c r="W109" s="16"/>
    </row>
    <row r="110" ht="18.75" customHeight="1" spans="1:23">
      <c r="A110" s="54" t="s">
        <v>63</v>
      </c>
      <c r="B110" s="8" t="s">
        <v>273</v>
      </c>
      <c r="C110" s="9" t="s">
        <v>136</v>
      </c>
      <c r="D110" s="8" t="s">
        <v>135</v>
      </c>
      <c r="E110" s="8" t="s">
        <v>136</v>
      </c>
      <c r="F110" s="8" t="s">
        <v>206</v>
      </c>
      <c r="G110" s="8" t="s">
        <v>136</v>
      </c>
      <c r="H110" s="16">
        <v>90012</v>
      </c>
      <c r="I110" s="16">
        <v>90012</v>
      </c>
      <c r="J110" s="16"/>
      <c r="K110" s="16"/>
      <c r="L110" s="16">
        <v>90012</v>
      </c>
      <c r="M110" s="16"/>
      <c r="N110" s="16"/>
      <c r="O110" s="16"/>
      <c r="P110" s="23"/>
      <c r="Q110" s="16"/>
      <c r="R110" s="16"/>
      <c r="S110" s="16"/>
      <c r="T110" s="16"/>
      <c r="U110" s="16"/>
      <c r="V110" s="16"/>
      <c r="W110" s="16"/>
    </row>
    <row r="111" ht="18.75" customHeight="1" spans="1:23">
      <c r="A111" s="54" t="s">
        <v>63</v>
      </c>
      <c r="B111" s="8" t="s">
        <v>274</v>
      </c>
      <c r="C111" s="9" t="s">
        <v>212</v>
      </c>
      <c r="D111" s="8" t="s">
        <v>100</v>
      </c>
      <c r="E111" s="8" t="s">
        <v>101</v>
      </c>
      <c r="F111" s="8" t="s">
        <v>213</v>
      </c>
      <c r="G111" s="8" t="s">
        <v>212</v>
      </c>
      <c r="H111" s="16">
        <v>12726.36</v>
      </c>
      <c r="I111" s="16">
        <v>12726.36</v>
      </c>
      <c r="J111" s="16"/>
      <c r="K111" s="16"/>
      <c r="L111" s="16">
        <v>12726.36</v>
      </c>
      <c r="M111" s="16"/>
      <c r="N111" s="16"/>
      <c r="O111" s="16"/>
      <c r="P111" s="23"/>
      <c r="Q111" s="16"/>
      <c r="R111" s="16"/>
      <c r="S111" s="16"/>
      <c r="T111" s="16"/>
      <c r="U111" s="16"/>
      <c r="V111" s="16"/>
      <c r="W111" s="16"/>
    </row>
    <row r="112" ht="18.75" customHeight="1" spans="1:23">
      <c r="A112" s="54" t="s">
        <v>63</v>
      </c>
      <c r="B112" s="8" t="s">
        <v>275</v>
      </c>
      <c r="C112" s="9" t="s">
        <v>215</v>
      </c>
      <c r="D112" s="8" t="s">
        <v>100</v>
      </c>
      <c r="E112" s="8" t="s">
        <v>101</v>
      </c>
      <c r="F112" s="8" t="s">
        <v>216</v>
      </c>
      <c r="G112" s="8" t="s">
        <v>217</v>
      </c>
      <c r="H112" s="16">
        <v>20500</v>
      </c>
      <c r="I112" s="16">
        <v>20500</v>
      </c>
      <c r="J112" s="16"/>
      <c r="K112" s="16"/>
      <c r="L112" s="16">
        <v>20500</v>
      </c>
      <c r="M112" s="16"/>
      <c r="N112" s="16"/>
      <c r="O112" s="16"/>
      <c r="P112" s="23"/>
      <c r="Q112" s="16"/>
      <c r="R112" s="16"/>
      <c r="S112" s="16"/>
      <c r="T112" s="16"/>
      <c r="U112" s="16"/>
      <c r="V112" s="16"/>
      <c r="W112" s="16"/>
    </row>
    <row r="113" ht="18.75" customHeight="1" spans="1:23">
      <c r="A113" s="54" t="s">
        <v>63</v>
      </c>
      <c r="B113" s="8" t="s">
        <v>275</v>
      </c>
      <c r="C113" s="9" t="s">
        <v>215</v>
      </c>
      <c r="D113" s="8" t="s">
        <v>100</v>
      </c>
      <c r="E113" s="8" t="s">
        <v>101</v>
      </c>
      <c r="F113" s="8" t="s">
        <v>251</v>
      </c>
      <c r="G113" s="8" t="s">
        <v>252</v>
      </c>
      <c r="H113" s="16">
        <v>1200</v>
      </c>
      <c r="I113" s="16">
        <v>1200</v>
      </c>
      <c r="J113" s="16"/>
      <c r="K113" s="16"/>
      <c r="L113" s="16">
        <v>1200</v>
      </c>
      <c r="M113" s="16"/>
      <c r="N113" s="16"/>
      <c r="O113" s="16"/>
      <c r="P113" s="23"/>
      <c r="Q113" s="16"/>
      <c r="R113" s="16"/>
      <c r="S113" s="16"/>
      <c r="T113" s="16"/>
      <c r="U113" s="16"/>
      <c r="V113" s="16"/>
      <c r="W113" s="16"/>
    </row>
    <row r="114" ht="18.75" customHeight="1" spans="1:23">
      <c r="A114" s="54" t="s">
        <v>63</v>
      </c>
      <c r="B114" s="8" t="s">
        <v>275</v>
      </c>
      <c r="C114" s="9" t="s">
        <v>215</v>
      </c>
      <c r="D114" s="8" t="s">
        <v>100</v>
      </c>
      <c r="E114" s="8" t="s">
        <v>101</v>
      </c>
      <c r="F114" s="8" t="s">
        <v>253</v>
      </c>
      <c r="G114" s="8" t="s">
        <v>254</v>
      </c>
      <c r="H114" s="16">
        <v>5000</v>
      </c>
      <c r="I114" s="16">
        <v>5000</v>
      </c>
      <c r="J114" s="16"/>
      <c r="K114" s="16"/>
      <c r="L114" s="16">
        <v>5000</v>
      </c>
      <c r="M114" s="16"/>
      <c r="N114" s="16"/>
      <c r="O114" s="16"/>
      <c r="P114" s="23"/>
      <c r="Q114" s="16"/>
      <c r="R114" s="16"/>
      <c r="S114" s="16"/>
      <c r="T114" s="16"/>
      <c r="U114" s="16"/>
      <c r="V114" s="16"/>
      <c r="W114" s="16"/>
    </row>
    <row r="115" ht="18.75" customHeight="1" spans="1:23">
      <c r="A115" s="54" t="s">
        <v>63</v>
      </c>
      <c r="B115" s="8" t="s">
        <v>275</v>
      </c>
      <c r="C115" s="9" t="s">
        <v>215</v>
      </c>
      <c r="D115" s="8" t="s">
        <v>100</v>
      </c>
      <c r="E115" s="8" t="s">
        <v>101</v>
      </c>
      <c r="F115" s="8" t="s">
        <v>220</v>
      </c>
      <c r="G115" s="8" t="s">
        <v>221</v>
      </c>
      <c r="H115" s="16">
        <v>4500</v>
      </c>
      <c r="I115" s="16">
        <v>4500</v>
      </c>
      <c r="J115" s="16"/>
      <c r="K115" s="16"/>
      <c r="L115" s="16">
        <v>4500</v>
      </c>
      <c r="M115" s="16"/>
      <c r="N115" s="16"/>
      <c r="O115" s="16"/>
      <c r="P115" s="23"/>
      <c r="Q115" s="16"/>
      <c r="R115" s="16"/>
      <c r="S115" s="16"/>
      <c r="T115" s="16"/>
      <c r="U115" s="16"/>
      <c r="V115" s="16"/>
      <c r="W115" s="16"/>
    </row>
    <row r="116" ht="18.75" customHeight="1" spans="1:23">
      <c r="A116" s="54" t="s">
        <v>63</v>
      </c>
      <c r="B116" s="8" t="s">
        <v>275</v>
      </c>
      <c r="C116" s="9" t="s">
        <v>215</v>
      </c>
      <c r="D116" s="8" t="s">
        <v>100</v>
      </c>
      <c r="E116" s="8" t="s">
        <v>101</v>
      </c>
      <c r="F116" s="8" t="s">
        <v>228</v>
      </c>
      <c r="G116" s="8" t="s">
        <v>229</v>
      </c>
      <c r="H116" s="16">
        <v>4800</v>
      </c>
      <c r="I116" s="16">
        <v>4800</v>
      </c>
      <c r="J116" s="16"/>
      <c r="K116" s="16"/>
      <c r="L116" s="16">
        <v>4800</v>
      </c>
      <c r="M116" s="16"/>
      <c r="N116" s="16"/>
      <c r="O116" s="16"/>
      <c r="P116" s="23"/>
      <c r="Q116" s="16"/>
      <c r="R116" s="16"/>
      <c r="S116" s="16"/>
      <c r="T116" s="16"/>
      <c r="U116" s="16"/>
      <c r="V116" s="16"/>
      <c r="W116" s="16"/>
    </row>
    <row r="117" ht="18.75" customHeight="1" spans="1:23">
      <c r="A117" s="54" t="s">
        <v>63</v>
      </c>
      <c r="B117" s="8" t="s">
        <v>276</v>
      </c>
      <c r="C117" s="9" t="s">
        <v>237</v>
      </c>
      <c r="D117" s="8" t="s">
        <v>100</v>
      </c>
      <c r="E117" s="8" t="s">
        <v>101</v>
      </c>
      <c r="F117" s="8" t="s">
        <v>193</v>
      </c>
      <c r="G117" s="8" t="s">
        <v>194</v>
      </c>
      <c r="H117" s="16">
        <v>101520</v>
      </c>
      <c r="I117" s="16">
        <v>101520</v>
      </c>
      <c r="J117" s="16"/>
      <c r="K117" s="16"/>
      <c r="L117" s="16">
        <v>101520</v>
      </c>
      <c r="M117" s="16"/>
      <c r="N117" s="16"/>
      <c r="O117" s="16"/>
      <c r="P117" s="23"/>
      <c r="Q117" s="16"/>
      <c r="R117" s="16"/>
      <c r="S117" s="16"/>
      <c r="T117" s="16"/>
      <c r="U117" s="16"/>
      <c r="V117" s="16"/>
      <c r="W117" s="16"/>
    </row>
    <row r="118" ht="18.75" customHeight="1" spans="1:23">
      <c r="A118" s="54" t="s">
        <v>63</v>
      </c>
      <c r="B118" s="8" t="s">
        <v>277</v>
      </c>
      <c r="C118" s="9" t="s">
        <v>258</v>
      </c>
      <c r="D118" s="8" t="s">
        <v>100</v>
      </c>
      <c r="E118" s="8" t="s">
        <v>101</v>
      </c>
      <c r="F118" s="8" t="s">
        <v>259</v>
      </c>
      <c r="G118" s="8" t="s">
        <v>260</v>
      </c>
      <c r="H118" s="16">
        <v>27600</v>
      </c>
      <c r="I118" s="16">
        <v>27600</v>
      </c>
      <c r="J118" s="16"/>
      <c r="K118" s="16"/>
      <c r="L118" s="16">
        <v>27600</v>
      </c>
      <c r="M118" s="16"/>
      <c r="N118" s="16"/>
      <c r="O118" s="16"/>
      <c r="P118" s="23"/>
      <c r="Q118" s="16"/>
      <c r="R118" s="16"/>
      <c r="S118" s="16"/>
      <c r="T118" s="16"/>
      <c r="U118" s="16"/>
      <c r="V118" s="16"/>
      <c r="W118" s="16"/>
    </row>
    <row r="119" ht="18.75" customHeight="1" spans="1:23">
      <c r="A119" s="11" t="s">
        <v>32</v>
      </c>
      <c r="B119" s="11"/>
      <c r="C119" s="11"/>
      <c r="D119" s="11"/>
      <c r="E119" s="11"/>
      <c r="F119" s="11"/>
      <c r="G119" s="11"/>
      <c r="H119" s="16">
        <v>11412419.31</v>
      </c>
      <c r="I119" s="16">
        <v>11412419.31</v>
      </c>
      <c r="J119" s="16"/>
      <c r="K119" s="16"/>
      <c r="L119" s="16">
        <v>11412419.31</v>
      </c>
      <c r="M119" s="16"/>
      <c r="N119" s="16"/>
      <c r="O119" s="16"/>
      <c r="P119" s="16"/>
      <c r="Q119" s="16"/>
      <c r="R119" s="16"/>
      <c r="S119" s="16"/>
      <c r="T119" s="16"/>
      <c r="U119" s="16"/>
      <c r="V119" s="16"/>
      <c r="W119" s="16"/>
    </row>
  </sheetData>
  <mergeCells count="30">
    <mergeCell ref="A2:W2"/>
    <mergeCell ref="A3:G3"/>
    <mergeCell ref="I4:W4"/>
    <mergeCell ref="I5:M5"/>
    <mergeCell ref="N5:P5"/>
    <mergeCell ref="R5:W5"/>
    <mergeCell ref="A119:G119"/>
    <mergeCell ref="A4:A7"/>
    <mergeCell ref="B4:B7"/>
    <mergeCell ref="C4:C7"/>
    <mergeCell ref="D4:D7"/>
    <mergeCell ref="E4:E7"/>
    <mergeCell ref="F4:F7"/>
    <mergeCell ref="G4:G7"/>
    <mergeCell ref="H4: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pageSetup paperSize="1" pageOrder="overThenDown"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65"/>
  <sheetViews>
    <sheetView showZeros="0" topLeftCell="G4" workbookViewId="0">
      <selection activeCell="A1" sqref="A1"/>
    </sheetView>
  </sheetViews>
  <sheetFormatPr defaultColWidth="8.85" defaultRowHeight="15" customHeight="1"/>
  <cols>
    <col min="1" max="8" width="28.575" customWidth="1"/>
    <col min="9" max="23" width="14.2833333333333" customWidth="1"/>
  </cols>
  <sheetData>
    <row r="1" ht="18.75" customHeight="1" spans="1:23">
      <c r="A1" s="1"/>
      <c r="B1" s="1"/>
      <c r="C1" s="1"/>
      <c r="D1" s="1"/>
      <c r="E1" s="1"/>
      <c r="F1" s="1"/>
      <c r="G1" s="1"/>
      <c r="H1" s="1"/>
      <c r="I1" s="1"/>
      <c r="J1" s="1"/>
      <c r="K1" s="1"/>
      <c r="L1" s="1"/>
      <c r="M1" s="1"/>
      <c r="N1" s="2"/>
      <c r="O1" s="2"/>
      <c r="P1" s="2"/>
      <c r="Q1" s="2"/>
      <c r="R1" s="2"/>
      <c r="S1" s="2"/>
      <c r="T1" s="2"/>
      <c r="U1" s="2"/>
      <c r="V1" s="2"/>
      <c r="W1" s="2" t="s">
        <v>278</v>
      </c>
    </row>
    <row r="2" ht="45" customHeight="1" spans="1:23">
      <c r="A2" s="3" t="s">
        <v>279</v>
      </c>
      <c r="B2" s="3"/>
      <c r="C2" s="3"/>
      <c r="D2" s="3"/>
      <c r="E2" s="3"/>
      <c r="F2" s="3"/>
      <c r="G2" s="3"/>
      <c r="H2" s="3"/>
      <c r="I2" s="3"/>
      <c r="J2" s="3"/>
      <c r="K2" s="3"/>
      <c r="L2" s="3"/>
      <c r="M2" s="3"/>
      <c r="N2" s="50"/>
      <c r="O2" s="50"/>
      <c r="P2" s="50"/>
      <c r="Q2" s="50"/>
      <c r="R2" s="50"/>
      <c r="S2" s="50"/>
      <c r="T2" s="50"/>
      <c r="U2" s="50"/>
      <c r="V2" s="50"/>
      <c r="W2" s="50"/>
    </row>
    <row r="3" ht="18.75" customHeight="1" spans="1:23">
      <c r="A3" s="4" t="str">
        <f>"单位名称："&amp;"澄江市文化和旅游局"</f>
        <v>单位名称：澄江市文化和旅游局</v>
      </c>
      <c r="B3" s="4"/>
      <c r="C3" s="4"/>
      <c r="D3" s="4"/>
      <c r="E3" s="4"/>
      <c r="F3" s="4"/>
      <c r="G3" s="4"/>
      <c r="H3" s="4"/>
      <c r="I3" s="51"/>
      <c r="J3" s="51"/>
      <c r="K3" s="51"/>
      <c r="L3" s="51"/>
      <c r="M3" s="51"/>
      <c r="N3" s="5"/>
      <c r="O3" s="5"/>
      <c r="P3" s="5"/>
      <c r="Q3" s="5"/>
      <c r="R3" s="5"/>
      <c r="S3" s="5"/>
      <c r="T3" s="5"/>
      <c r="U3" s="5"/>
      <c r="V3" s="5"/>
      <c r="W3" s="5" t="s">
        <v>29</v>
      </c>
    </row>
    <row r="4" ht="18.75" customHeight="1" spans="1:23">
      <c r="A4" s="12" t="s">
        <v>280</v>
      </c>
      <c r="B4" s="12" t="s">
        <v>168</v>
      </c>
      <c r="C4" s="12" t="s">
        <v>169</v>
      </c>
      <c r="D4" s="12" t="s">
        <v>281</v>
      </c>
      <c r="E4" s="12" t="s">
        <v>170</v>
      </c>
      <c r="F4" s="12" t="s">
        <v>171</v>
      </c>
      <c r="G4" s="12" t="s">
        <v>282</v>
      </c>
      <c r="H4" s="12" t="s">
        <v>173</v>
      </c>
      <c r="I4" s="44" t="s">
        <v>32</v>
      </c>
      <c r="J4" s="44" t="s">
        <v>283</v>
      </c>
      <c r="K4" s="12"/>
      <c r="L4" s="12"/>
      <c r="M4" s="12"/>
      <c r="N4" s="12" t="s">
        <v>175</v>
      </c>
      <c r="O4" s="12"/>
      <c r="P4" s="12"/>
      <c r="Q4" s="12" t="s">
        <v>38</v>
      </c>
      <c r="R4" s="12" t="s">
        <v>69</v>
      </c>
      <c r="S4" s="12"/>
      <c r="T4" s="12"/>
      <c r="U4" s="12"/>
      <c r="V4" s="12"/>
      <c r="W4" s="12"/>
    </row>
    <row r="5" ht="18.75" customHeight="1" spans="1:23">
      <c r="A5" s="12"/>
      <c r="B5" s="12"/>
      <c r="C5" s="12"/>
      <c r="D5" s="12"/>
      <c r="E5" s="12"/>
      <c r="F5" s="12"/>
      <c r="G5" s="12"/>
      <c r="H5" s="12"/>
      <c r="I5" s="44" t="s">
        <v>176</v>
      </c>
      <c r="J5" s="44" t="s">
        <v>35</v>
      </c>
      <c r="K5" s="12"/>
      <c r="L5" s="12" t="s">
        <v>36</v>
      </c>
      <c r="M5" s="12" t="s">
        <v>37</v>
      </c>
      <c r="N5" s="12" t="s">
        <v>35</v>
      </c>
      <c r="O5" s="12" t="s">
        <v>36</v>
      </c>
      <c r="P5" s="12" t="s">
        <v>37</v>
      </c>
      <c r="Q5" s="12" t="s">
        <v>38</v>
      </c>
      <c r="R5" s="12" t="s">
        <v>34</v>
      </c>
      <c r="S5" s="12" t="s">
        <v>41</v>
      </c>
      <c r="T5" s="12" t="s">
        <v>42</v>
      </c>
      <c r="U5" s="12" t="s">
        <v>43</v>
      </c>
      <c r="V5" s="12" t="s">
        <v>44</v>
      </c>
      <c r="W5" s="12" t="s">
        <v>45</v>
      </c>
    </row>
    <row r="6" ht="18.75" customHeight="1" spans="1:23">
      <c r="A6" s="12"/>
      <c r="B6" s="12"/>
      <c r="C6" s="12"/>
      <c r="D6" s="12"/>
      <c r="E6" s="12"/>
      <c r="F6" s="12"/>
      <c r="G6" s="12"/>
      <c r="H6" s="12"/>
      <c r="I6" s="44"/>
      <c r="J6" s="44" t="s">
        <v>35</v>
      </c>
      <c r="K6" s="12"/>
      <c r="L6" s="12" t="s">
        <v>36</v>
      </c>
      <c r="M6" s="12" t="s">
        <v>37</v>
      </c>
      <c r="N6" s="12" t="s">
        <v>35</v>
      </c>
      <c r="O6" s="12" t="s">
        <v>36</v>
      </c>
      <c r="P6" s="12" t="s">
        <v>37</v>
      </c>
      <c r="Q6" s="12"/>
      <c r="R6" s="12" t="s">
        <v>34</v>
      </c>
      <c r="S6" s="12" t="s">
        <v>41</v>
      </c>
      <c r="T6" s="12" t="s">
        <v>42</v>
      </c>
      <c r="U6" s="12" t="s">
        <v>43</v>
      </c>
      <c r="V6" s="12" t="s">
        <v>44</v>
      </c>
      <c r="W6" s="12" t="s">
        <v>45</v>
      </c>
    </row>
    <row r="7" ht="22.65" customHeight="1" spans="1:23">
      <c r="A7" s="12"/>
      <c r="B7" s="12"/>
      <c r="C7" s="12"/>
      <c r="D7" s="12"/>
      <c r="E7" s="12"/>
      <c r="F7" s="12"/>
      <c r="G7" s="12"/>
      <c r="H7" s="12"/>
      <c r="I7" s="44"/>
      <c r="J7" s="44" t="s">
        <v>34</v>
      </c>
      <c r="K7" s="12" t="s">
        <v>284</v>
      </c>
      <c r="L7" s="12"/>
      <c r="M7" s="12"/>
      <c r="N7" s="12"/>
      <c r="O7" s="12"/>
      <c r="P7" s="12"/>
      <c r="Q7" s="12"/>
      <c r="R7" s="12"/>
      <c r="S7" s="12"/>
      <c r="T7" s="12"/>
      <c r="U7" s="12"/>
      <c r="V7" s="12"/>
      <c r="W7" s="12"/>
    </row>
    <row r="8" ht="18.75" customHeight="1" spans="1:23">
      <c r="A8" s="13" t="s">
        <v>46</v>
      </c>
      <c r="B8" s="13">
        <v>2</v>
      </c>
      <c r="C8" s="13">
        <v>3</v>
      </c>
      <c r="D8" s="13">
        <v>4</v>
      </c>
      <c r="E8" s="13">
        <v>5</v>
      </c>
      <c r="F8" s="13">
        <v>6</v>
      </c>
      <c r="G8" s="13">
        <v>7</v>
      </c>
      <c r="H8" s="13">
        <v>8</v>
      </c>
      <c r="I8" s="13">
        <v>9</v>
      </c>
      <c r="J8" s="13">
        <v>10</v>
      </c>
      <c r="K8" s="13">
        <v>11</v>
      </c>
      <c r="L8" s="13">
        <v>12</v>
      </c>
      <c r="M8" s="13">
        <v>13</v>
      </c>
      <c r="N8" s="13">
        <v>14</v>
      </c>
      <c r="O8" s="13">
        <v>15</v>
      </c>
      <c r="P8" s="13">
        <v>16</v>
      </c>
      <c r="Q8" s="13">
        <v>17</v>
      </c>
      <c r="R8" s="13">
        <v>18</v>
      </c>
      <c r="S8" s="13">
        <v>19</v>
      </c>
      <c r="T8" s="13">
        <v>20</v>
      </c>
      <c r="U8" s="13">
        <v>21</v>
      </c>
      <c r="V8" s="13">
        <v>22</v>
      </c>
      <c r="W8" s="13">
        <v>23</v>
      </c>
    </row>
    <row r="9" ht="18.75" customHeight="1" spans="1:23">
      <c r="A9" s="8"/>
      <c r="B9" s="8"/>
      <c r="C9" s="9" t="s">
        <v>285</v>
      </c>
      <c r="D9" s="8"/>
      <c r="E9" s="8"/>
      <c r="F9" s="8"/>
      <c r="G9" s="8"/>
      <c r="H9" s="8"/>
      <c r="I9" s="10">
        <v>400000</v>
      </c>
      <c r="J9" s="10"/>
      <c r="K9" s="10"/>
      <c r="L9" s="10"/>
      <c r="M9" s="10"/>
      <c r="N9" s="10"/>
      <c r="O9" s="10"/>
      <c r="P9" s="10"/>
      <c r="Q9" s="10"/>
      <c r="R9" s="10">
        <v>400000</v>
      </c>
      <c r="S9" s="10"/>
      <c r="T9" s="10"/>
      <c r="U9" s="10"/>
      <c r="V9" s="10"/>
      <c r="W9" s="10">
        <v>400000</v>
      </c>
    </row>
    <row r="10" ht="18.75" customHeight="1" spans="1:23">
      <c r="A10" s="8" t="s">
        <v>286</v>
      </c>
      <c r="B10" s="8" t="s">
        <v>287</v>
      </c>
      <c r="C10" s="9" t="s">
        <v>285</v>
      </c>
      <c r="D10" s="8" t="s">
        <v>56</v>
      </c>
      <c r="E10" s="8" t="s">
        <v>94</v>
      </c>
      <c r="F10" s="8" t="s">
        <v>95</v>
      </c>
      <c r="G10" s="8" t="s">
        <v>288</v>
      </c>
      <c r="H10" s="8" t="s">
        <v>289</v>
      </c>
      <c r="I10" s="10">
        <v>400000</v>
      </c>
      <c r="J10" s="10"/>
      <c r="K10" s="10"/>
      <c r="L10" s="10"/>
      <c r="M10" s="10"/>
      <c r="N10" s="10"/>
      <c r="O10" s="10"/>
      <c r="P10" s="10"/>
      <c r="Q10" s="10"/>
      <c r="R10" s="10">
        <v>400000</v>
      </c>
      <c r="S10" s="10"/>
      <c r="T10" s="10"/>
      <c r="U10" s="10"/>
      <c r="V10" s="10"/>
      <c r="W10" s="10">
        <v>400000</v>
      </c>
    </row>
    <row r="11" ht="18.75" customHeight="1" spans="1:23">
      <c r="A11" s="23"/>
      <c r="B11" s="23"/>
      <c r="C11" s="9" t="s">
        <v>290</v>
      </c>
      <c r="D11" s="23"/>
      <c r="E11" s="23"/>
      <c r="F11" s="23"/>
      <c r="G11" s="23"/>
      <c r="H11" s="23"/>
      <c r="I11" s="10">
        <v>950000</v>
      </c>
      <c r="J11" s="10">
        <v>950000</v>
      </c>
      <c r="K11" s="10">
        <v>950000</v>
      </c>
      <c r="L11" s="10"/>
      <c r="M11" s="10"/>
      <c r="N11" s="10"/>
      <c r="O11" s="10"/>
      <c r="P11" s="23"/>
      <c r="Q11" s="10"/>
      <c r="R11" s="10"/>
      <c r="S11" s="10"/>
      <c r="T11" s="10"/>
      <c r="U11" s="10"/>
      <c r="V11" s="10"/>
      <c r="W11" s="10"/>
    </row>
    <row r="12" ht="18.75" customHeight="1" spans="1:23">
      <c r="A12" s="8" t="s">
        <v>286</v>
      </c>
      <c r="B12" s="8" t="s">
        <v>291</v>
      </c>
      <c r="C12" s="9" t="s">
        <v>290</v>
      </c>
      <c r="D12" s="8" t="s">
        <v>56</v>
      </c>
      <c r="E12" s="8" t="s">
        <v>88</v>
      </c>
      <c r="F12" s="8" t="s">
        <v>89</v>
      </c>
      <c r="G12" s="8" t="s">
        <v>288</v>
      </c>
      <c r="H12" s="8" t="s">
        <v>289</v>
      </c>
      <c r="I12" s="10">
        <v>50000</v>
      </c>
      <c r="J12" s="10">
        <v>50000</v>
      </c>
      <c r="K12" s="10">
        <v>50000</v>
      </c>
      <c r="L12" s="10"/>
      <c r="M12" s="10"/>
      <c r="N12" s="10"/>
      <c r="O12" s="10"/>
      <c r="P12" s="23"/>
      <c r="Q12" s="10"/>
      <c r="R12" s="10"/>
      <c r="S12" s="10"/>
      <c r="T12" s="10"/>
      <c r="U12" s="10"/>
      <c r="V12" s="10"/>
      <c r="W12" s="10"/>
    </row>
    <row r="13" ht="18.75" customHeight="1" spans="1:23">
      <c r="A13" s="8" t="s">
        <v>286</v>
      </c>
      <c r="B13" s="8" t="s">
        <v>291</v>
      </c>
      <c r="C13" s="9" t="s">
        <v>290</v>
      </c>
      <c r="D13" s="8" t="s">
        <v>56</v>
      </c>
      <c r="E13" s="8" t="s">
        <v>92</v>
      </c>
      <c r="F13" s="8" t="s">
        <v>93</v>
      </c>
      <c r="G13" s="8" t="s">
        <v>288</v>
      </c>
      <c r="H13" s="8" t="s">
        <v>289</v>
      </c>
      <c r="I13" s="10">
        <v>50000</v>
      </c>
      <c r="J13" s="10">
        <v>50000</v>
      </c>
      <c r="K13" s="10">
        <v>50000</v>
      </c>
      <c r="L13" s="10"/>
      <c r="M13" s="10"/>
      <c r="N13" s="10"/>
      <c r="O13" s="10"/>
      <c r="P13" s="23"/>
      <c r="Q13" s="10"/>
      <c r="R13" s="10"/>
      <c r="S13" s="10"/>
      <c r="T13" s="10"/>
      <c r="U13" s="10"/>
      <c r="V13" s="10"/>
      <c r="W13" s="10"/>
    </row>
    <row r="14" ht="18.75" customHeight="1" spans="1:23">
      <c r="A14" s="8" t="s">
        <v>286</v>
      </c>
      <c r="B14" s="8" t="s">
        <v>291</v>
      </c>
      <c r="C14" s="9" t="s">
        <v>290</v>
      </c>
      <c r="D14" s="8" t="s">
        <v>56</v>
      </c>
      <c r="E14" s="8" t="s">
        <v>92</v>
      </c>
      <c r="F14" s="8" t="s">
        <v>93</v>
      </c>
      <c r="G14" s="8" t="s">
        <v>288</v>
      </c>
      <c r="H14" s="8" t="s">
        <v>289</v>
      </c>
      <c r="I14" s="10">
        <v>660000</v>
      </c>
      <c r="J14" s="10">
        <v>660000</v>
      </c>
      <c r="K14" s="10">
        <v>660000</v>
      </c>
      <c r="L14" s="10"/>
      <c r="M14" s="10"/>
      <c r="N14" s="10"/>
      <c r="O14" s="10"/>
      <c r="P14" s="23"/>
      <c r="Q14" s="10"/>
      <c r="R14" s="10"/>
      <c r="S14" s="10"/>
      <c r="T14" s="10"/>
      <c r="U14" s="10"/>
      <c r="V14" s="10"/>
      <c r="W14" s="10"/>
    </row>
    <row r="15" ht="18.75" customHeight="1" spans="1:23">
      <c r="A15" s="8" t="s">
        <v>286</v>
      </c>
      <c r="B15" s="8" t="s">
        <v>291</v>
      </c>
      <c r="C15" s="9" t="s">
        <v>290</v>
      </c>
      <c r="D15" s="8" t="s">
        <v>56</v>
      </c>
      <c r="E15" s="8" t="s">
        <v>92</v>
      </c>
      <c r="F15" s="8" t="s">
        <v>93</v>
      </c>
      <c r="G15" s="8" t="s">
        <v>288</v>
      </c>
      <c r="H15" s="8" t="s">
        <v>289</v>
      </c>
      <c r="I15" s="10">
        <v>40000</v>
      </c>
      <c r="J15" s="10">
        <v>40000</v>
      </c>
      <c r="K15" s="10">
        <v>40000</v>
      </c>
      <c r="L15" s="10"/>
      <c r="M15" s="10"/>
      <c r="N15" s="10"/>
      <c r="O15" s="10"/>
      <c r="P15" s="23"/>
      <c r="Q15" s="10"/>
      <c r="R15" s="10"/>
      <c r="S15" s="10"/>
      <c r="T15" s="10"/>
      <c r="U15" s="10"/>
      <c r="V15" s="10"/>
      <c r="W15" s="10"/>
    </row>
    <row r="16" ht="18.75" customHeight="1" spans="1:23">
      <c r="A16" s="8" t="s">
        <v>286</v>
      </c>
      <c r="B16" s="8" t="s">
        <v>291</v>
      </c>
      <c r="C16" s="9" t="s">
        <v>290</v>
      </c>
      <c r="D16" s="8" t="s">
        <v>56</v>
      </c>
      <c r="E16" s="8" t="s">
        <v>92</v>
      </c>
      <c r="F16" s="8" t="s">
        <v>93</v>
      </c>
      <c r="G16" s="8" t="s">
        <v>288</v>
      </c>
      <c r="H16" s="8" t="s">
        <v>289</v>
      </c>
      <c r="I16" s="10">
        <v>50000</v>
      </c>
      <c r="J16" s="10">
        <v>50000</v>
      </c>
      <c r="K16" s="10">
        <v>50000</v>
      </c>
      <c r="L16" s="10"/>
      <c r="M16" s="10"/>
      <c r="N16" s="10"/>
      <c r="O16" s="10"/>
      <c r="P16" s="23"/>
      <c r="Q16" s="10"/>
      <c r="R16" s="10"/>
      <c r="S16" s="10"/>
      <c r="T16" s="10"/>
      <c r="U16" s="10"/>
      <c r="V16" s="10"/>
      <c r="W16" s="10"/>
    </row>
    <row r="17" ht="18.75" customHeight="1" spans="1:23">
      <c r="A17" s="8" t="s">
        <v>286</v>
      </c>
      <c r="B17" s="8" t="s">
        <v>291</v>
      </c>
      <c r="C17" s="9" t="s">
        <v>290</v>
      </c>
      <c r="D17" s="8" t="s">
        <v>56</v>
      </c>
      <c r="E17" s="8" t="s">
        <v>104</v>
      </c>
      <c r="F17" s="8" t="s">
        <v>103</v>
      </c>
      <c r="G17" s="8" t="s">
        <v>288</v>
      </c>
      <c r="H17" s="8" t="s">
        <v>289</v>
      </c>
      <c r="I17" s="10">
        <v>100000</v>
      </c>
      <c r="J17" s="10">
        <v>100000</v>
      </c>
      <c r="K17" s="10">
        <v>100000</v>
      </c>
      <c r="L17" s="10"/>
      <c r="M17" s="10"/>
      <c r="N17" s="10"/>
      <c r="O17" s="10"/>
      <c r="P17" s="23"/>
      <c r="Q17" s="10"/>
      <c r="R17" s="10"/>
      <c r="S17" s="10"/>
      <c r="T17" s="10"/>
      <c r="U17" s="10"/>
      <c r="V17" s="10"/>
      <c r="W17" s="10"/>
    </row>
    <row r="18" ht="18.75" customHeight="1" spans="1:23">
      <c r="A18" s="23"/>
      <c r="B18" s="23"/>
      <c r="C18" s="9" t="s">
        <v>292</v>
      </c>
      <c r="D18" s="23"/>
      <c r="E18" s="23"/>
      <c r="F18" s="23"/>
      <c r="G18" s="23"/>
      <c r="H18" s="23"/>
      <c r="I18" s="10">
        <v>840000</v>
      </c>
      <c r="J18" s="10">
        <v>840000</v>
      </c>
      <c r="K18" s="10">
        <v>840000</v>
      </c>
      <c r="L18" s="10"/>
      <c r="M18" s="10"/>
      <c r="N18" s="10"/>
      <c r="O18" s="10"/>
      <c r="P18" s="23"/>
      <c r="Q18" s="10"/>
      <c r="R18" s="10"/>
      <c r="S18" s="10"/>
      <c r="T18" s="10"/>
      <c r="U18" s="10"/>
      <c r="V18" s="10"/>
      <c r="W18" s="10"/>
    </row>
    <row r="19" ht="18.75" customHeight="1" spans="1:23">
      <c r="A19" s="8" t="s">
        <v>286</v>
      </c>
      <c r="B19" s="8" t="s">
        <v>293</v>
      </c>
      <c r="C19" s="9" t="s">
        <v>292</v>
      </c>
      <c r="D19" s="8" t="s">
        <v>56</v>
      </c>
      <c r="E19" s="8" t="s">
        <v>86</v>
      </c>
      <c r="F19" s="8" t="s">
        <v>87</v>
      </c>
      <c r="G19" s="8" t="s">
        <v>288</v>
      </c>
      <c r="H19" s="8" t="s">
        <v>289</v>
      </c>
      <c r="I19" s="10">
        <v>240000</v>
      </c>
      <c r="J19" s="10">
        <v>240000</v>
      </c>
      <c r="K19" s="10">
        <v>240000</v>
      </c>
      <c r="L19" s="10"/>
      <c r="M19" s="10"/>
      <c r="N19" s="10"/>
      <c r="O19" s="10"/>
      <c r="P19" s="23"/>
      <c r="Q19" s="10"/>
      <c r="R19" s="10"/>
      <c r="S19" s="10"/>
      <c r="T19" s="10"/>
      <c r="U19" s="10"/>
      <c r="V19" s="10"/>
      <c r="W19" s="10"/>
    </row>
    <row r="20" ht="18.75" customHeight="1" spans="1:23">
      <c r="A20" s="8" t="s">
        <v>286</v>
      </c>
      <c r="B20" s="8" t="s">
        <v>293</v>
      </c>
      <c r="C20" s="9" t="s">
        <v>292</v>
      </c>
      <c r="D20" s="8" t="s">
        <v>56</v>
      </c>
      <c r="E20" s="8" t="s">
        <v>86</v>
      </c>
      <c r="F20" s="8" t="s">
        <v>87</v>
      </c>
      <c r="G20" s="8" t="s">
        <v>288</v>
      </c>
      <c r="H20" s="8" t="s">
        <v>289</v>
      </c>
      <c r="I20" s="10">
        <v>510000</v>
      </c>
      <c r="J20" s="10">
        <v>510000</v>
      </c>
      <c r="K20" s="10">
        <v>510000</v>
      </c>
      <c r="L20" s="10"/>
      <c r="M20" s="10"/>
      <c r="N20" s="10"/>
      <c r="O20" s="10"/>
      <c r="P20" s="23"/>
      <c r="Q20" s="10"/>
      <c r="R20" s="10"/>
      <c r="S20" s="10"/>
      <c r="T20" s="10"/>
      <c r="U20" s="10"/>
      <c r="V20" s="10"/>
      <c r="W20" s="10"/>
    </row>
    <row r="21" ht="18.75" customHeight="1" spans="1:23">
      <c r="A21" s="8" t="s">
        <v>286</v>
      </c>
      <c r="B21" s="8" t="s">
        <v>293</v>
      </c>
      <c r="C21" s="9" t="s">
        <v>292</v>
      </c>
      <c r="D21" s="8" t="s">
        <v>56</v>
      </c>
      <c r="E21" s="8" t="s">
        <v>88</v>
      </c>
      <c r="F21" s="8" t="s">
        <v>89</v>
      </c>
      <c r="G21" s="8" t="s">
        <v>288</v>
      </c>
      <c r="H21" s="8" t="s">
        <v>289</v>
      </c>
      <c r="I21" s="10">
        <v>90000</v>
      </c>
      <c r="J21" s="10">
        <v>90000</v>
      </c>
      <c r="K21" s="10">
        <v>90000</v>
      </c>
      <c r="L21" s="10"/>
      <c r="M21" s="10"/>
      <c r="N21" s="10"/>
      <c r="O21" s="10"/>
      <c r="P21" s="23"/>
      <c r="Q21" s="10"/>
      <c r="R21" s="10"/>
      <c r="S21" s="10"/>
      <c r="T21" s="10"/>
      <c r="U21" s="10"/>
      <c r="V21" s="10"/>
      <c r="W21" s="10"/>
    </row>
    <row r="22" ht="18.75" customHeight="1" spans="1:23">
      <c r="A22" s="23"/>
      <c r="B22" s="23"/>
      <c r="C22" s="9" t="s">
        <v>294</v>
      </c>
      <c r="D22" s="23"/>
      <c r="E22" s="23"/>
      <c r="F22" s="23"/>
      <c r="G22" s="23"/>
      <c r="H22" s="23"/>
      <c r="I22" s="10">
        <v>300000</v>
      </c>
      <c r="J22" s="10">
        <v>300000</v>
      </c>
      <c r="K22" s="10">
        <v>300000</v>
      </c>
      <c r="L22" s="10"/>
      <c r="M22" s="10"/>
      <c r="N22" s="10"/>
      <c r="O22" s="10"/>
      <c r="P22" s="23"/>
      <c r="Q22" s="10"/>
      <c r="R22" s="10"/>
      <c r="S22" s="10"/>
      <c r="T22" s="10"/>
      <c r="U22" s="10"/>
      <c r="V22" s="10"/>
      <c r="W22" s="10"/>
    </row>
    <row r="23" ht="18.75" customHeight="1" spans="1:23">
      <c r="A23" s="8" t="s">
        <v>286</v>
      </c>
      <c r="B23" s="8" t="s">
        <v>295</v>
      </c>
      <c r="C23" s="9" t="s">
        <v>294</v>
      </c>
      <c r="D23" s="8" t="s">
        <v>56</v>
      </c>
      <c r="E23" s="8" t="s">
        <v>90</v>
      </c>
      <c r="F23" s="8" t="s">
        <v>91</v>
      </c>
      <c r="G23" s="8" t="s">
        <v>228</v>
      </c>
      <c r="H23" s="8" t="s">
        <v>229</v>
      </c>
      <c r="I23" s="10">
        <v>300000</v>
      </c>
      <c r="J23" s="10">
        <v>300000</v>
      </c>
      <c r="K23" s="10">
        <v>300000</v>
      </c>
      <c r="L23" s="10"/>
      <c r="M23" s="10"/>
      <c r="N23" s="10"/>
      <c r="O23" s="10"/>
      <c r="P23" s="23"/>
      <c r="Q23" s="10"/>
      <c r="R23" s="10"/>
      <c r="S23" s="10"/>
      <c r="T23" s="10"/>
      <c r="U23" s="10"/>
      <c r="V23" s="10"/>
      <c r="W23" s="10"/>
    </row>
    <row r="24" ht="18.75" customHeight="1" spans="1:23">
      <c r="A24" s="23"/>
      <c r="B24" s="23"/>
      <c r="C24" s="9" t="s">
        <v>296</v>
      </c>
      <c r="D24" s="23"/>
      <c r="E24" s="23"/>
      <c r="F24" s="23"/>
      <c r="G24" s="23"/>
      <c r="H24" s="23"/>
      <c r="I24" s="10">
        <v>200000</v>
      </c>
      <c r="J24" s="10">
        <v>200000</v>
      </c>
      <c r="K24" s="10">
        <v>200000</v>
      </c>
      <c r="L24" s="10"/>
      <c r="M24" s="10"/>
      <c r="N24" s="10"/>
      <c r="O24" s="10"/>
      <c r="P24" s="23"/>
      <c r="Q24" s="10"/>
      <c r="R24" s="10"/>
      <c r="S24" s="10"/>
      <c r="T24" s="10"/>
      <c r="U24" s="10"/>
      <c r="V24" s="10"/>
      <c r="W24" s="10"/>
    </row>
    <row r="25" ht="18.75" customHeight="1" spans="1:23">
      <c r="A25" s="8" t="s">
        <v>286</v>
      </c>
      <c r="B25" s="8" t="s">
        <v>297</v>
      </c>
      <c r="C25" s="9" t="s">
        <v>296</v>
      </c>
      <c r="D25" s="8" t="s">
        <v>56</v>
      </c>
      <c r="E25" s="8" t="s">
        <v>92</v>
      </c>
      <c r="F25" s="8" t="s">
        <v>93</v>
      </c>
      <c r="G25" s="8" t="s">
        <v>228</v>
      </c>
      <c r="H25" s="8" t="s">
        <v>229</v>
      </c>
      <c r="I25" s="10">
        <v>200000</v>
      </c>
      <c r="J25" s="10">
        <v>200000</v>
      </c>
      <c r="K25" s="10">
        <v>200000</v>
      </c>
      <c r="L25" s="10"/>
      <c r="M25" s="10"/>
      <c r="N25" s="10"/>
      <c r="O25" s="10"/>
      <c r="P25" s="23"/>
      <c r="Q25" s="10"/>
      <c r="R25" s="10"/>
      <c r="S25" s="10"/>
      <c r="T25" s="10"/>
      <c r="U25" s="10"/>
      <c r="V25" s="10"/>
      <c r="W25" s="10"/>
    </row>
    <row r="26" ht="18.75" customHeight="1" spans="1:23">
      <c r="A26" s="23"/>
      <c r="B26" s="23"/>
      <c r="C26" s="9" t="s">
        <v>298</v>
      </c>
      <c r="D26" s="23"/>
      <c r="E26" s="23"/>
      <c r="F26" s="23"/>
      <c r="G26" s="23"/>
      <c r="H26" s="23"/>
      <c r="I26" s="10">
        <v>10000000</v>
      </c>
      <c r="J26" s="10">
        <v>10000000</v>
      </c>
      <c r="K26" s="10">
        <v>10000000</v>
      </c>
      <c r="L26" s="10"/>
      <c r="M26" s="10"/>
      <c r="N26" s="10"/>
      <c r="O26" s="10"/>
      <c r="P26" s="23"/>
      <c r="Q26" s="10"/>
      <c r="R26" s="10"/>
      <c r="S26" s="10"/>
      <c r="T26" s="10"/>
      <c r="U26" s="10"/>
      <c r="V26" s="10"/>
      <c r="W26" s="10"/>
    </row>
    <row r="27" ht="18.75" customHeight="1" spans="1:23">
      <c r="A27" s="8" t="s">
        <v>299</v>
      </c>
      <c r="B27" s="8" t="s">
        <v>300</v>
      </c>
      <c r="C27" s="9" t="s">
        <v>298</v>
      </c>
      <c r="D27" s="8" t="s">
        <v>56</v>
      </c>
      <c r="E27" s="8" t="s">
        <v>98</v>
      </c>
      <c r="F27" s="8" t="s">
        <v>99</v>
      </c>
      <c r="G27" s="8" t="s">
        <v>288</v>
      </c>
      <c r="H27" s="8" t="s">
        <v>289</v>
      </c>
      <c r="I27" s="10">
        <v>3240000</v>
      </c>
      <c r="J27" s="10">
        <v>3240000</v>
      </c>
      <c r="K27" s="10">
        <v>3240000</v>
      </c>
      <c r="L27" s="10"/>
      <c r="M27" s="10"/>
      <c r="N27" s="10"/>
      <c r="O27" s="10"/>
      <c r="P27" s="23"/>
      <c r="Q27" s="10"/>
      <c r="R27" s="10"/>
      <c r="S27" s="10"/>
      <c r="T27" s="10"/>
      <c r="U27" s="10"/>
      <c r="V27" s="10"/>
      <c r="W27" s="10"/>
    </row>
    <row r="28" ht="18.75" customHeight="1" spans="1:23">
      <c r="A28" s="8" t="s">
        <v>299</v>
      </c>
      <c r="B28" s="8" t="s">
        <v>300</v>
      </c>
      <c r="C28" s="9" t="s">
        <v>298</v>
      </c>
      <c r="D28" s="8" t="s">
        <v>56</v>
      </c>
      <c r="E28" s="8" t="s">
        <v>98</v>
      </c>
      <c r="F28" s="8" t="s">
        <v>99</v>
      </c>
      <c r="G28" s="8" t="s">
        <v>288</v>
      </c>
      <c r="H28" s="8" t="s">
        <v>289</v>
      </c>
      <c r="I28" s="10">
        <v>1040000</v>
      </c>
      <c r="J28" s="10">
        <v>1040000</v>
      </c>
      <c r="K28" s="10">
        <v>1040000</v>
      </c>
      <c r="L28" s="10"/>
      <c r="M28" s="10"/>
      <c r="N28" s="10"/>
      <c r="O28" s="10"/>
      <c r="P28" s="23"/>
      <c r="Q28" s="10"/>
      <c r="R28" s="10"/>
      <c r="S28" s="10"/>
      <c r="T28" s="10"/>
      <c r="U28" s="10"/>
      <c r="V28" s="10"/>
      <c r="W28" s="10"/>
    </row>
    <row r="29" ht="18.75" customHeight="1" spans="1:23">
      <c r="A29" s="8" t="s">
        <v>299</v>
      </c>
      <c r="B29" s="8" t="s">
        <v>300</v>
      </c>
      <c r="C29" s="9" t="s">
        <v>298</v>
      </c>
      <c r="D29" s="8" t="s">
        <v>56</v>
      </c>
      <c r="E29" s="8" t="s">
        <v>98</v>
      </c>
      <c r="F29" s="8" t="s">
        <v>99</v>
      </c>
      <c r="G29" s="8" t="s">
        <v>288</v>
      </c>
      <c r="H29" s="8" t="s">
        <v>289</v>
      </c>
      <c r="I29" s="10">
        <v>150000</v>
      </c>
      <c r="J29" s="10">
        <v>150000</v>
      </c>
      <c r="K29" s="10">
        <v>150000</v>
      </c>
      <c r="L29" s="10"/>
      <c r="M29" s="10"/>
      <c r="N29" s="10"/>
      <c r="O29" s="10"/>
      <c r="P29" s="23"/>
      <c r="Q29" s="10"/>
      <c r="R29" s="10"/>
      <c r="S29" s="10"/>
      <c r="T29" s="10"/>
      <c r="U29" s="10"/>
      <c r="V29" s="10"/>
      <c r="W29" s="10"/>
    </row>
    <row r="30" ht="18.75" customHeight="1" spans="1:23">
      <c r="A30" s="8" t="s">
        <v>299</v>
      </c>
      <c r="B30" s="8" t="s">
        <v>300</v>
      </c>
      <c r="C30" s="9" t="s">
        <v>298</v>
      </c>
      <c r="D30" s="8" t="s">
        <v>56</v>
      </c>
      <c r="E30" s="8" t="s">
        <v>98</v>
      </c>
      <c r="F30" s="8" t="s">
        <v>99</v>
      </c>
      <c r="G30" s="8" t="s">
        <v>288</v>
      </c>
      <c r="H30" s="8" t="s">
        <v>289</v>
      </c>
      <c r="I30" s="10">
        <v>480000</v>
      </c>
      <c r="J30" s="10">
        <v>480000</v>
      </c>
      <c r="K30" s="10">
        <v>480000</v>
      </c>
      <c r="L30" s="10"/>
      <c r="M30" s="10"/>
      <c r="N30" s="10"/>
      <c r="O30" s="10"/>
      <c r="P30" s="23"/>
      <c r="Q30" s="10"/>
      <c r="R30" s="10"/>
      <c r="S30" s="10"/>
      <c r="T30" s="10"/>
      <c r="U30" s="10"/>
      <c r="V30" s="10"/>
      <c r="W30" s="10"/>
    </row>
    <row r="31" ht="18.75" customHeight="1" spans="1:23">
      <c r="A31" s="8" t="s">
        <v>299</v>
      </c>
      <c r="B31" s="8" t="s">
        <v>300</v>
      </c>
      <c r="C31" s="9" t="s">
        <v>298</v>
      </c>
      <c r="D31" s="8" t="s">
        <v>56</v>
      </c>
      <c r="E31" s="8" t="s">
        <v>98</v>
      </c>
      <c r="F31" s="8" t="s">
        <v>99</v>
      </c>
      <c r="G31" s="8" t="s">
        <v>288</v>
      </c>
      <c r="H31" s="8" t="s">
        <v>289</v>
      </c>
      <c r="I31" s="10">
        <v>3640000</v>
      </c>
      <c r="J31" s="10">
        <v>3640000</v>
      </c>
      <c r="K31" s="10">
        <v>3640000</v>
      </c>
      <c r="L31" s="10"/>
      <c r="M31" s="10"/>
      <c r="N31" s="10"/>
      <c r="O31" s="10"/>
      <c r="P31" s="23"/>
      <c r="Q31" s="10"/>
      <c r="R31" s="10"/>
      <c r="S31" s="10"/>
      <c r="T31" s="10"/>
      <c r="U31" s="10"/>
      <c r="V31" s="10"/>
      <c r="W31" s="10"/>
    </row>
    <row r="32" ht="18.75" customHeight="1" spans="1:23">
      <c r="A32" s="8" t="s">
        <v>299</v>
      </c>
      <c r="B32" s="8" t="s">
        <v>300</v>
      </c>
      <c r="C32" s="9" t="s">
        <v>298</v>
      </c>
      <c r="D32" s="8" t="s">
        <v>56</v>
      </c>
      <c r="E32" s="8" t="s">
        <v>98</v>
      </c>
      <c r="F32" s="8" t="s">
        <v>99</v>
      </c>
      <c r="G32" s="8" t="s">
        <v>288</v>
      </c>
      <c r="H32" s="8" t="s">
        <v>289</v>
      </c>
      <c r="I32" s="10">
        <v>90000</v>
      </c>
      <c r="J32" s="10">
        <v>90000</v>
      </c>
      <c r="K32" s="10">
        <v>90000</v>
      </c>
      <c r="L32" s="10"/>
      <c r="M32" s="10"/>
      <c r="N32" s="10"/>
      <c r="O32" s="10"/>
      <c r="P32" s="23"/>
      <c r="Q32" s="10"/>
      <c r="R32" s="10"/>
      <c r="S32" s="10"/>
      <c r="T32" s="10"/>
      <c r="U32" s="10"/>
      <c r="V32" s="10"/>
      <c r="W32" s="10"/>
    </row>
    <row r="33" ht="18.75" customHeight="1" spans="1:23">
      <c r="A33" s="8" t="s">
        <v>299</v>
      </c>
      <c r="B33" s="8" t="s">
        <v>300</v>
      </c>
      <c r="C33" s="9" t="s">
        <v>298</v>
      </c>
      <c r="D33" s="8" t="s">
        <v>56</v>
      </c>
      <c r="E33" s="8" t="s">
        <v>98</v>
      </c>
      <c r="F33" s="8" t="s">
        <v>99</v>
      </c>
      <c r="G33" s="8" t="s">
        <v>288</v>
      </c>
      <c r="H33" s="8" t="s">
        <v>289</v>
      </c>
      <c r="I33" s="10">
        <v>1200000</v>
      </c>
      <c r="J33" s="10">
        <v>1200000</v>
      </c>
      <c r="K33" s="10">
        <v>1200000</v>
      </c>
      <c r="L33" s="10"/>
      <c r="M33" s="10"/>
      <c r="N33" s="10"/>
      <c r="O33" s="10"/>
      <c r="P33" s="23"/>
      <c r="Q33" s="10"/>
      <c r="R33" s="10"/>
      <c r="S33" s="10"/>
      <c r="T33" s="10"/>
      <c r="U33" s="10"/>
      <c r="V33" s="10"/>
      <c r="W33" s="10"/>
    </row>
    <row r="34" ht="18.75" customHeight="1" spans="1:23">
      <c r="A34" s="8" t="s">
        <v>299</v>
      </c>
      <c r="B34" s="8" t="s">
        <v>300</v>
      </c>
      <c r="C34" s="9" t="s">
        <v>298</v>
      </c>
      <c r="D34" s="8" t="s">
        <v>56</v>
      </c>
      <c r="E34" s="8" t="s">
        <v>98</v>
      </c>
      <c r="F34" s="8" t="s">
        <v>99</v>
      </c>
      <c r="G34" s="8" t="s">
        <v>288</v>
      </c>
      <c r="H34" s="8" t="s">
        <v>289</v>
      </c>
      <c r="I34" s="10">
        <v>160000</v>
      </c>
      <c r="J34" s="10">
        <v>160000</v>
      </c>
      <c r="K34" s="10">
        <v>160000</v>
      </c>
      <c r="L34" s="10"/>
      <c r="M34" s="10"/>
      <c r="N34" s="10"/>
      <c r="O34" s="10"/>
      <c r="P34" s="23"/>
      <c r="Q34" s="10"/>
      <c r="R34" s="10"/>
      <c r="S34" s="10"/>
      <c r="T34" s="10"/>
      <c r="U34" s="10"/>
      <c r="V34" s="10"/>
      <c r="W34" s="10"/>
    </row>
    <row r="35" ht="18.75" customHeight="1" spans="1:23">
      <c r="A35" s="23"/>
      <c r="B35" s="23"/>
      <c r="C35" s="9" t="s">
        <v>301</v>
      </c>
      <c r="D35" s="23"/>
      <c r="E35" s="23"/>
      <c r="F35" s="23"/>
      <c r="G35" s="23"/>
      <c r="H35" s="23"/>
      <c r="I35" s="10">
        <v>50000</v>
      </c>
      <c r="J35" s="10">
        <v>50000</v>
      </c>
      <c r="K35" s="10">
        <v>50000</v>
      </c>
      <c r="L35" s="10"/>
      <c r="M35" s="10"/>
      <c r="N35" s="10"/>
      <c r="O35" s="10"/>
      <c r="P35" s="23"/>
      <c r="Q35" s="10"/>
      <c r="R35" s="10"/>
      <c r="S35" s="10"/>
      <c r="T35" s="10"/>
      <c r="U35" s="10"/>
      <c r="V35" s="10"/>
      <c r="W35" s="10"/>
    </row>
    <row r="36" ht="18.75" customHeight="1" spans="1:23">
      <c r="A36" s="8" t="s">
        <v>286</v>
      </c>
      <c r="B36" s="8" t="s">
        <v>302</v>
      </c>
      <c r="C36" s="9" t="s">
        <v>301</v>
      </c>
      <c r="D36" s="8" t="s">
        <v>59</v>
      </c>
      <c r="E36" s="8" t="s">
        <v>84</v>
      </c>
      <c r="F36" s="8" t="s">
        <v>85</v>
      </c>
      <c r="G36" s="8" t="s">
        <v>288</v>
      </c>
      <c r="H36" s="8" t="s">
        <v>289</v>
      </c>
      <c r="I36" s="10">
        <v>40000</v>
      </c>
      <c r="J36" s="10">
        <v>40000</v>
      </c>
      <c r="K36" s="10">
        <v>40000</v>
      </c>
      <c r="L36" s="10"/>
      <c r="M36" s="10"/>
      <c r="N36" s="10"/>
      <c r="O36" s="10"/>
      <c r="P36" s="23"/>
      <c r="Q36" s="10"/>
      <c r="R36" s="10"/>
      <c r="S36" s="10"/>
      <c r="T36" s="10"/>
      <c r="U36" s="10"/>
      <c r="V36" s="10"/>
      <c r="W36" s="10"/>
    </row>
    <row r="37" ht="18.75" customHeight="1" spans="1:23">
      <c r="A37" s="8" t="s">
        <v>286</v>
      </c>
      <c r="B37" s="8" t="s">
        <v>302</v>
      </c>
      <c r="C37" s="9" t="s">
        <v>301</v>
      </c>
      <c r="D37" s="8" t="s">
        <v>59</v>
      </c>
      <c r="E37" s="8" t="s">
        <v>84</v>
      </c>
      <c r="F37" s="8" t="s">
        <v>85</v>
      </c>
      <c r="G37" s="8" t="s">
        <v>288</v>
      </c>
      <c r="H37" s="8" t="s">
        <v>289</v>
      </c>
      <c r="I37" s="10">
        <v>10000</v>
      </c>
      <c r="J37" s="10">
        <v>10000</v>
      </c>
      <c r="K37" s="10">
        <v>10000</v>
      </c>
      <c r="L37" s="10"/>
      <c r="M37" s="10"/>
      <c r="N37" s="10"/>
      <c r="O37" s="10"/>
      <c r="P37" s="23"/>
      <c r="Q37" s="10"/>
      <c r="R37" s="10"/>
      <c r="S37" s="10"/>
      <c r="T37" s="10"/>
      <c r="U37" s="10"/>
      <c r="V37" s="10"/>
      <c r="W37" s="10"/>
    </row>
    <row r="38" ht="18.75" customHeight="1" spans="1:23">
      <c r="A38" s="23"/>
      <c r="B38" s="23"/>
      <c r="C38" s="9" t="s">
        <v>303</v>
      </c>
      <c r="D38" s="23"/>
      <c r="E38" s="23"/>
      <c r="F38" s="23"/>
      <c r="G38" s="23"/>
      <c r="H38" s="23"/>
      <c r="I38" s="10">
        <v>40000</v>
      </c>
      <c r="J38" s="10">
        <v>40000</v>
      </c>
      <c r="K38" s="10">
        <v>40000</v>
      </c>
      <c r="L38" s="10"/>
      <c r="M38" s="10"/>
      <c r="N38" s="10"/>
      <c r="O38" s="10"/>
      <c r="P38" s="23"/>
      <c r="Q38" s="10"/>
      <c r="R38" s="10"/>
      <c r="S38" s="10"/>
      <c r="T38" s="10"/>
      <c r="U38" s="10"/>
      <c r="V38" s="10"/>
      <c r="W38" s="10"/>
    </row>
    <row r="39" ht="18.75" customHeight="1" spans="1:23">
      <c r="A39" s="8" t="s">
        <v>286</v>
      </c>
      <c r="B39" s="8" t="s">
        <v>304</v>
      </c>
      <c r="C39" s="9" t="s">
        <v>303</v>
      </c>
      <c r="D39" s="8" t="s">
        <v>59</v>
      </c>
      <c r="E39" s="8" t="s">
        <v>84</v>
      </c>
      <c r="F39" s="8" t="s">
        <v>85</v>
      </c>
      <c r="G39" s="8" t="s">
        <v>288</v>
      </c>
      <c r="H39" s="8" t="s">
        <v>289</v>
      </c>
      <c r="I39" s="10">
        <v>12600</v>
      </c>
      <c r="J39" s="10">
        <v>12600</v>
      </c>
      <c r="K39" s="10">
        <v>12600</v>
      </c>
      <c r="L39" s="10"/>
      <c r="M39" s="10"/>
      <c r="N39" s="10"/>
      <c r="O39" s="10"/>
      <c r="P39" s="23"/>
      <c r="Q39" s="10"/>
      <c r="R39" s="10"/>
      <c r="S39" s="10"/>
      <c r="T39" s="10"/>
      <c r="U39" s="10"/>
      <c r="V39" s="10"/>
      <c r="W39" s="10"/>
    </row>
    <row r="40" ht="18.75" customHeight="1" spans="1:23">
      <c r="A40" s="8" t="s">
        <v>286</v>
      </c>
      <c r="B40" s="8" t="s">
        <v>304</v>
      </c>
      <c r="C40" s="9" t="s">
        <v>303</v>
      </c>
      <c r="D40" s="8" t="s">
        <v>59</v>
      </c>
      <c r="E40" s="8" t="s">
        <v>84</v>
      </c>
      <c r="F40" s="8" t="s">
        <v>85</v>
      </c>
      <c r="G40" s="8" t="s">
        <v>288</v>
      </c>
      <c r="H40" s="8" t="s">
        <v>289</v>
      </c>
      <c r="I40" s="10">
        <v>8200</v>
      </c>
      <c r="J40" s="10">
        <v>8200</v>
      </c>
      <c r="K40" s="10">
        <v>8200</v>
      </c>
      <c r="L40" s="10"/>
      <c r="M40" s="10"/>
      <c r="N40" s="10"/>
      <c r="O40" s="10"/>
      <c r="P40" s="23"/>
      <c r="Q40" s="10"/>
      <c r="R40" s="10"/>
      <c r="S40" s="10"/>
      <c r="T40" s="10"/>
      <c r="U40" s="10"/>
      <c r="V40" s="10"/>
      <c r="W40" s="10"/>
    </row>
    <row r="41" ht="18.75" customHeight="1" spans="1:23">
      <c r="A41" s="8" t="s">
        <v>286</v>
      </c>
      <c r="B41" s="8" t="s">
        <v>304</v>
      </c>
      <c r="C41" s="9" t="s">
        <v>303</v>
      </c>
      <c r="D41" s="8" t="s">
        <v>59</v>
      </c>
      <c r="E41" s="8" t="s">
        <v>84</v>
      </c>
      <c r="F41" s="8" t="s">
        <v>85</v>
      </c>
      <c r="G41" s="8" t="s">
        <v>288</v>
      </c>
      <c r="H41" s="8" t="s">
        <v>289</v>
      </c>
      <c r="I41" s="10">
        <v>19200</v>
      </c>
      <c r="J41" s="10">
        <v>19200</v>
      </c>
      <c r="K41" s="10">
        <v>19200</v>
      </c>
      <c r="L41" s="10"/>
      <c r="M41" s="10"/>
      <c r="N41" s="10"/>
      <c r="O41" s="10"/>
      <c r="P41" s="23"/>
      <c r="Q41" s="10"/>
      <c r="R41" s="10"/>
      <c r="S41" s="10"/>
      <c r="T41" s="10"/>
      <c r="U41" s="10"/>
      <c r="V41" s="10"/>
      <c r="W41" s="10"/>
    </row>
    <row r="42" ht="18.75" customHeight="1" spans="1:23">
      <c r="A42" s="23"/>
      <c r="B42" s="23"/>
      <c r="C42" s="9" t="s">
        <v>305</v>
      </c>
      <c r="D42" s="23"/>
      <c r="E42" s="23"/>
      <c r="F42" s="23"/>
      <c r="G42" s="23"/>
      <c r="H42" s="23"/>
      <c r="I42" s="10">
        <v>300000</v>
      </c>
      <c r="J42" s="10"/>
      <c r="K42" s="10"/>
      <c r="L42" s="10"/>
      <c r="M42" s="10"/>
      <c r="N42" s="10"/>
      <c r="O42" s="10"/>
      <c r="P42" s="23"/>
      <c r="Q42" s="10"/>
      <c r="R42" s="10">
        <v>300000</v>
      </c>
      <c r="S42" s="10"/>
      <c r="T42" s="10"/>
      <c r="U42" s="10"/>
      <c r="V42" s="10"/>
      <c r="W42" s="10">
        <v>300000</v>
      </c>
    </row>
    <row r="43" ht="18.75" customHeight="1" spans="1:23">
      <c r="A43" s="8" t="s">
        <v>286</v>
      </c>
      <c r="B43" s="8" t="s">
        <v>306</v>
      </c>
      <c r="C43" s="9" t="s">
        <v>305</v>
      </c>
      <c r="D43" s="8" t="s">
        <v>59</v>
      </c>
      <c r="E43" s="8" t="s">
        <v>84</v>
      </c>
      <c r="F43" s="8" t="s">
        <v>85</v>
      </c>
      <c r="G43" s="8" t="s">
        <v>288</v>
      </c>
      <c r="H43" s="8" t="s">
        <v>289</v>
      </c>
      <c r="I43" s="10">
        <v>300000</v>
      </c>
      <c r="J43" s="10"/>
      <c r="K43" s="10"/>
      <c r="L43" s="10"/>
      <c r="M43" s="10"/>
      <c r="N43" s="10"/>
      <c r="O43" s="10"/>
      <c r="P43" s="23"/>
      <c r="Q43" s="10"/>
      <c r="R43" s="10">
        <v>300000</v>
      </c>
      <c r="S43" s="10"/>
      <c r="T43" s="10"/>
      <c r="U43" s="10"/>
      <c r="V43" s="10"/>
      <c r="W43" s="10">
        <v>300000</v>
      </c>
    </row>
    <row r="44" ht="18.75" customHeight="1" spans="1:23">
      <c r="A44" s="23"/>
      <c r="B44" s="23"/>
      <c r="C44" s="9" t="s">
        <v>307</v>
      </c>
      <c r="D44" s="23"/>
      <c r="E44" s="23"/>
      <c r="F44" s="23"/>
      <c r="G44" s="23"/>
      <c r="H44" s="23"/>
      <c r="I44" s="10">
        <v>100000</v>
      </c>
      <c r="J44" s="10">
        <v>100000</v>
      </c>
      <c r="K44" s="10">
        <v>100000</v>
      </c>
      <c r="L44" s="10"/>
      <c r="M44" s="10"/>
      <c r="N44" s="10"/>
      <c r="O44" s="10"/>
      <c r="P44" s="23"/>
      <c r="Q44" s="10"/>
      <c r="R44" s="10"/>
      <c r="S44" s="10"/>
      <c r="T44" s="10"/>
      <c r="U44" s="10"/>
      <c r="V44" s="10"/>
      <c r="W44" s="10"/>
    </row>
    <row r="45" ht="18.75" customHeight="1" spans="1:23">
      <c r="A45" s="8" t="s">
        <v>286</v>
      </c>
      <c r="B45" s="8" t="s">
        <v>308</v>
      </c>
      <c r="C45" s="9" t="s">
        <v>307</v>
      </c>
      <c r="D45" s="8" t="s">
        <v>61</v>
      </c>
      <c r="E45" s="8" t="s">
        <v>86</v>
      </c>
      <c r="F45" s="8" t="s">
        <v>87</v>
      </c>
      <c r="G45" s="8" t="s">
        <v>288</v>
      </c>
      <c r="H45" s="8" t="s">
        <v>289</v>
      </c>
      <c r="I45" s="10">
        <v>20000</v>
      </c>
      <c r="J45" s="10">
        <v>20000</v>
      </c>
      <c r="K45" s="10">
        <v>20000</v>
      </c>
      <c r="L45" s="10"/>
      <c r="M45" s="10"/>
      <c r="N45" s="10"/>
      <c r="O45" s="10"/>
      <c r="P45" s="23"/>
      <c r="Q45" s="10"/>
      <c r="R45" s="10"/>
      <c r="S45" s="10"/>
      <c r="T45" s="10"/>
      <c r="U45" s="10"/>
      <c r="V45" s="10"/>
      <c r="W45" s="10"/>
    </row>
    <row r="46" ht="18.75" customHeight="1" spans="1:23">
      <c r="A46" s="8" t="s">
        <v>286</v>
      </c>
      <c r="B46" s="8" t="s">
        <v>308</v>
      </c>
      <c r="C46" s="9" t="s">
        <v>307</v>
      </c>
      <c r="D46" s="8" t="s">
        <v>61</v>
      </c>
      <c r="E46" s="8" t="s">
        <v>86</v>
      </c>
      <c r="F46" s="8" t="s">
        <v>87</v>
      </c>
      <c r="G46" s="8" t="s">
        <v>288</v>
      </c>
      <c r="H46" s="8" t="s">
        <v>289</v>
      </c>
      <c r="I46" s="10">
        <v>10000</v>
      </c>
      <c r="J46" s="10">
        <v>10000</v>
      </c>
      <c r="K46" s="10">
        <v>10000</v>
      </c>
      <c r="L46" s="10"/>
      <c r="M46" s="10"/>
      <c r="N46" s="10"/>
      <c r="O46" s="10"/>
      <c r="P46" s="23"/>
      <c r="Q46" s="10"/>
      <c r="R46" s="10"/>
      <c r="S46" s="10"/>
      <c r="T46" s="10"/>
      <c r="U46" s="10"/>
      <c r="V46" s="10"/>
      <c r="W46" s="10"/>
    </row>
    <row r="47" ht="18.75" customHeight="1" spans="1:23">
      <c r="A47" s="8" t="s">
        <v>286</v>
      </c>
      <c r="B47" s="8" t="s">
        <v>308</v>
      </c>
      <c r="C47" s="9" t="s">
        <v>307</v>
      </c>
      <c r="D47" s="8" t="s">
        <v>61</v>
      </c>
      <c r="E47" s="8" t="s">
        <v>86</v>
      </c>
      <c r="F47" s="8" t="s">
        <v>87</v>
      </c>
      <c r="G47" s="8" t="s">
        <v>288</v>
      </c>
      <c r="H47" s="8" t="s">
        <v>289</v>
      </c>
      <c r="I47" s="10">
        <v>10000</v>
      </c>
      <c r="J47" s="10">
        <v>10000</v>
      </c>
      <c r="K47" s="10">
        <v>10000</v>
      </c>
      <c r="L47" s="10"/>
      <c r="M47" s="10"/>
      <c r="N47" s="10"/>
      <c r="O47" s="10"/>
      <c r="P47" s="23"/>
      <c r="Q47" s="10"/>
      <c r="R47" s="10"/>
      <c r="S47" s="10"/>
      <c r="T47" s="10"/>
      <c r="U47" s="10"/>
      <c r="V47" s="10"/>
      <c r="W47" s="10"/>
    </row>
    <row r="48" ht="18.75" customHeight="1" spans="1:23">
      <c r="A48" s="8" t="s">
        <v>286</v>
      </c>
      <c r="B48" s="8" t="s">
        <v>308</v>
      </c>
      <c r="C48" s="9" t="s">
        <v>307</v>
      </c>
      <c r="D48" s="8" t="s">
        <v>61</v>
      </c>
      <c r="E48" s="8" t="s">
        <v>86</v>
      </c>
      <c r="F48" s="8" t="s">
        <v>87</v>
      </c>
      <c r="G48" s="8" t="s">
        <v>288</v>
      </c>
      <c r="H48" s="8" t="s">
        <v>289</v>
      </c>
      <c r="I48" s="10">
        <v>5000</v>
      </c>
      <c r="J48" s="10">
        <v>5000</v>
      </c>
      <c r="K48" s="10">
        <v>5000</v>
      </c>
      <c r="L48" s="10"/>
      <c r="M48" s="10"/>
      <c r="N48" s="10"/>
      <c r="O48" s="10"/>
      <c r="P48" s="23"/>
      <c r="Q48" s="10"/>
      <c r="R48" s="10"/>
      <c r="S48" s="10"/>
      <c r="T48" s="10"/>
      <c r="U48" s="10"/>
      <c r="V48" s="10"/>
      <c r="W48" s="10"/>
    </row>
    <row r="49" ht="18.75" customHeight="1" spans="1:23">
      <c r="A49" s="8" t="s">
        <v>286</v>
      </c>
      <c r="B49" s="8" t="s">
        <v>308</v>
      </c>
      <c r="C49" s="9" t="s">
        <v>307</v>
      </c>
      <c r="D49" s="8" t="s">
        <v>61</v>
      </c>
      <c r="E49" s="8" t="s">
        <v>86</v>
      </c>
      <c r="F49" s="8" t="s">
        <v>87</v>
      </c>
      <c r="G49" s="8" t="s">
        <v>288</v>
      </c>
      <c r="H49" s="8" t="s">
        <v>289</v>
      </c>
      <c r="I49" s="10">
        <v>50000</v>
      </c>
      <c r="J49" s="10">
        <v>50000</v>
      </c>
      <c r="K49" s="10">
        <v>50000</v>
      </c>
      <c r="L49" s="10"/>
      <c r="M49" s="10"/>
      <c r="N49" s="10"/>
      <c r="O49" s="10"/>
      <c r="P49" s="23"/>
      <c r="Q49" s="10"/>
      <c r="R49" s="10"/>
      <c r="S49" s="10"/>
      <c r="T49" s="10"/>
      <c r="U49" s="10"/>
      <c r="V49" s="10"/>
      <c r="W49" s="10"/>
    </row>
    <row r="50" ht="18.75" customHeight="1" spans="1:23">
      <c r="A50" s="8" t="s">
        <v>286</v>
      </c>
      <c r="B50" s="8" t="s">
        <v>308</v>
      </c>
      <c r="C50" s="9" t="s">
        <v>307</v>
      </c>
      <c r="D50" s="8" t="s">
        <v>61</v>
      </c>
      <c r="E50" s="8" t="s">
        <v>86</v>
      </c>
      <c r="F50" s="8" t="s">
        <v>87</v>
      </c>
      <c r="G50" s="8" t="s">
        <v>288</v>
      </c>
      <c r="H50" s="8" t="s">
        <v>289</v>
      </c>
      <c r="I50" s="10">
        <v>5000</v>
      </c>
      <c r="J50" s="10">
        <v>5000</v>
      </c>
      <c r="K50" s="10">
        <v>5000</v>
      </c>
      <c r="L50" s="10"/>
      <c r="M50" s="10"/>
      <c r="N50" s="10"/>
      <c r="O50" s="10"/>
      <c r="P50" s="23"/>
      <c r="Q50" s="10"/>
      <c r="R50" s="10"/>
      <c r="S50" s="10"/>
      <c r="T50" s="10"/>
      <c r="U50" s="10"/>
      <c r="V50" s="10"/>
      <c r="W50" s="10"/>
    </row>
    <row r="51" ht="18.75" customHeight="1" spans="1:23">
      <c r="A51" s="23"/>
      <c r="B51" s="23"/>
      <c r="C51" s="9" t="s">
        <v>309</v>
      </c>
      <c r="D51" s="23"/>
      <c r="E51" s="23"/>
      <c r="F51" s="23"/>
      <c r="G51" s="23"/>
      <c r="H51" s="23"/>
      <c r="I51" s="10">
        <v>100000</v>
      </c>
      <c r="J51" s="10">
        <v>100000</v>
      </c>
      <c r="K51" s="10">
        <v>100000</v>
      </c>
      <c r="L51" s="10"/>
      <c r="M51" s="10"/>
      <c r="N51" s="10"/>
      <c r="O51" s="10"/>
      <c r="P51" s="23"/>
      <c r="Q51" s="10"/>
      <c r="R51" s="10"/>
      <c r="S51" s="10"/>
      <c r="T51" s="10"/>
      <c r="U51" s="10"/>
      <c r="V51" s="10"/>
      <c r="W51" s="10"/>
    </row>
    <row r="52" ht="18.75" customHeight="1" spans="1:23">
      <c r="A52" s="8" t="s">
        <v>286</v>
      </c>
      <c r="B52" s="8" t="s">
        <v>310</v>
      </c>
      <c r="C52" s="9" t="s">
        <v>309</v>
      </c>
      <c r="D52" s="8" t="s">
        <v>61</v>
      </c>
      <c r="E52" s="8" t="s">
        <v>86</v>
      </c>
      <c r="F52" s="8" t="s">
        <v>87</v>
      </c>
      <c r="G52" s="8" t="s">
        <v>288</v>
      </c>
      <c r="H52" s="8" t="s">
        <v>289</v>
      </c>
      <c r="I52" s="10">
        <v>10000</v>
      </c>
      <c r="J52" s="10">
        <v>10000</v>
      </c>
      <c r="K52" s="10">
        <v>10000</v>
      </c>
      <c r="L52" s="10"/>
      <c r="M52" s="10"/>
      <c r="N52" s="10"/>
      <c r="O52" s="10"/>
      <c r="P52" s="23"/>
      <c r="Q52" s="10"/>
      <c r="R52" s="10"/>
      <c r="S52" s="10"/>
      <c r="T52" s="10"/>
      <c r="U52" s="10"/>
      <c r="V52" s="10"/>
      <c r="W52" s="10"/>
    </row>
    <row r="53" ht="18.75" customHeight="1" spans="1:23">
      <c r="A53" s="8" t="s">
        <v>286</v>
      </c>
      <c r="B53" s="8" t="s">
        <v>310</v>
      </c>
      <c r="C53" s="9" t="s">
        <v>309</v>
      </c>
      <c r="D53" s="8" t="s">
        <v>61</v>
      </c>
      <c r="E53" s="8" t="s">
        <v>86</v>
      </c>
      <c r="F53" s="8" t="s">
        <v>87</v>
      </c>
      <c r="G53" s="8" t="s">
        <v>288</v>
      </c>
      <c r="H53" s="8" t="s">
        <v>289</v>
      </c>
      <c r="I53" s="10">
        <v>10000</v>
      </c>
      <c r="J53" s="10">
        <v>10000</v>
      </c>
      <c r="K53" s="10">
        <v>10000</v>
      </c>
      <c r="L53" s="10"/>
      <c r="M53" s="10"/>
      <c r="N53" s="10"/>
      <c r="O53" s="10"/>
      <c r="P53" s="23"/>
      <c r="Q53" s="10"/>
      <c r="R53" s="10"/>
      <c r="S53" s="10"/>
      <c r="T53" s="10"/>
      <c r="U53" s="10"/>
      <c r="V53" s="10"/>
      <c r="W53" s="10"/>
    </row>
    <row r="54" ht="18.75" customHeight="1" spans="1:23">
      <c r="A54" s="8" t="s">
        <v>286</v>
      </c>
      <c r="B54" s="8" t="s">
        <v>310</v>
      </c>
      <c r="C54" s="9" t="s">
        <v>309</v>
      </c>
      <c r="D54" s="8" t="s">
        <v>61</v>
      </c>
      <c r="E54" s="8" t="s">
        <v>86</v>
      </c>
      <c r="F54" s="8" t="s">
        <v>87</v>
      </c>
      <c r="G54" s="8" t="s">
        <v>288</v>
      </c>
      <c r="H54" s="8" t="s">
        <v>289</v>
      </c>
      <c r="I54" s="10">
        <v>37500</v>
      </c>
      <c r="J54" s="10">
        <v>37500</v>
      </c>
      <c r="K54" s="10">
        <v>37500</v>
      </c>
      <c r="L54" s="10"/>
      <c r="M54" s="10"/>
      <c r="N54" s="10"/>
      <c r="O54" s="10"/>
      <c r="P54" s="23"/>
      <c r="Q54" s="10"/>
      <c r="R54" s="10"/>
      <c r="S54" s="10"/>
      <c r="T54" s="10"/>
      <c r="U54" s="10"/>
      <c r="V54" s="10"/>
      <c r="W54" s="10"/>
    </row>
    <row r="55" ht="18.75" customHeight="1" spans="1:23">
      <c r="A55" s="8" t="s">
        <v>286</v>
      </c>
      <c r="B55" s="8" t="s">
        <v>310</v>
      </c>
      <c r="C55" s="9" t="s">
        <v>309</v>
      </c>
      <c r="D55" s="8" t="s">
        <v>61</v>
      </c>
      <c r="E55" s="8" t="s">
        <v>86</v>
      </c>
      <c r="F55" s="8" t="s">
        <v>87</v>
      </c>
      <c r="G55" s="8" t="s">
        <v>288</v>
      </c>
      <c r="H55" s="8" t="s">
        <v>289</v>
      </c>
      <c r="I55" s="10">
        <v>15000</v>
      </c>
      <c r="J55" s="10">
        <v>15000</v>
      </c>
      <c r="K55" s="10">
        <v>15000</v>
      </c>
      <c r="L55" s="10"/>
      <c r="M55" s="10"/>
      <c r="N55" s="10"/>
      <c r="O55" s="10"/>
      <c r="P55" s="23"/>
      <c r="Q55" s="10"/>
      <c r="R55" s="10"/>
      <c r="S55" s="10"/>
      <c r="T55" s="10"/>
      <c r="U55" s="10"/>
      <c r="V55" s="10"/>
      <c r="W55" s="10"/>
    </row>
    <row r="56" ht="18.75" customHeight="1" spans="1:23">
      <c r="A56" s="8" t="s">
        <v>286</v>
      </c>
      <c r="B56" s="8" t="s">
        <v>310</v>
      </c>
      <c r="C56" s="9" t="s">
        <v>309</v>
      </c>
      <c r="D56" s="8" t="s">
        <v>61</v>
      </c>
      <c r="E56" s="8" t="s">
        <v>86</v>
      </c>
      <c r="F56" s="8" t="s">
        <v>87</v>
      </c>
      <c r="G56" s="8" t="s">
        <v>288</v>
      </c>
      <c r="H56" s="8" t="s">
        <v>289</v>
      </c>
      <c r="I56" s="10">
        <v>27500</v>
      </c>
      <c r="J56" s="10">
        <v>27500</v>
      </c>
      <c r="K56" s="10">
        <v>27500</v>
      </c>
      <c r="L56" s="10"/>
      <c r="M56" s="10"/>
      <c r="N56" s="10"/>
      <c r="O56" s="10"/>
      <c r="P56" s="23"/>
      <c r="Q56" s="10"/>
      <c r="R56" s="10"/>
      <c r="S56" s="10"/>
      <c r="T56" s="10"/>
      <c r="U56" s="10"/>
      <c r="V56" s="10"/>
      <c r="W56" s="10"/>
    </row>
    <row r="57" ht="18.75" customHeight="1" spans="1:23">
      <c r="A57" s="23"/>
      <c r="B57" s="23"/>
      <c r="C57" s="9" t="s">
        <v>305</v>
      </c>
      <c r="D57" s="23"/>
      <c r="E57" s="23"/>
      <c r="F57" s="23"/>
      <c r="G57" s="23"/>
      <c r="H57" s="23"/>
      <c r="I57" s="10">
        <v>800000</v>
      </c>
      <c r="J57" s="10"/>
      <c r="K57" s="10"/>
      <c r="L57" s="10"/>
      <c r="M57" s="10"/>
      <c r="N57" s="10"/>
      <c r="O57" s="10"/>
      <c r="P57" s="23"/>
      <c r="Q57" s="10"/>
      <c r="R57" s="10">
        <v>800000</v>
      </c>
      <c r="S57" s="10"/>
      <c r="T57" s="10"/>
      <c r="U57" s="10"/>
      <c r="V57" s="10"/>
      <c r="W57" s="10">
        <v>800000</v>
      </c>
    </row>
    <row r="58" ht="18.75" customHeight="1" spans="1:23">
      <c r="A58" s="8" t="s">
        <v>286</v>
      </c>
      <c r="B58" s="8" t="s">
        <v>311</v>
      </c>
      <c r="C58" s="9" t="s">
        <v>305</v>
      </c>
      <c r="D58" s="8" t="s">
        <v>61</v>
      </c>
      <c r="E58" s="8" t="s">
        <v>86</v>
      </c>
      <c r="F58" s="8" t="s">
        <v>87</v>
      </c>
      <c r="G58" s="8" t="s">
        <v>288</v>
      </c>
      <c r="H58" s="8" t="s">
        <v>289</v>
      </c>
      <c r="I58" s="10">
        <v>800000</v>
      </c>
      <c r="J58" s="10"/>
      <c r="K58" s="10"/>
      <c r="L58" s="10"/>
      <c r="M58" s="10"/>
      <c r="N58" s="10"/>
      <c r="O58" s="10"/>
      <c r="P58" s="23"/>
      <c r="Q58" s="10"/>
      <c r="R58" s="10">
        <v>800000</v>
      </c>
      <c r="S58" s="10"/>
      <c r="T58" s="10"/>
      <c r="U58" s="10"/>
      <c r="V58" s="10"/>
      <c r="W58" s="10">
        <v>800000</v>
      </c>
    </row>
    <row r="59" ht="18.75" customHeight="1" spans="1:23">
      <c r="A59" s="23"/>
      <c r="B59" s="23"/>
      <c r="C59" s="9" t="s">
        <v>312</v>
      </c>
      <c r="D59" s="23"/>
      <c r="E59" s="23"/>
      <c r="F59" s="23"/>
      <c r="G59" s="23"/>
      <c r="H59" s="23"/>
      <c r="I59" s="10">
        <v>62500</v>
      </c>
      <c r="J59" s="10"/>
      <c r="K59" s="10"/>
      <c r="L59" s="10"/>
      <c r="M59" s="10"/>
      <c r="N59" s="10"/>
      <c r="O59" s="10"/>
      <c r="P59" s="23"/>
      <c r="Q59" s="10"/>
      <c r="R59" s="10">
        <v>62500</v>
      </c>
      <c r="S59" s="10"/>
      <c r="T59" s="10"/>
      <c r="U59" s="10">
        <v>62500</v>
      </c>
      <c r="V59" s="10"/>
      <c r="W59" s="10"/>
    </row>
    <row r="60" ht="18.75" customHeight="1" spans="1:23">
      <c r="A60" s="8" t="s">
        <v>286</v>
      </c>
      <c r="B60" s="8" t="s">
        <v>313</v>
      </c>
      <c r="C60" s="9" t="s">
        <v>312</v>
      </c>
      <c r="D60" s="8" t="s">
        <v>63</v>
      </c>
      <c r="E60" s="8" t="s">
        <v>100</v>
      </c>
      <c r="F60" s="8" t="s">
        <v>101</v>
      </c>
      <c r="G60" s="8" t="s">
        <v>314</v>
      </c>
      <c r="H60" s="8" t="s">
        <v>315</v>
      </c>
      <c r="I60" s="10">
        <v>4500</v>
      </c>
      <c r="J60" s="10"/>
      <c r="K60" s="10"/>
      <c r="L60" s="10"/>
      <c r="M60" s="10"/>
      <c r="N60" s="10"/>
      <c r="O60" s="10"/>
      <c r="P60" s="23"/>
      <c r="Q60" s="10"/>
      <c r="R60" s="10">
        <v>4500</v>
      </c>
      <c r="S60" s="10"/>
      <c r="T60" s="10"/>
      <c r="U60" s="10">
        <v>4500</v>
      </c>
      <c r="V60" s="10"/>
      <c r="W60" s="10"/>
    </row>
    <row r="61" ht="18.75" customHeight="1" spans="1:23">
      <c r="A61" s="8" t="s">
        <v>286</v>
      </c>
      <c r="B61" s="8" t="s">
        <v>313</v>
      </c>
      <c r="C61" s="9" t="s">
        <v>312</v>
      </c>
      <c r="D61" s="8" t="s">
        <v>63</v>
      </c>
      <c r="E61" s="8" t="s">
        <v>100</v>
      </c>
      <c r="F61" s="8" t="s">
        <v>101</v>
      </c>
      <c r="G61" s="8" t="s">
        <v>314</v>
      </c>
      <c r="H61" s="8" t="s">
        <v>315</v>
      </c>
      <c r="I61" s="10">
        <v>58000</v>
      </c>
      <c r="J61" s="10"/>
      <c r="K61" s="10"/>
      <c r="L61" s="10"/>
      <c r="M61" s="10"/>
      <c r="N61" s="10"/>
      <c r="O61" s="10"/>
      <c r="P61" s="23"/>
      <c r="Q61" s="10"/>
      <c r="R61" s="10">
        <v>58000</v>
      </c>
      <c r="S61" s="10"/>
      <c r="T61" s="10"/>
      <c r="U61" s="10">
        <v>58000</v>
      </c>
      <c r="V61" s="10"/>
      <c r="W61" s="10"/>
    </row>
    <row r="62" ht="18.75" customHeight="1" spans="1:23">
      <c r="A62" s="23"/>
      <c r="B62" s="23"/>
      <c r="C62" s="9" t="s">
        <v>316</v>
      </c>
      <c r="D62" s="23"/>
      <c r="E62" s="23"/>
      <c r="F62" s="23"/>
      <c r="G62" s="23"/>
      <c r="H62" s="23"/>
      <c r="I62" s="10">
        <v>130000</v>
      </c>
      <c r="J62" s="10">
        <v>130000</v>
      </c>
      <c r="K62" s="10">
        <v>130000</v>
      </c>
      <c r="L62" s="10"/>
      <c r="M62" s="10"/>
      <c r="N62" s="10"/>
      <c r="O62" s="10"/>
      <c r="P62" s="23"/>
      <c r="Q62" s="10"/>
      <c r="R62" s="10"/>
      <c r="S62" s="10"/>
      <c r="T62" s="10"/>
      <c r="U62" s="10"/>
      <c r="V62" s="10"/>
      <c r="W62" s="10"/>
    </row>
    <row r="63" ht="18.75" customHeight="1" spans="1:23">
      <c r="A63" s="8" t="s">
        <v>286</v>
      </c>
      <c r="B63" s="8" t="s">
        <v>317</v>
      </c>
      <c r="C63" s="9" t="s">
        <v>316</v>
      </c>
      <c r="D63" s="8" t="s">
        <v>63</v>
      </c>
      <c r="E63" s="8" t="s">
        <v>98</v>
      </c>
      <c r="F63" s="8" t="s">
        <v>99</v>
      </c>
      <c r="G63" s="8" t="s">
        <v>314</v>
      </c>
      <c r="H63" s="8" t="s">
        <v>315</v>
      </c>
      <c r="I63" s="10">
        <v>125000</v>
      </c>
      <c r="J63" s="10">
        <v>125000</v>
      </c>
      <c r="K63" s="10">
        <v>125000</v>
      </c>
      <c r="L63" s="10"/>
      <c r="M63" s="10"/>
      <c r="N63" s="10"/>
      <c r="O63" s="10"/>
      <c r="P63" s="23"/>
      <c r="Q63" s="10"/>
      <c r="R63" s="10"/>
      <c r="S63" s="10"/>
      <c r="T63" s="10"/>
      <c r="U63" s="10"/>
      <c r="V63" s="10"/>
      <c r="W63" s="10"/>
    </row>
    <row r="64" ht="18.75" customHeight="1" spans="1:23">
      <c r="A64" s="8" t="s">
        <v>286</v>
      </c>
      <c r="B64" s="8" t="s">
        <v>317</v>
      </c>
      <c r="C64" s="9" t="s">
        <v>316</v>
      </c>
      <c r="D64" s="8" t="s">
        <v>63</v>
      </c>
      <c r="E64" s="8" t="s">
        <v>98</v>
      </c>
      <c r="F64" s="8" t="s">
        <v>99</v>
      </c>
      <c r="G64" s="8" t="s">
        <v>318</v>
      </c>
      <c r="H64" s="8" t="s">
        <v>76</v>
      </c>
      <c r="I64" s="10">
        <v>5000</v>
      </c>
      <c r="J64" s="10">
        <v>5000</v>
      </c>
      <c r="K64" s="10">
        <v>5000</v>
      </c>
      <c r="L64" s="10"/>
      <c r="M64" s="10"/>
      <c r="N64" s="10"/>
      <c r="O64" s="10"/>
      <c r="P64" s="23"/>
      <c r="Q64" s="10"/>
      <c r="R64" s="10"/>
      <c r="S64" s="10"/>
      <c r="T64" s="10"/>
      <c r="U64" s="10"/>
      <c r="V64" s="10"/>
      <c r="W64" s="10"/>
    </row>
    <row r="65" ht="18.75" customHeight="1" spans="1:23">
      <c r="A65" s="11" t="s">
        <v>32</v>
      </c>
      <c r="B65" s="11"/>
      <c r="C65" s="11"/>
      <c r="D65" s="11"/>
      <c r="E65" s="11"/>
      <c r="F65" s="11"/>
      <c r="G65" s="11"/>
      <c r="H65" s="11"/>
      <c r="I65" s="10">
        <v>14272500</v>
      </c>
      <c r="J65" s="10">
        <v>12710000</v>
      </c>
      <c r="K65" s="10">
        <v>12710000</v>
      </c>
      <c r="L65" s="10"/>
      <c r="M65" s="10"/>
      <c r="N65" s="10"/>
      <c r="O65" s="10"/>
      <c r="P65" s="10"/>
      <c r="Q65" s="10"/>
      <c r="R65" s="10">
        <v>1562500</v>
      </c>
      <c r="S65" s="10"/>
      <c r="T65" s="10"/>
      <c r="U65" s="10">
        <v>62500</v>
      </c>
      <c r="V65" s="10"/>
      <c r="W65" s="10">
        <v>1500000</v>
      </c>
    </row>
  </sheetData>
  <mergeCells count="28">
    <mergeCell ref="A2:W2"/>
    <mergeCell ref="A3:H3"/>
    <mergeCell ref="J4:M4"/>
    <mergeCell ref="N4:P4"/>
    <mergeCell ref="R4:W4"/>
    <mergeCell ref="A65:H65"/>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ageMargins left="0.75" right="0.75" top="1" bottom="1" header="0.5" footer="0.5"/>
  <pageSetup paperSize="1" pageOrder="overThenDown"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117"/>
  <sheetViews>
    <sheetView showZeros="0" topLeftCell="A4" workbookViewId="0">
      <selection activeCell="A1" sqref="A1:J1"/>
    </sheetView>
  </sheetViews>
  <sheetFormatPr defaultColWidth="8.85" defaultRowHeight="15" customHeight="1"/>
  <cols>
    <col min="1" max="1" width="44.4166666666667" customWidth="1"/>
    <col min="2" max="2" width="41.55" customWidth="1"/>
    <col min="3" max="4" width="13.8416666666667" customWidth="1"/>
    <col min="5" max="5" width="26.8416666666667" customWidth="1"/>
    <col min="6" max="8" width="10" customWidth="1"/>
    <col min="9" max="9" width="13.7" customWidth="1"/>
    <col min="10" max="10" width="27.9833333333333" customWidth="1"/>
  </cols>
  <sheetData>
    <row r="1" customHeight="1" spans="1:10">
      <c r="A1" s="20" t="s">
        <v>319</v>
      </c>
      <c r="B1" s="20"/>
      <c r="C1" s="20"/>
      <c r="D1" s="20"/>
      <c r="E1" s="20"/>
      <c r="F1" s="20"/>
      <c r="G1" s="20"/>
      <c r="H1" s="20"/>
      <c r="I1" s="20"/>
      <c r="J1" s="20"/>
    </row>
    <row r="2" ht="45" customHeight="1" spans="1:10">
      <c r="A2" s="29" t="s">
        <v>320</v>
      </c>
      <c r="B2" s="29"/>
      <c r="C2" s="29"/>
      <c r="D2" s="29"/>
      <c r="E2" s="29"/>
      <c r="F2" s="29"/>
      <c r="G2" s="29"/>
      <c r="H2" s="29"/>
      <c r="I2" s="29"/>
      <c r="J2" s="29"/>
    </row>
    <row r="3" ht="20.25" customHeight="1" spans="1:10">
      <c r="A3" s="19" t="str">
        <f>"单位名称："&amp;"澄江市文化和旅游局"</f>
        <v>单位名称：澄江市文化和旅游局</v>
      </c>
      <c r="B3" s="19"/>
      <c r="C3" s="19"/>
      <c r="D3" s="19"/>
      <c r="E3" s="19"/>
      <c r="F3" s="19"/>
      <c r="G3" s="19"/>
      <c r="H3" s="19"/>
      <c r="I3" s="19"/>
      <c r="J3" s="19"/>
    </row>
    <row r="4" ht="20.25" customHeight="1" spans="1:10">
      <c r="A4" s="30" t="s">
        <v>321</v>
      </c>
      <c r="B4" s="30" t="s">
        <v>322</v>
      </c>
      <c r="C4" s="30" t="s">
        <v>323</v>
      </c>
      <c r="D4" s="30" t="s">
        <v>324</v>
      </c>
      <c r="E4" s="30" t="s">
        <v>325</v>
      </c>
      <c r="F4" s="30" t="s">
        <v>326</v>
      </c>
      <c r="G4" s="30" t="s">
        <v>327</v>
      </c>
      <c r="H4" s="30" t="s">
        <v>328</v>
      </c>
      <c r="I4" s="30" t="s">
        <v>329</v>
      </c>
      <c r="J4" s="30" t="s">
        <v>330</v>
      </c>
    </row>
    <row r="5" ht="46.5" customHeight="1" spans="1:10">
      <c r="A5" s="30"/>
      <c r="B5" s="30"/>
      <c r="C5" s="30"/>
      <c r="D5" s="30"/>
      <c r="E5" s="30"/>
      <c r="F5" s="30"/>
      <c r="G5" s="30"/>
      <c r="H5" s="30"/>
      <c r="I5" s="30"/>
      <c r="J5" s="30"/>
    </row>
    <row r="6" ht="20.25" customHeight="1" spans="1:10">
      <c r="A6" s="31">
        <v>1</v>
      </c>
      <c r="B6" s="31">
        <v>2</v>
      </c>
      <c r="C6" s="31">
        <v>3</v>
      </c>
      <c r="D6" s="31">
        <v>4</v>
      </c>
      <c r="E6" s="31">
        <v>5</v>
      </c>
      <c r="F6" s="31">
        <v>6</v>
      </c>
      <c r="G6" s="31">
        <v>7</v>
      </c>
      <c r="H6" s="31">
        <v>8</v>
      </c>
      <c r="I6" s="31">
        <v>9</v>
      </c>
      <c r="J6" s="31">
        <v>10</v>
      </c>
    </row>
    <row r="7" ht="20.25" customHeight="1" spans="1:10">
      <c r="A7" s="23" t="s">
        <v>56</v>
      </c>
      <c r="B7" s="23"/>
      <c r="C7" s="23"/>
      <c r="E7" s="36"/>
      <c r="F7" s="36"/>
      <c r="G7" s="36"/>
      <c r="H7" s="36"/>
      <c r="I7" s="36"/>
      <c r="J7" s="36"/>
    </row>
    <row r="8" ht="20.25" customHeight="1" spans="1:10">
      <c r="A8" s="47" t="s">
        <v>290</v>
      </c>
      <c r="B8" s="23" t="s">
        <v>331</v>
      </c>
      <c r="C8" s="24"/>
      <c r="D8" s="24"/>
      <c r="E8" s="36"/>
      <c r="F8" s="36"/>
      <c r="G8" s="36"/>
      <c r="H8" s="36"/>
      <c r="I8" s="36"/>
      <c r="J8" s="36"/>
    </row>
    <row r="9" ht="20.25" customHeight="1" spans="1:10">
      <c r="A9" s="23"/>
      <c r="B9" s="23"/>
      <c r="C9" s="23" t="s">
        <v>332</v>
      </c>
      <c r="D9" s="48" t="s">
        <v>333</v>
      </c>
      <c r="E9" s="49" t="s">
        <v>334</v>
      </c>
      <c r="F9" s="37" t="s">
        <v>335</v>
      </c>
      <c r="G9" s="24" t="s">
        <v>336</v>
      </c>
      <c r="H9" s="37" t="s">
        <v>337</v>
      </c>
      <c r="I9" s="37" t="s">
        <v>338</v>
      </c>
      <c r="J9" s="49" t="s">
        <v>339</v>
      </c>
    </row>
    <row r="10" ht="20.25" customHeight="1" spans="1:10">
      <c r="A10" s="23"/>
      <c r="B10" s="23"/>
      <c r="C10" s="23" t="s">
        <v>332</v>
      </c>
      <c r="D10" s="48" t="s">
        <v>333</v>
      </c>
      <c r="E10" s="49" t="s">
        <v>340</v>
      </c>
      <c r="F10" s="37" t="s">
        <v>335</v>
      </c>
      <c r="G10" s="24" t="s">
        <v>341</v>
      </c>
      <c r="H10" s="37" t="s">
        <v>342</v>
      </c>
      <c r="I10" s="37" t="s">
        <v>338</v>
      </c>
      <c r="J10" s="49" t="s">
        <v>343</v>
      </c>
    </row>
    <row r="11" ht="20.25" customHeight="1" spans="1:10">
      <c r="A11" s="23"/>
      <c r="B11" s="23"/>
      <c r="C11" s="23" t="s">
        <v>332</v>
      </c>
      <c r="D11" s="48" t="s">
        <v>333</v>
      </c>
      <c r="E11" s="49" t="s">
        <v>344</v>
      </c>
      <c r="F11" s="37" t="s">
        <v>345</v>
      </c>
      <c r="G11" s="24" t="s">
        <v>50</v>
      </c>
      <c r="H11" s="37" t="s">
        <v>346</v>
      </c>
      <c r="I11" s="37" t="s">
        <v>338</v>
      </c>
      <c r="J11" s="49" t="s">
        <v>347</v>
      </c>
    </row>
    <row r="12" ht="20.25" customHeight="1" spans="1:10">
      <c r="A12" s="23"/>
      <c r="B12" s="23"/>
      <c r="C12" s="23" t="s">
        <v>332</v>
      </c>
      <c r="D12" s="48" t="s">
        <v>333</v>
      </c>
      <c r="E12" s="49" t="s">
        <v>348</v>
      </c>
      <c r="F12" s="37" t="s">
        <v>349</v>
      </c>
      <c r="G12" s="24" t="s">
        <v>47</v>
      </c>
      <c r="H12" s="37" t="s">
        <v>350</v>
      </c>
      <c r="I12" s="37" t="s">
        <v>338</v>
      </c>
      <c r="J12" s="49" t="s">
        <v>351</v>
      </c>
    </row>
    <row r="13" ht="20.25" customHeight="1" spans="1:10">
      <c r="A13" s="23"/>
      <c r="B13" s="23"/>
      <c r="C13" s="23" t="s">
        <v>332</v>
      </c>
      <c r="D13" s="48" t="s">
        <v>333</v>
      </c>
      <c r="E13" s="49" t="s">
        <v>352</v>
      </c>
      <c r="F13" s="37" t="s">
        <v>335</v>
      </c>
      <c r="G13" s="24" t="s">
        <v>353</v>
      </c>
      <c r="H13" s="37" t="s">
        <v>354</v>
      </c>
      <c r="I13" s="37" t="s">
        <v>338</v>
      </c>
      <c r="J13" s="49" t="s">
        <v>355</v>
      </c>
    </row>
    <row r="14" ht="20.25" customHeight="1" spans="1:10">
      <c r="A14" s="23"/>
      <c r="B14" s="23"/>
      <c r="C14" s="23" t="s">
        <v>332</v>
      </c>
      <c r="D14" s="48" t="s">
        <v>333</v>
      </c>
      <c r="E14" s="49" t="s">
        <v>356</v>
      </c>
      <c r="F14" s="37" t="s">
        <v>335</v>
      </c>
      <c r="G14" s="24" t="s">
        <v>47</v>
      </c>
      <c r="H14" s="37" t="s">
        <v>354</v>
      </c>
      <c r="I14" s="37" t="s">
        <v>338</v>
      </c>
      <c r="J14" s="49" t="s">
        <v>357</v>
      </c>
    </row>
    <row r="15" ht="20.25" customHeight="1" spans="1:10">
      <c r="A15" s="23"/>
      <c r="B15" s="23"/>
      <c r="C15" s="23" t="s">
        <v>332</v>
      </c>
      <c r="D15" s="48" t="s">
        <v>358</v>
      </c>
      <c r="E15" s="49" t="s">
        <v>359</v>
      </c>
      <c r="F15" s="37" t="s">
        <v>349</v>
      </c>
      <c r="G15" s="24" t="s">
        <v>360</v>
      </c>
      <c r="H15" s="37" t="s">
        <v>354</v>
      </c>
      <c r="I15" s="37" t="s">
        <v>338</v>
      </c>
      <c r="J15" s="49" t="s">
        <v>361</v>
      </c>
    </row>
    <row r="16" ht="20.25" customHeight="1" spans="1:10">
      <c r="A16" s="23"/>
      <c r="B16" s="23"/>
      <c r="C16" s="23" t="s">
        <v>332</v>
      </c>
      <c r="D16" s="48" t="s">
        <v>358</v>
      </c>
      <c r="E16" s="49" t="s">
        <v>362</v>
      </c>
      <c r="F16" s="37" t="s">
        <v>335</v>
      </c>
      <c r="G16" s="24" t="s">
        <v>353</v>
      </c>
      <c r="H16" s="37" t="s">
        <v>354</v>
      </c>
      <c r="I16" s="37" t="s">
        <v>338</v>
      </c>
      <c r="J16" s="49" t="s">
        <v>363</v>
      </c>
    </row>
    <row r="17" ht="20.25" customHeight="1" spans="1:10">
      <c r="A17" s="23"/>
      <c r="B17" s="23"/>
      <c r="C17" s="23" t="s">
        <v>364</v>
      </c>
      <c r="D17" s="48" t="s">
        <v>365</v>
      </c>
      <c r="E17" s="49" t="s">
        <v>366</v>
      </c>
      <c r="F17" s="37" t="s">
        <v>335</v>
      </c>
      <c r="G17" s="24" t="s">
        <v>353</v>
      </c>
      <c r="H17" s="37" t="s">
        <v>354</v>
      </c>
      <c r="I17" s="37" t="s">
        <v>338</v>
      </c>
      <c r="J17" s="49" t="s">
        <v>367</v>
      </c>
    </row>
    <row r="18" ht="20.25" customHeight="1" spans="1:10">
      <c r="A18" s="23"/>
      <c r="B18" s="23"/>
      <c r="C18" s="23" t="s">
        <v>364</v>
      </c>
      <c r="D18" s="48" t="s">
        <v>368</v>
      </c>
      <c r="E18" s="49" t="s">
        <v>369</v>
      </c>
      <c r="F18" s="37" t="s">
        <v>335</v>
      </c>
      <c r="G18" s="24" t="s">
        <v>353</v>
      </c>
      <c r="H18" s="37" t="s">
        <v>354</v>
      </c>
      <c r="I18" s="37" t="s">
        <v>338</v>
      </c>
      <c r="J18" s="49" t="s">
        <v>370</v>
      </c>
    </row>
    <row r="19" ht="20.25" customHeight="1" spans="1:10">
      <c r="A19" s="23"/>
      <c r="B19" s="23"/>
      <c r="C19" s="23" t="s">
        <v>371</v>
      </c>
      <c r="D19" s="48" t="s">
        <v>372</v>
      </c>
      <c r="E19" s="49" t="s">
        <v>373</v>
      </c>
      <c r="F19" s="37" t="s">
        <v>335</v>
      </c>
      <c r="G19" s="24" t="s">
        <v>374</v>
      </c>
      <c r="H19" s="37" t="s">
        <v>354</v>
      </c>
      <c r="I19" s="37" t="s">
        <v>338</v>
      </c>
      <c r="J19" s="49" t="s">
        <v>375</v>
      </c>
    </row>
    <row r="20" ht="20.25" customHeight="1" spans="1:10">
      <c r="A20" s="47" t="s">
        <v>294</v>
      </c>
      <c r="B20" s="23" t="s">
        <v>376</v>
      </c>
      <c r="C20" s="23"/>
      <c r="D20" s="23"/>
      <c r="E20" s="23"/>
      <c r="F20" s="23"/>
      <c r="G20" s="23"/>
      <c r="H20" s="23"/>
      <c r="I20" s="23"/>
      <c r="J20" s="23"/>
    </row>
    <row r="21" ht="20.25" customHeight="1" spans="1:10">
      <c r="A21" s="23"/>
      <c r="B21" s="23"/>
      <c r="C21" s="23" t="s">
        <v>332</v>
      </c>
      <c r="D21" s="48" t="s">
        <v>333</v>
      </c>
      <c r="E21" s="49" t="s">
        <v>377</v>
      </c>
      <c r="F21" s="37" t="s">
        <v>335</v>
      </c>
      <c r="G21" s="24" t="s">
        <v>49</v>
      </c>
      <c r="H21" s="37" t="s">
        <v>378</v>
      </c>
      <c r="I21" s="37" t="s">
        <v>338</v>
      </c>
      <c r="J21" s="49" t="s">
        <v>379</v>
      </c>
    </row>
    <row r="22" ht="20.25" customHeight="1" spans="1:10">
      <c r="A22" s="23"/>
      <c r="B22" s="23"/>
      <c r="C22" s="23" t="s">
        <v>332</v>
      </c>
      <c r="D22" s="48" t="s">
        <v>358</v>
      </c>
      <c r="E22" s="49" t="s">
        <v>380</v>
      </c>
      <c r="F22" s="37" t="s">
        <v>335</v>
      </c>
      <c r="G22" s="24" t="s">
        <v>381</v>
      </c>
      <c r="H22" s="37" t="s">
        <v>382</v>
      </c>
      <c r="I22" s="37" t="s">
        <v>338</v>
      </c>
      <c r="J22" s="49" t="s">
        <v>379</v>
      </c>
    </row>
    <row r="23" ht="20.25" customHeight="1" spans="1:10">
      <c r="A23" s="23"/>
      <c r="B23" s="23"/>
      <c r="C23" s="23" t="s">
        <v>332</v>
      </c>
      <c r="D23" s="48" t="s">
        <v>358</v>
      </c>
      <c r="E23" s="49" t="s">
        <v>383</v>
      </c>
      <c r="F23" s="37" t="s">
        <v>335</v>
      </c>
      <c r="G23" s="24" t="s">
        <v>381</v>
      </c>
      <c r="H23" s="37" t="s">
        <v>382</v>
      </c>
      <c r="I23" s="37" t="s">
        <v>338</v>
      </c>
      <c r="J23" s="49" t="s">
        <v>379</v>
      </c>
    </row>
    <row r="24" ht="20.25" customHeight="1" spans="1:10">
      <c r="A24" s="23"/>
      <c r="B24" s="23"/>
      <c r="C24" s="23" t="s">
        <v>332</v>
      </c>
      <c r="D24" s="48" t="s">
        <v>358</v>
      </c>
      <c r="E24" s="49" t="s">
        <v>384</v>
      </c>
      <c r="F24" s="37" t="s">
        <v>335</v>
      </c>
      <c r="G24" s="24" t="s">
        <v>381</v>
      </c>
      <c r="H24" s="37" t="s">
        <v>382</v>
      </c>
      <c r="I24" s="37" t="s">
        <v>338</v>
      </c>
      <c r="J24" s="49" t="s">
        <v>379</v>
      </c>
    </row>
    <row r="25" ht="20.25" customHeight="1" spans="1:10">
      <c r="A25" s="23"/>
      <c r="B25" s="23"/>
      <c r="C25" s="23" t="s">
        <v>364</v>
      </c>
      <c r="D25" s="48" t="s">
        <v>365</v>
      </c>
      <c r="E25" s="49" t="s">
        <v>385</v>
      </c>
      <c r="F25" s="37" t="s">
        <v>335</v>
      </c>
      <c r="G25" s="24" t="s">
        <v>386</v>
      </c>
      <c r="H25" s="37" t="s">
        <v>387</v>
      </c>
      <c r="I25" s="37" t="s">
        <v>338</v>
      </c>
      <c r="J25" s="49" t="s">
        <v>379</v>
      </c>
    </row>
    <row r="26" ht="20.25" customHeight="1" spans="1:10">
      <c r="A26" s="23"/>
      <c r="B26" s="23"/>
      <c r="C26" s="23" t="s">
        <v>371</v>
      </c>
      <c r="D26" s="48" t="s">
        <v>372</v>
      </c>
      <c r="E26" s="49" t="s">
        <v>372</v>
      </c>
      <c r="F26" s="37" t="s">
        <v>335</v>
      </c>
      <c r="G26" s="24" t="s">
        <v>336</v>
      </c>
      <c r="H26" s="37" t="s">
        <v>354</v>
      </c>
      <c r="I26" s="37" t="s">
        <v>338</v>
      </c>
      <c r="J26" s="49" t="s">
        <v>379</v>
      </c>
    </row>
    <row r="27" ht="20.25" customHeight="1" spans="1:10">
      <c r="A27" s="47" t="s">
        <v>292</v>
      </c>
      <c r="B27" s="23" t="s">
        <v>388</v>
      </c>
      <c r="C27" s="23"/>
      <c r="D27" s="23"/>
      <c r="E27" s="23"/>
      <c r="F27" s="23"/>
      <c r="G27" s="23"/>
      <c r="H27" s="23"/>
      <c r="I27" s="23"/>
      <c r="J27" s="23"/>
    </row>
    <row r="28" ht="20.25" customHeight="1" spans="1:10">
      <c r="A28" s="23"/>
      <c r="B28" s="23"/>
      <c r="C28" s="23" t="s">
        <v>332</v>
      </c>
      <c r="D28" s="48" t="s">
        <v>333</v>
      </c>
      <c r="E28" s="49" t="s">
        <v>389</v>
      </c>
      <c r="F28" s="37" t="s">
        <v>335</v>
      </c>
      <c r="G28" s="24" t="s">
        <v>390</v>
      </c>
      <c r="H28" s="37" t="s">
        <v>391</v>
      </c>
      <c r="I28" s="37" t="s">
        <v>338</v>
      </c>
      <c r="J28" s="49" t="s">
        <v>392</v>
      </c>
    </row>
    <row r="29" ht="20.25" customHeight="1" spans="1:10">
      <c r="A29" s="23"/>
      <c r="B29" s="23"/>
      <c r="C29" s="23" t="s">
        <v>332</v>
      </c>
      <c r="D29" s="48" t="s">
        <v>333</v>
      </c>
      <c r="E29" s="49" t="s">
        <v>393</v>
      </c>
      <c r="F29" s="37" t="s">
        <v>335</v>
      </c>
      <c r="G29" s="24" t="s">
        <v>48</v>
      </c>
      <c r="H29" s="37" t="s">
        <v>394</v>
      </c>
      <c r="I29" s="37" t="s">
        <v>338</v>
      </c>
      <c r="J29" s="49" t="s">
        <v>395</v>
      </c>
    </row>
    <row r="30" ht="20.25" customHeight="1" spans="1:10">
      <c r="A30" s="23"/>
      <c r="B30" s="23"/>
      <c r="C30" s="23" t="s">
        <v>332</v>
      </c>
      <c r="D30" s="48" t="s">
        <v>333</v>
      </c>
      <c r="E30" s="49" t="s">
        <v>396</v>
      </c>
      <c r="F30" s="37" t="s">
        <v>349</v>
      </c>
      <c r="G30" s="24" t="s">
        <v>397</v>
      </c>
      <c r="H30" s="37" t="s">
        <v>398</v>
      </c>
      <c r="I30" s="37" t="s">
        <v>338</v>
      </c>
      <c r="J30" s="49" t="s">
        <v>399</v>
      </c>
    </row>
    <row r="31" ht="20.25" customHeight="1" spans="1:10">
      <c r="A31" s="23"/>
      <c r="B31" s="23"/>
      <c r="C31" s="23" t="s">
        <v>332</v>
      </c>
      <c r="D31" s="48" t="s">
        <v>333</v>
      </c>
      <c r="E31" s="49" t="s">
        <v>400</v>
      </c>
      <c r="F31" s="37" t="s">
        <v>349</v>
      </c>
      <c r="G31" s="24" t="s">
        <v>401</v>
      </c>
      <c r="H31" s="37" t="s">
        <v>337</v>
      </c>
      <c r="I31" s="37" t="s">
        <v>338</v>
      </c>
      <c r="J31" s="49" t="s">
        <v>402</v>
      </c>
    </row>
    <row r="32" ht="20.25" customHeight="1" spans="1:10">
      <c r="A32" s="23"/>
      <c r="B32" s="23"/>
      <c r="C32" s="23" t="s">
        <v>332</v>
      </c>
      <c r="D32" s="48" t="s">
        <v>358</v>
      </c>
      <c r="E32" s="49" t="s">
        <v>403</v>
      </c>
      <c r="F32" s="37" t="s">
        <v>335</v>
      </c>
      <c r="G32" s="24" t="s">
        <v>353</v>
      </c>
      <c r="H32" s="37" t="s">
        <v>354</v>
      </c>
      <c r="I32" s="37" t="s">
        <v>338</v>
      </c>
      <c r="J32" s="49" t="s">
        <v>403</v>
      </c>
    </row>
    <row r="33" ht="20.25" customHeight="1" spans="1:10">
      <c r="A33" s="23"/>
      <c r="B33" s="23"/>
      <c r="C33" s="23" t="s">
        <v>364</v>
      </c>
      <c r="D33" s="48" t="s">
        <v>365</v>
      </c>
      <c r="E33" s="49" t="s">
        <v>404</v>
      </c>
      <c r="F33" s="37" t="s">
        <v>335</v>
      </c>
      <c r="G33" s="24" t="s">
        <v>386</v>
      </c>
      <c r="H33" s="37" t="s">
        <v>387</v>
      </c>
      <c r="I33" s="37" t="s">
        <v>338</v>
      </c>
      <c r="J33" s="49" t="s">
        <v>405</v>
      </c>
    </row>
    <row r="34" ht="20.25" customHeight="1" spans="1:10">
      <c r="A34" s="23"/>
      <c r="B34" s="23"/>
      <c r="C34" s="23" t="s">
        <v>371</v>
      </c>
      <c r="D34" s="48" t="s">
        <v>372</v>
      </c>
      <c r="E34" s="49" t="s">
        <v>406</v>
      </c>
      <c r="F34" s="37" t="s">
        <v>335</v>
      </c>
      <c r="G34" s="24" t="s">
        <v>353</v>
      </c>
      <c r="H34" s="37" t="s">
        <v>354</v>
      </c>
      <c r="I34" s="37" t="s">
        <v>338</v>
      </c>
      <c r="J34" s="49" t="s">
        <v>407</v>
      </c>
    </row>
    <row r="35" ht="20.25" customHeight="1" spans="1:10">
      <c r="A35" s="47" t="s">
        <v>298</v>
      </c>
      <c r="B35" s="23" t="s">
        <v>408</v>
      </c>
      <c r="C35" s="23"/>
      <c r="D35" s="23"/>
      <c r="E35" s="23"/>
      <c r="F35" s="23"/>
      <c r="G35" s="23"/>
      <c r="H35" s="23"/>
      <c r="I35" s="23"/>
      <c r="J35" s="23"/>
    </row>
    <row r="36" ht="20.25" customHeight="1" spans="1:10">
      <c r="A36" s="23"/>
      <c r="B36" s="23"/>
      <c r="C36" s="23" t="s">
        <v>332</v>
      </c>
      <c r="D36" s="48" t="s">
        <v>333</v>
      </c>
      <c r="E36" s="49" t="s">
        <v>409</v>
      </c>
      <c r="F36" s="37" t="s">
        <v>349</v>
      </c>
      <c r="G36" s="24" t="s">
        <v>52</v>
      </c>
      <c r="H36" s="37" t="s">
        <v>410</v>
      </c>
      <c r="I36" s="37" t="s">
        <v>338</v>
      </c>
      <c r="J36" s="49" t="s">
        <v>379</v>
      </c>
    </row>
    <row r="37" ht="20.25" customHeight="1" spans="1:10">
      <c r="A37" s="23"/>
      <c r="B37" s="23"/>
      <c r="C37" s="23" t="s">
        <v>332</v>
      </c>
      <c r="D37" s="48" t="s">
        <v>358</v>
      </c>
      <c r="E37" s="49" t="s">
        <v>411</v>
      </c>
      <c r="F37" s="37" t="s">
        <v>335</v>
      </c>
      <c r="G37" s="24" t="s">
        <v>353</v>
      </c>
      <c r="H37" s="37" t="s">
        <v>354</v>
      </c>
      <c r="I37" s="37" t="s">
        <v>338</v>
      </c>
      <c r="J37" s="49" t="s">
        <v>379</v>
      </c>
    </row>
    <row r="38" ht="20.25" customHeight="1" spans="1:10">
      <c r="A38" s="23"/>
      <c r="B38" s="23"/>
      <c r="C38" s="23" t="s">
        <v>332</v>
      </c>
      <c r="D38" s="48" t="s">
        <v>412</v>
      </c>
      <c r="E38" s="49" t="s">
        <v>413</v>
      </c>
      <c r="F38" s="37" t="s">
        <v>345</v>
      </c>
      <c r="G38" s="24" t="s">
        <v>353</v>
      </c>
      <c r="H38" s="37" t="s">
        <v>354</v>
      </c>
      <c r="I38" s="37" t="s">
        <v>338</v>
      </c>
      <c r="J38" s="49" t="s">
        <v>379</v>
      </c>
    </row>
    <row r="39" ht="20.25" customHeight="1" spans="1:10">
      <c r="A39" s="23"/>
      <c r="B39" s="23"/>
      <c r="C39" s="23" t="s">
        <v>364</v>
      </c>
      <c r="D39" s="48" t="s">
        <v>365</v>
      </c>
      <c r="E39" s="49" t="s">
        <v>414</v>
      </c>
      <c r="F39" s="37" t="s">
        <v>345</v>
      </c>
      <c r="G39" s="24" t="s">
        <v>336</v>
      </c>
      <c r="H39" s="37" t="s">
        <v>354</v>
      </c>
      <c r="I39" s="37" t="s">
        <v>338</v>
      </c>
      <c r="J39" s="49" t="s">
        <v>379</v>
      </c>
    </row>
    <row r="40" ht="20.25" customHeight="1" spans="1:10">
      <c r="A40" s="23"/>
      <c r="B40" s="23"/>
      <c r="C40" s="23" t="s">
        <v>364</v>
      </c>
      <c r="D40" s="48" t="s">
        <v>415</v>
      </c>
      <c r="E40" s="49" t="s">
        <v>416</v>
      </c>
      <c r="F40" s="37" t="s">
        <v>345</v>
      </c>
      <c r="G40" s="24" t="s">
        <v>336</v>
      </c>
      <c r="H40" s="37" t="s">
        <v>354</v>
      </c>
      <c r="I40" s="37" t="s">
        <v>338</v>
      </c>
      <c r="J40" s="49" t="s">
        <v>379</v>
      </c>
    </row>
    <row r="41" ht="20.25" customHeight="1" spans="1:10">
      <c r="A41" s="23"/>
      <c r="B41" s="23"/>
      <c r="C41" s="23" t="s">
        <v>371</v>
      </c>
      <c r="D41" s="48" t="s">
        <v>372</v>
      </c>
      <c r="E41" s="49" t="s">
        <v>372</v>
      </c>
      <c r="F41" s="37" t="s">
        <v>335</v>
      </c>
      <c r="G41" s="24" t="s">
        <v>336</v>
      </c>
      <c r="H41" s="37" t="s">
        <v>354</v>
      </c>
      <c r="I41" s="37" t="s">
        <v>338</v>
      </c>
      <c r="J41" s="49" t="s">
        <v>379</v>
      </c>
    </row>
    <row r="42" ht="20.25" customHeight="1" spans="1:10">
      <c r="A42" s="47" t="s">
        <v>296</v>
      </c>
      <c r="B42" s="23" t="s">
        <v>417</v>
      </c>
      <c r="C42" s="23"/>
      <c r="D42" s="23"/>
      <c r="E42" s="23"/>
      <c r="F42" s="23"/>
      <c r="G42" s="23"/>
      <c r="H42" s="23"/>
      <c r="I42" s="23"/>
      <c r="J42" s="23"/>
    </row>
    <row r="43" ht="20.25" customHeight="1" spans="1:10">
      <c r="A43" s="23"/>
      <c r="B43" s="23"/>
      <c r="C43" s="23" t="s">
        <v>332</v>
      </c>
      <c r="D43" s="48" t="s">
        <v>333</v>
      </c>
      <c r="E43" s="49" t="s">
        <v>418</v>
      </c>
      <c r="F43" s="37" t="s">
        <v>335</v>
      </c>
      <c r="G43" s="24" t="s">
        <v>419</v>
      </c>
      <c r="H43" s="37" t="s">
        <v>420</v>
      </c>
      <c r="I43" s="37" t="s">
        <v>338</v>
      </c>
      <c r="J43" s="49" t="s">
        <v>379</v>
      </c>
    </row>
    <row r="44" ht="20.25" customHeight="1" spans="1:10">
      <c r="A44" s="23"/>
      <c r="B44" s="23"/>
      <c r="C44" s="23" t="s">
        <v>332</v>
      </c>
      <c r="D44" s="48" t="s">
        <v>333</v>
      </c>
      <c r="E44" s="49" t="s">
        <v>421</v>
      </c>
      <c r="F44" s="37" t="s">
        <v>335</v>
      </c>
      <c r="G44" s="24" t="s">
        <v>50</v>
      </c>
      <c r="H44" s="37" t="s">
        <v>382</v>
      </c>
      <c r="I44" s="37" t="s">
        <v>338</v>
      </c>
      <c r="J44" s="49" t="s">
        <v>379</v>
      </c>
    </row>
    <row r="45" ht="20.25" customHeight="1" spans="1:10">
      <c r="A45" s="23"/>
      <c r="B45" s="23"/>
      <c r="C45" s="23" t="s">
        <v>332</v>
      </c>
      <c r="D45" s="48" t="s">
        <v>333</v>
      </c>
      <c r="E45" s="49" t="s">
        <v>422</v>
      </c>
      <c r="F45" s="37" t="s">
        <v>335</v>
      </c>
      <c r="G45" s="24" t="s">
        <v>47</v>
      </c>
      <c r="H45" s="37" t="s">
        <v>423</v>
      </c>
      <c r="I45" s="37" t="s">
        <v>338</v>
      </c>
      <c r="J45" s="49" t="s">
        <v>379</v>
      </c>
    </row>
    <row r="46" ht="20.25" customHeight="1" spans="1:10">
      <c r="A46" s="23"/>
      <c r="B46" s="23"/>
      <c r="C46" s="23" t="s">
        <v>332</v>
      </c>
      <c r="D46" s="48" t="s">
        <v>358</v>
      </c>
      <c r="E46" s="49" t="s">
        <v>424</v>
      </c>
      <c r="F46" s="37" t="s">
        <v>349</v>
      </c>
      <c r="G46" s="24" t="s">
        <v>360</v>
      </c>
      <c r="H46" s="37" t="s">
        <v>354</v>
      </c>
      <c r="I46" s="37" t="s">
        <v>338</v>
      </c>
      <c r="J46" s="49" t="s">
        <v>379</v>
      </c>
    </row>
    <row r="47" ht="20.25" customHeight="1" spans="1:10">
      <c r="A47" s="23"/>
      <c r="B47" s="23"/>
      <c r="C47" s="23" t="s">
        <v>332</v>
      </c>
      <c r="D47" s="48" t="s">
        <v>358</v>
      </c>
      <c r="E47" s="49" t="s">
        <v>425</v>
      </c>
      <c r="F47" s="37" t="s">
        <v>349</v>
      </c>
      <c r="G47" s="24" t="s">
        <v>360</v>
      </c>
      <c r="H47" s="37" t="s">
        <v>354</v>
      </c>
      <c r="I47" s="37" t="s">
        <v>338</v>
      </c>
      <c r="J47" s="49" t="s">
        <v>379</v>
      </c>
    </row>
    <row r="48" ht="20.25" customHeight="1" spans="1:10">
      <c r="A48" s="23"/>
      <c r="B48" s="23"/>
      <c r="C48" s="23" t="s">
        <v>332</v>
      </c>
      <c r="D48" s="48" t="s">
        <v>412</v>
      </c>
      <c r="E48" s="49" t="s">
        <v>426</v>
      </c>
      <c r="F48" s="37" t="s">
        <v>335</v>
      </c>
      <c r="G48" s="24" t="s">
        <v>336</v>
      </c>
      <c r="H48" s="37" t="s">
        <v>354</v>
      </c>
      <c r="I48" s="37" t="s">
        <v>338</v>
      </c>
      <c r="J48" s="49" t="s">
        <v>379</v>
      </c>
    </row>
    <row r="49" ht="20.25" customHeight="1" spans="1:10">
      <c r="A49" s="23"/>
      <c r="B49" s="23"/>
      <c r="C49" s="23" t="s">
        <v>364</v>
      </c>
      <c r="D49" s="48" t="s">
        <v>365</v>
      </c>
      <c r="E49" s="49" t="s">
        <v>427</v>
      </c>
      <c r="F49" s="37" t="s">
        <v>335</v>
      </c>
      <c r="G49" s="24" t="s">
        <v>77</v>
      </c>
      <c r="H49" s="37" t="s">
        <v>354</v>
      </c>
      <c r="I49" s="37" t="s">
        <v>338</v>
      </c>
      <c r="J49" s="49" t="s">
        <v>427</v>
      </c>
    </row>
    <row r="50" ht="20.25" customHeight="1" spans="1:10">
      <c r="A50" s="23"/>
      <c r="B50" s="23"/>
      <c r="C50" s="23" t="s">
        <v>364</v>
      </c>
      <c r="D50" s="48" t="s">
        <v>365</v>
      </c>
      <c r="E50" s="49" t="s">
        <v>428</v>
      </c>
      <c r="F50" s="37" t="s">
        <v>335</v>
      </c>
      <c r="G50" s="24" t="s">
        <v>77</v>
      </c>
      <c r="H50" s="37" t="s">
        <v>354</v>
      </c>
      <c r="I50" s="37" t="s">
        <v>338</v>
      </c>
      <c r="J50" s="49" t="s">
        <v>379</v>
      </c>
    </row>
    <row r="51" ht="20.25" customHeight="1" spans="1:10">
      <c r="A51" s="23"/>
      <c r="B51" s="23"/>
      <c r="C51" s="23" t="s">
        <v>371</v>
      </c>
      <c r="D51" s="48" t="s">
        <v>372</v>
      </c>
      <c r="E51" s="49" t="s">
        <v>372</v>
      </c>
      <c r="F51" s="37" t="s">
        <v>335</v>
      </c>
      <c r="G51" s="24" t="s">
        <v>336</v>
      </c>
      <c r="H51" s="37" t="s">
        <v>354</v>
      </c>
      <c r="I51" s="37" t="s">
        <v>338</v>
      </c>
      <c r="J51" s="49" t="s">
        <v>379</v>
      </c>
    </row>
    <row r="52" ht="20.25" customHeight="1" spans="1:10">
      <c r="A52" s="47" t="s">
        <v>285</v>
      </c>
      <c r="B52" s="23" t="s">
        <v>429</v>
      </c>
      <c r="C52" s="23"/>
      <c r="D52" s="23"/>
      <c r="E52" s="23"/>
      <c r="F52" s="23"/>
      <c r="G52" s="23"/>
      <c r="H52" s="23"/>
      <c r="I52" s="23"/>
      <c r="J52" s="23"/>
    </row>
    <row r="53" ht="20.25" customHeight="1" spans="1:10">
      <c r="A53" s="23"/>
      <c r="B53" s="23"/>
      <c r="C53" s="23" t="s">
        <v>332</v>
      </c>
      <c r="D53" s="48" t="s">
        <v>333</v>
      </c>
      <c r="E53" s="49" t="s">
        <v>430</v>
      </c>
      <c r="F53" s="37" t="s">
        <v>335</v>
      </c>
      <c r="G53" s="24" t="s">
        <v>431</v>
      </c>
      <c r="H53" s="37" t="s">
        <v>432</v>
      </c>
      <c r="I53" s="37" t="s">
        <v>338</v>
      </c>
      <c r="J53" s="49" t="s">
        <v>433</v>
      </c>
    </row>
    <row r="54" ht="20.25" customHeight="1" spans="1:10">
      <c r="A54" s="23"/>
      <c r="B54" s="23"/>
      <c r="C54" s="23" t="s">
        <v>332</v>
      </c>
      <c r="D54" s="48" t="s">
        <v>358</v>
      </c>
      <c r="E54" s="49" t="s">
        <v>434</v>
      </c>
      <c r="F54" s="37" t="s">
        <v>349</v>
      </c>
      <c r="G54" s="24" t="s">
        <v>360</v>
      </c>
      <c r="H54" s="37" t="s">
        <v>354</v>
      </c>
      <c r="I54" s="37" t="s">
        <v>338</v>
      </c>
      <c r="J54" s="49" t="s">
        <v>435</v>
      </c>
    </row>
    <row r="55" ht="20.25" customHeight="1" spans="1:10">
      <c r="A55" s="23"/>
      <c r="B55" s="23"/>
      <c r="C55" s="23" t="s">
        <v>364</v>
      </c>
      <c r="D55" s="48" t="s">
        <v>365</v>
      </c>
      <c r="E55" s="49" t="s">
        <v>436</v>
      </c>
      <c r="F55" s="37" t="s">
        <v>335</v>
      </c>
      <c r="G55" s="24" t="s">
        <v>341</v>
      </c>
      <c r="H55" s="37" t="s">
        <v>354</v>
      </c>
      <c r="I55" s="37" t="s">
        <v>338</v>
      </c>
      <c r="J55" s="49" t="s">
        <v>437</v>
      </c>
    </row>
    <row r="56" ht="20.25" customHeight="1" spans="1:10">
      <c r="A56" s="23"/>
      <c r="B56" s="23"/>
      <c r="C56" s="23" t="s">
        <v>364</v>
      </c>
      <c r="D56" s="48" t="s">
        <v>365</v>
      </c>
      <c r="E56" s="49" t="s">
        <v>438</v>
      </c>
      <c r="F56" s="37" t="s">
        <v>335</v>
      </c>
      <c r="G56" s="24" t="s">
        <v>360</v>
      </c>
      <c r="H56" s="37" t="s">
        <v>387</v>
      </c>
      <c r="I56" s="37" t="s">
        <v>338</v>
      </c>
      <c r="J56" s="49" t="s">
        <v>439</v>
      </c>
    </row>
    <row r="57" ht="20.25" customHeight="1" spans="1:10">
      <c r="A57" s="23"/>
      <c r="B57" s="23"/>
      <c r="C57" s="23" t="s">
        <v>371</v>
      </c>
      <c r="D57" s="48" t="s">
        <v>372</v>
      </c>
      <c r="E57" s="49" t="s">
        <v>372</v>
      </c>
      <c r="F57" s="37" t="s">
        <v>335</v>
      </c>
      <c r="G57" s="24" t="s">
        <v>353</v>
      </c>
      <c r="H57" s="37" t="s">
        <v>354</v>
      </c>
      <c r="I57" s="37" t="s">
        <v>338</v>
      </c>
      <c r="J57" s="49" t="s">
        <v>407</v>
      </c>
    </row>
    <row r="58" ht="20.25" customHeight="1" spans="1:10">
      <c r="A58" s="23" t="s">
        <v>59</v>
      </c>
      <c r="B58" s="23"/>
      <c r="C58" s="23"/>
      <c r="D58" s="23"/>
      <c r="E58" s="23"/>
      <c r="F58" s="23"/>
      <c r="G58" s="23"/>
      <c r="H58" s="23"/>
      <c r="I58" s="23"/>
      <c r="J58" s="23"/>
    </row>
    <row r="59" ht="20.25" customHeight="1" spans="1:10">
      <c r="A59" s="47" t="s">
        <v>301</v>
      </c>
      <c r="B59" s="23" t="s">
        <v>440</v>
      </c>
      <c r="C59" s="23"/>
      <c r="D59" s="23"/>
      <c r="E59" s="23"/>
      <c r="F59" s="23"/>
      <c r="G59" s="23"/>
      <c r="H59" s="23"/>
      <c r="I59" s="23"/>
      <c r="J59" s="23"/>
    </row>
    <row r="60" ht="20.25" customHeight="1" spans="1:10">
      <c r="A60" s="23"/>
      <c r="B60" s="23"/>
      <c r="C60" s="23" t="s">
        <v>332</v>
      </c>
      <c r="D60" s="48" t="s">
        <v>333</v>
      </c>
      <c r="E60" s="49" t="s">
        <v>441</v>
      </c>
      <c r="F60" s="37" t="s">
        <v>335</v>
      </c>
      <c r="G60" s="24" t="s">
        <v>47</v>
      </c>
      <c r="H60" s="37" t="s">
        <v>394</v>
      </c>
      <c r="I60" s="37" t="s">
        <v>338</v>
      </c>
      <c r="J60" s="49" t="s">
        <v>442</v>
      </c>
    </row>
    <row r="61" ht="20.25" customHeight="1" spans="1:10">
      <c r="A61" s="23"/>
      <c r="B61" s="23"/>
      <c r="C61" s="23" t="s">
        <v>332</v>
      </c>
      <c r="D61" s="48" t="s">
        <v>333</v>
      </c>
      <c r="E61" s="49" t="s">
        <v>443</v>
      </c>
      <c r="F61" s="37" t="s">
        <v>335</v>
      </c>
      <c r="G61" s="24" t="s">
        <v>444</v>
      </c>
      <c r="H61" s="37" t="s">
        <v>445</v>
      </c>
      <c r="I61" s="37" t="s">
        <v>338</v>
      </c>
      <c r="J61" s="49" t="s">
        <v>446</v>
      </c>
    </row>
    <row r="62" ht="20.25" customHeight="1" spans="1:10">
      <c r="A62" s="23"/>
      <c r="B62" s="23"/>
      <c r="C62" s="23" t="s">
        <v>332</v>
      </c>
      <c r="D62" s="48" t="s">
        <v>358</v>
      </c>
      <c r="E62" s="49" t="s">
        <v>447</v>
      </c>
      <c r="F62" s="37" t="s">
        <v>335</v>
      </c>
      <c r="G62" s="24" t="s">
        <v>353</v>
      </c>
      <c r="H62" s="37" t="s">
        <v>354</v>
      </c>
      <c r="I62" s="37" t="s">
        <v>338</v>
      </c>
      <c r="J62" s="49" t="s">
        <v>448</v>
      </c>
    </row>
    <row r="63" ht="20.25" customHeight="1" spans="1:10">
      <c r="A63" s="23"/>
      <c r="B63" s="23"/>
      <c r="C63" s="23" t="s">
        <v>364</v>
      </c>
      <c r="D63" s="48" t="s">
        <v>365</v>
      </c>
      <c r="E63" s="49" t="s">
        <v>449</v>
      </c>
      <c r="F63" s="37" t="s">
        <v>335</v>
      </c>
      <c r="G63" s="24" t="s">
        <v>381</v>
      </c>
      <c r="H63" s="37" t="s">
        <v>387</v>
      </c>
      <c r="I63" s="37" t="s">
        <v>338</v>
      </c>
      <c r="J63" s="49" t="s">
        <v>450</v>
      </c>
    </row>
    <row r="64" ht="20.25" customHeight="1" spans="1:10">
      <c r="A64" s="23"/>
      <c r="B64" s="23"/>
      <c r="C64" s="23" t="s">
        <v>364</v>
      </c>
      <c r="D64" s="48" t="s">
        <v>365</v>
      </c>
      <c r="E64" s="49" t="s">
        <v>451</v>
      </c>
      <c r="F64" s="37" t="s">
        <v>335</v>
      </c>
      <c r="G64" s="24" t="s">
        <v>452</v>
      </c>
      <c r="H64" s="37" t="s">
        <v>382</v>
      </c>
      <c r="I64" s="37" t="s">
        <v>338</v>
      </c>
      <c r="J64" s="49" t="s">
        <v>453</v>
      </c>
    </row>
    <row r="65" ht="20.25" customHeight="1" spans="1:10">
      <c r="A65" s="23"/>
      <c r="B65" s="23"/>
      <c r="C65" s="23" t="s">
        <v>371</v>
      </c>
      <c r="D65" s="48" t="s">
        <v>372</v>
      </c>
      <c r="E65" s="49" t="s">
        <v>454</v>
      </c>
      <c r="F65" s="37" t="s">
        <v>335</v>
      </c>
      <c r="G65" s="24" t="s">
        <v>353</v>
      </c>
      <c r="H65" s="37" t="s">
        <v>354</v>
      </c>
      <c r="I65" s="37" t="s">
        <v>338</v>
      </c>
      <c r="J65" s="49" t="s">
        <v>455</v>
      </c>
    </row>
    <row r="66" ht="20.25" customHeight="1" spans="1:10">
      <c r="A66" s="47" t="s">
        <v>303</v>
      </c>
      <c r="B66" s="23" t="s">
        <v>456</v>
      </c>
      <c r="C66" s="23"/>
      <c r="D66" s="23"/>
      <c r="E66" s="23"/>
      <c r="F66" s="23"/>
      <c r="G66" s="23"/>
      <c r="H66" s="23"/>
      <c r="I66" s="23"/>
      <c r="J66" s="23"/>
    </row>
    <row r="67" ht="20.25" customHeight="1" spans="1:10">
      <c r="A67" s="23"/>
      <c r="B67" s="23"/>
      <c r="C67" s="23" t="s">
        <v>332</v>
      </c>
      <c r="D67" s="48" t="s">
        <v>333</v>
      </c>
      <c r="E67" s="49" t="s">
        <v>457</v>
      </c>
      <c r="F67" s="37" t="s">
        <v>335</v>
      </c>
      <c r="G67" s="24" t="s">
        <v>458</v>
      </c>
      <c r="H67" s="37" t="s">
        <v>382</v>
      </c>
      <c r="I67" s="37" t="s">
        <v>338</v>
      </c>
      <c r="J67" s="49" t="s">
        <v>459</v>
      </c>
    </row>
    <row r="68" ht="20.25" customHeight="1" spans="1:10">
      <c r="A68" s="23"/>
      <c r="B68" s="23"/>
      <c r="C68" s="23" t="s">
        <v>332</v>
      </c>
      <c r="D68" s="48" t="s">
        <v>333</v>
      </c>
      <c r="E68" s="49" t="s">
        <v>460</v>
      </c>
      <c r="F68" s="37" t="s">
        <v>335</v>
      </c>
      <c r="G68" s="24" t="s">
        <v>49</v>
      </c>
      <c r="H68" s="37" t="s">
        <v>382</v>
      </c>
      <c r="I68" s="37" t="s">
        <v>338</v>
      </c>
      <c r="J68" s="49" t="s">
        <v>461</v>
      </c>
    </row>
    <row r="69" ht="20.25" customHeight="1" spans="1:10">
      <c r="A69" s="23"/>
      <c r="B69" s="23"/>
      <c r="C69" s="23" t="s">
        <v>332</v>
      </c>
      <c r="D69" s="48" t="s">
        <v>333</v>
      </c>
      <c r="E69" s="49" t="s">
        <v>462</v>
      </c>
      <c r="F69" s="37" t="s">
        <v>335</v>
      </c>
      <c r="G69" s="24" t="s">
        <v>458</v>
      </c>
      <c r="H69" s="37" t="s">
        <v>420</v>
      </c>
      <c r="I69" s="37" t="s">
        <v>338</v>
      </c>
      <c r="J69" s="49" t="s">
        <v>463</v>
      </c>
    </row>
    <row r="70" ht="20.25" customHeight="1" spans="1:10">
      <c r="A70" s="23"/>
      <c r="B70" s="23"/>
      <c r="C70" s="23" t="s">
        <v>332</v>
      </c>
      <c r="D70" s="48" t="s">
        <v>358</v>
      </c>
      <c r="E70" s="49" t="s">
        <v>464</v>
      </c>
      <c r="F70" s="37" t="s">
        <v>335</v>
      </c>
      <c r="G70" s="24" t="s">
        <v>336</v>
      </c>
      <c r="H70" s="37" t="s">
        <v>354</v>
      </c>
      <c r="I70" s="37" t="s">
        <v>338</v>
      </c>
      <c r="J70" s="49" t="s">
        <v>465</v>
      </c>
    </row>
    <row r="71" ht="20.25" customHeight="1" spans="1:10">
      <c r="A71" s="23"/>
      <c r="B71" s="23"/>
      <c r="C71" s="23" t="s">
        <v>364</v>
      </c>
      <c r="D71" s="48" t="s">
        <v>365</v>
      </c>
      <c r="E71" s="49" t="s">
        <v>466</v>
      </c>
      <c r="F71" s="37" t="s">
        <v>335</v>
      </c>
      <c r="G71" s="24" t="s">
        <v>467</v>
      </c>
      <c r="H71" s="37" t="s">
        <v>387</v>
      </c>
      <c r="I71" s="37" t="s">
        <v>338</v>
      </c>
      <c r="J71" s="49" t="s">
        <v>468</v>
      </c>
    </row>
    <row r="72" ht="20.25" customHeight="1" spans="1:10">
      <c r="A72" s="23"/>
      <c r="B72" s="23"/>
      <c r="C72" s="23" t="s">
        <v>364</v>
      </c>
      <c r="D72" s="48" t="s">
        <v>365</v>
      </c>
      <c r="E72" s="49" t="s">
        <v>469</v>
      </c>
      <c r="F72" s="37" t="s">
        <v>335</v>
      </c>
      <c r="G72" s="24" t="s">
        <v>431</v>
      </c>
      <c r="H72" s="37" t="s">
        <v>382</v>
      </c>
      <c r="I72" s="37" t="s">
        <v>338</v>
      </c>
      <c r="J72" s="49" t="s">
        <v>470</v>
      </c>
    </row>
    <row r="73" ht="20.25" customHeight="1" spans="1:10">
      <c r="A73" s="23"/>
      <c r="B73" s="23"/>
      <c r="C73" s="23" t="s">
        <v>371</v>
      </c>
      <c r="D73" s="48" t="s">
        <v>372</v>
      </c>
      <c r="E73" s="49" t="s">
        <v>471</v>
      </c>
      <c r="F73" s="37" t="s">
        <v>335</v>
      </c>
      <c r="G73" s="24" t="s">
        <v>353</v>
      </c>
      <c r="H73" s="37" t="s">
        <v>354</v>
      </c>
      <c r="I73" s="37" t="s">
        <v>338</v>
      </c>
      <c r="J73" s="49" t="s">
        <v>471</v>
      </c>
    </row>
    <row r="74" ht="20.25" customHeight="1" spans="1:10">
      <c r="A74" s="47" t="s">
        <v>305</v>
      </c>
      <c r="B74" s="23" t="s">
        <v>472</v>
      </c>
      <c r="C74" s="23"/>
      <c r="D74" s="23"/>
      <c r="E74" s="23"/>
      <c r="F74" s="23"/>
      <c r="G74" s="23"/>
      <c r="H74" s="23"/>
      <c r="I74" s="23"/>
      <c r="J74" s="23"/>
    </row>
    <row r="75" ht="20.25" customHeight="1" spans="1:10">
      <c r="A75" s="23"/>
      <c r="B75" s="23"/>
      <c r="C75" s="23" t="s">
        <v>332</v>
      </c>
      <c r="D75" s="48" t="s">
        <v>333</v>
      </c>
      <c r="E75" s="49" t="s">
        <v>473</v>
      </c>
      <c r="F75" s="37" t="s">
        <v>349</v>
      </c>
      <c r="G75" s="24" t="s">
        <v>51</v>
      </c>
      <c r="H75" s="37" t="s">
        <v>423</v>
      </c>
      <c r="I75" s="37" t="s">
        <v>338</v>
      </c>
      <c r="J75" s="49" t="s">
        <v>474</v>
      </c>
    </row>
    <row r="76" ht="20.25" customHeight="1" spans="1:10">
      <c r="A76" s="23"/>
      <c r="B76" s="23"/>
      <c r="C76" s="23" t="s">
        <v>332</v>
      </c>
      <c r="D76" s="48" t="s">
        <v>333</v>
      </c>
      <c r="E76" s="49" t="s">
        <v>475</v>
      </c>
      <c r="F76" s="37" t="s">
        <v>335</v>
      </c>
      <c r="G76" s="24" t="s">
        <v>476</v>
      </c>
      <c r="H76" s="37" t="s">
        <v>477</v>
      </c>
      <c r="I76" s="37" t="s">
        <v>338</v>
      </c>
      <c r="J76" s="49" t="s">
        <v>478</v>
      </c>
    </row>
    <row r="77" ht="20.25" customHeight="1" spans="1:10">
      <c r="A77" s="23"/>
      <c r="B77" s="23"/>
      <c r="C77" s="23" t="s">
        <v>332</v>
      </c>
      <c r="D77" s="48" t="s">
        <v>333</v>
      </c>
      <c r="E77" s="49" t="s">
        <v>479</v>
      </c>
      <c r="F77" s="37" t="s">
        <v>335</v>
      </c>
      <c r="G77" s="24" t="s">
        <v>452</v>
      </c>
      <c r="H77" s="37" t="s">
        <v>394</v>
      </c>
      <c r="I77" s="37" t="s">
        <v>338</v>
      </c>
      <c r="J77" s="49" t="s">
        <v>480</v>
      </c>
    </row>
    <row r="78" ht="20.25" customHeight="1" spans="1:10">
      <c r="A78" s="23"/>
      <c r="B78" s="23"/>
      <c r="C78" s="23" t="s">
        <v>332</v>
      </c>
      <c r="D78" s="48" t="s">
        <v>358</v>
      </c>
      <c r="E78" s="49" t="s">
        <v>481</v>
      </c>
      <c r="F78" s="37" t="s">
        <v>335</v>
      </c>
      <c r="G78" s="24" t="s">
        <v>353</v>
      </c>
      <c r="H78" s="37" t="s">
        <v>354</v>
      </c>
      <c r="I78" s="37" t="s">
        <v>338</v>
      </c>
      <c r="J78" s="49" t="s">
        <v>482</v>
      </c>
    </row>
    <row r="79" ht="20.25" customHeight="1" spans="1:10">
      <c r="A79" s="23"/>
      <c r="B79" s="23"/>
      <c r="C79" s="23" t="s">
        <v>332</v>
      </c>
      <c r="D79" s="48" t="s">
        <v>358</v>
      </c>
      <c r="E79" s="49" t="s">
        <v>483</v>
      </c>
      <c r="F79" s="37" t="s">
        <v>335</v>
      </c>
      <c r="G79" s="24" t="s">
        <v>353</v>
      </c>
      <c r="H79" s="37" t="s">
        <v>354</v>
      </c>
      <c r="I79" s="37" t="s">
        <v>338</v>
      </c>
      <c r="J79" s="49" t="s">
        <v>484</v>
      </c>
    </row>
    <row r="80" ht="20.25" customHeight="1" spans="1:10">
      <c r="A80" s="23"/>
      <c r="B80" s="23"/>
      <c r="C80" s="23" t="s">
        <v>364</v>
      </c>
      <c r="D80" s="48" t="s">
        <v>365</v>
      </c>
      <c r="E80" s="49" t="s">
        <v>485</v>
      </c>
      <c r="F80" s="37" t="s">
        <v>335</v>
      </c>
      <c r="G80" s="24" t="s">
        <v>419</v>
      </c>
      <c r="H80" s="37" t="s">
        <v>486</v>
      </c>
      <c r="I80" s="37" t="s">
        <v>338</v>
      </c>
      <c r="J80" s="49" t="s">
        <v>487</v>
      </c>
    </row>
    <row r="81" ht="20.25" customHeight="1" spans="1:10">
      <c r="A81" s="23"/>
      <c r="B81" s="23"/>
      <c r="C81" s="23" t="s">
        <v>371</v>
      </c>
      <c r="D81" s="48" t="s">
        <v>372</v>
      </c>
      <c r="E81" s="49" t="s">
        <v>454</v>
      </c>
      <c r="F81" s="37" t="s">
        <v>335</v>
      </c>
      <c r="G81" s="24" t="s">
        <v>353</v>
      </c>
      <c r="H81" s="37" t="s">
        <v>354</v>
      </c>
      <c r="I81" s="37" t="s">
        <v>338</v>
      </c>
      <c r="J81" s="49" t="s">
        <v>488</v>
      </c>
    </row>
    <row r="82" ht="20.25" customHeight="1" spans="1:10">
      <c r="A82" s="23" t="s">
        <v>61</v>
      </c>
      <c r="B82" s="23"/>
      <c r="C82" s="23"/>
      <c r="D82" s="23"/>
      <c r="E82" s="23"/>
      <c r="F82" s="23"/>
      <c r="G82" s="23"/>
      <c r="H82" s="23"/>
      <c r="I82" s="23"/>
      <c r="J82" s="23"/>
    </row>
    <row r="83" ht="20.25" customHeight="1" spans="1:10">
      <c r="A83" s="47" t="s">
        <v>305</v>
      </c>
      <c r="B83" s="23" t="s">
        <v>489</v>
      </c>
      <c r="C83" s="23"/>
      <c r="D83" s="23"/>
      <c r="E83" s="23"/>
      <c r="F83" s="23"/>
      <c r="G83" s="23"/>
      <c r="H83" s="23"/>
      <c r="I83" s="23"/>
      <c r="J83" s="23"/>
    </row>
    <row r="84" ht="20.25" customHeight="1" spans="1:10">
      <c r="A84" s="23"/>
      <c r="B84" s="23"/>
      <c r="C84" s="23" t="s">
        <v>332</v>
      </c>
      <c r="D84" s="48" t="s">
        <v>333</v>
      </c>
      <c r="E84" s="49" t="s">
        <v>490</v>
      </c>
      <c r="F84" s="37" t="s">
        <v>335</v>
      </c>
      <c r="G84" s="24" t="s">
        <v>50</v>
      </c>
      <c r="H84" s="37" t="s">
        <v>382</v>
      </c>
      <c r="I84" s="37" t="s">
        <v>338</v>
      </c>
      <c r="J84" s="49" t="s">
        <v>491</v>
      </c>
    </row>
    <row r="85" ht="20.25" customHeight="1" spans="1:10">
      <c r="A85" s="23"/>
      <c r="B85" s="23"/>
      <c r="C85" s="23" t="s">
        <v>332</v>
      </c>
      <c r="D85" s="48" t="s">
        <v>333</v>
      </c>
      <c r="E85" s="49" t="s">
        <v>492</v>
      </c>
      <c r="F85" s="37" t="s">
        <v>335</v>
      </c>
      <c r="G85" s="24" t="s">
        <v>493</v>
      </c>
      <c r="H85" s="37" t="s">
        <v>394</v>
      </c>
      <c r="I85" s="37" t="s">
        <v>338</v>
      </c>
      <c r="J85" s="49" t="s">
        <v>494</v>
      </c>
    </row>
    <row r="86" ht="20.25" customHeight="1" spans="1:10">
      <c r="A86" s="23"/>
      <c r="B86" s="23"/>
      <c r="C86" s="23" t="s">
        <v>332</v>
      </c>
      <c r="D86" s="48" t="s">
        <v>333</v>
      </c>
      <c r="E86" s="49" t="s">
        <v>495</v>
      </c>
      <c r="F86" s="37" t="s">
        <v>335</v>
      </c>
      <c r="G86" s="24" t="s">
        <v>47</v>
      </c>
      <c r="H86" s="37" t="s">
        <v>496</v>
      </c>
      <c r="I86" s="37" t="s">
        <v>338</v>
      </c>
      <c r="J86" s="49" t="s">
        <v>497</v>
      </c>
    </row>
    <row r="87" ht="20.25" customHeight="1" spans="1:10">
      <c r="A87" s="23"/>
      <c r="B87" s="23"/>
      <c r="C87" s="23" t="s">
        <v>332</v>
      </c>
      <c r="D87" s="48" t="s">
        <v>333</v>
      </c>
      <c r="E87" s="49" t="s">
        <v>498</v>
      </c>
      <c r="F87" s="37" t="s">
        <v>335</v>
      </c>
      <c r="G87" s="24" t="s">
        <v>46</v>
      </c>
      <c r="H87" s="37" t="s">
        <v>496</v>
      </c>
      <c r="I87" s="37" t="s">
        <v>338</v>
      </c>
      <c r="J87" s="49" t="s">
        <v>497</v>
      </c>
    </row>
    <row r="88" ht="20.25" customHeight="1" spans="1:10">
      <c r="A88" s="23"/>
      <c r="B88" s="23"/>
      <c r="C88" s="23" t="s">
        <v>332</v>
      </c>
      <c r="D88" s="48" t="s">
        <v>358</v>
      </c>
      <c r="E88" s="49" t="s">
        <v>499</v>
      </c>
      <c r="F88" s="37" t="s">
        <v>335</v>
      </c>
      <c r="G88" s="24" t="s">
        <v>336</v>
      </c>
      <c r="H88" s="37" t="s">
        <v>354</v>
      </c>
      <c r="I88" s="37" t="s">
        <v>338</v>
      </c>
      <c r="J88" s="49" t="s">
        <v>500</v>
      </c>
    </row>
    <row r="89" ht="20.25" customHeight="1" spans="1:10">
      <c r="A89" s="23"/>
      <c r="B89" s="23"/>
      <c r="C89" s="23" t="s">
        <v>364</v>
      </c>
      <c r="D89" s="48" t="s">
        <v>365</v>
      </c>
      <c r="E89" s="49" t="s">
        <v>501</v>
      </c>
      <c r="F89" s="37" t="s">
        <v>335</v>
      </c>
      <c r="G89" s="24" t="s">
        <v>386</v>
      </c>
      <c r="H89" s="37" t="s">
        <v>387</v>
      </c>
      <c r="I89" s="37" t="s">
        <v>338</v>
      </c>
      <c r="J89" s="49" t="s">
        <v>502</v>
      </c>
    </row>
    <row r="90" ht="20.25" customHeight="1" spans="1:10">
      <c r="A90" s="23"/>
      <c r="B90" s="23"/>
      <c r="C90" s="23" t="s">
        <v>371</v>
      </c>
      <c r="D90" s="48" t="s">
        <v>372</v>
      </c>
      <c r="E90" s="49" t="s">
        <v>503</v>
      </c>
      <c r="F90" s="37" t="s">
        <v>335</v>
      </c>
      <c r="G90" s="24" t="s">
        <v>336</v>
      </c>
      <c r="H90" s="37" t="s">
        <v>354</v>
      </c>
      <c r="I90" s="37" t="s">
        <v>338</v>
      </c>
      <c r="J90" s="49" t="s">
        <v>504</v>
      </c>
    </row>
    <row r="91" ht="20.25" customHeight="1" spans="1:10">
      <c r="A91" s="47" t="s">
        <v>309</v>
      </c>
      <c r="B91" s="23" t="s">
        <v>505</v>
      </c>
      <c r="C91" s="23"/>
      <c r="D91" s="23"/>
      <c r="E91" s="23"/>
      <c r="F91" s="23"/>
      <c r="G91" s="23"/>
      <c r="H91" s="23"/>
      <c r="I91" s="23"/>
      <c r="J91" s="23"/>
    </row>
    <row r="92" ht="20.25" customHeight="1" spans="1:10">
      <c r="A92" s="23"/>
      <c r="B92" s="23"/>
      <c r="C92" s="23" t="s">
        <v>332</v>
      </c>
      <c r="D92" s="48" t="s">
        <v>333</v>
      </c>
      <c r="E92" s="49" t="s">
        <v>506</v>
      </c>
      <c r="F92" s="37" t="s">
        <v>335</v>
      </c>
      <c r="G92" s="24" t="s">
        <v>507</v>
      </c>
      <c r="H92" s="37" t="s">
        <v>508</v>
      </c>
      <c r="I92" s="37" t="s">
        <v>338</v>
      </c>
      <c r="J92" s="49" t="s">
        <v>509</v>
      </c>
    </row>
    <row r="93" ht="20.25" customHeight="1" spans="1:10">
      <c r="A93" s="23"/>
      <c r="B93" s="23"/>
      <c r="C93" s="23" t="s">
        <v>332</v>
      </c>
      <c r="D93" s="48" t="s">
        <v>358</v>
      </c>
      <c r="E93" s="49" t="s">
        <v>481</v>
      </c>
      <c r="F93" s="37" t="s">
        <v>335</v>
      </c>
      <c r="G93" s="24" t="s">
        <v>336</v>
      </c>
      <c r="H93" s="37" t="s">
        <v>354</v>
      </c>
      <c r="I93" s="37" t="s">
        <v>338</v>
      </c>
      <c r="J93" s="49" t="s">
        <v>510</v>
      </c>
    </row>
    <row r="94" ht="20.25" customHeight="1" spans="1:10">
      <c r="A94" s="23"/>
      <c r="B94" s="23"/>
      <c r="C94" s="23" t="s">
        <v>364</v>
      </c>
      <c r="D94" s="48" t="s">
        <v>365</v>
      </c>
      <c r="E94" s="49" t="s">
        <v>511</v>
      </c>
      <c r="F94" s="37" t="s">
        <v>335</v>
      </c>
      <c r="G94" s="24" t="s">
        <v>419</v>
      </c>
      <c r="H94" s="37" t="s">
        <v>486</v>
      </c>
      <c r="I94" s="37" t="s">
        <v>338</v>
      </c>
      <c r="J94" s="49" t="s">
        <v>512</v>
      </c>
    </row>
    <row r="95" ht="20.25" customHeight="1" spans="1:10">
      <c r="A95" s="23"/>
      <c r="B95" s="23"/>
      <c r="C95" s="23" t="s">
        <v>364</v>
      </c>
      <c r="D95" s="48" t="s">
        <v>365</v>
      </c>
      <c r="E95" s="49" t="s">
        <v>513</v>
      </c>
      <c r="F95" s="37" t="s">
        <v>335</v>
      </c>
      <c r="G95" s="24" t="s">
        <v>419</v>
      </c>
      <c r="H95" s="37" t="s">
        <v>486</v>
      </c>
      <c r="I95" s="37" t="s">
        <v>338</v>
      </c>
      <c r="J95" s="49" t="s">
        <v>514</v>
      </c>
    </row>
    <row r="96" ht="20.25" customHeight="1" spans="1:10">
      <c r="A96" s="23"/>
      <c r="B96" s="23"/>
      <c r="C96" s="23" t="s">
        <v>371</v>
      </c>
      <c r="D96" s="48" t="s">
        <v>372</v>
      </c>
      <c r="E96" s="49" t="s">
        <v>515</v>
      </c>
      <c r="F96" s="37" t="s">
        <v>335</v>
      </c>
      <c r="G96" s="24" t="s">
        <v>336</v>
      </c>
      <c r="H96" s="37" t="s">
        <v>354</v>
      </c>
      <c r="I96" s="37" t="s">
        <v>338</v>
      </c>
      <c r="J96" s="49" t="s">
        <v>516</v>
      </c>
    </row>
    <row r="97" ht="20.25" customHeight="1" spans="1:10">
      <c r="A97" s="47" t="s">
        <v>307</v>
      </c>
      <c r="B97" s="23" t="s">
        <v>517</v>
      </c>
      <c r="C97" s="23"/>
      <c r="D97" s="23"/>
      <c r="E97" s="23"/>
      <c r="F97" s="23"/>
      <c r="G97" s="23"/>
      <c r="H97" s="23"/>
      <c r="I97" s="23"/>
      <c r="J97" s="23"/>
    </row>
    <row r="98" ht="20.25" customHeight="1" spans="1:10">
      <c r="A98" s="23"/>
      <c r="B98" s="23"/>
      <c r="C98" s="23" t="s">
        <v>332</v>
      </c>
      <c r="D98" s="48" t="s">
        <v>333</v>
      </c>
      <c r="E98" s="49" t="s">
        <v>518</v>
      </c>
      <c r="F98" s="37" t="s">
        <v>335</v>
      </c>
      <c r="G98" s="24" t="s">
        <v>47</v>
      </c>
      <c r="H98" s="37" t="s">
        <v>394</v>
      </c>
      <c r="I98" s="37" t="s">
        <v>338</v>
      </c>
      <c r="J98" s="49" t="s">
        <v>519</v>
      </c>
    </row>
    <row r="99" ht="20.25" customHeight="1" spans="1:10">
      <c r="A99" s="23"/>
      <c r="B99" s="23"/>
      <c r="C99" s="23" t="s">
        <v>332</v>
      </c>
      <c r="D99" s="48" t="s">
        <v>333</v>
      </c>
      <c r="E99" s="49" t="s">
        <v>520</v>
      </c>
      <c r="F99" s="37" t="s">
        <v>335</v>
      </c>
      <c r="G99" s="24" t="s">
        <v>52</v>
      </c>
      <c r="H99" s="37" t="s">
        <v>423</v>
      </c>
      <c r="I99" s="37" t="s">
        <v>338</v>
      </c>
      <c r="J99" s="49" t="s">
        <v>521</v>
      </c>
    </row>
    <row r="100" ht="20.25" customHeight="1" spans="1:10">
      <c r="A100" s="23"/>
      <c r="B100" s="23"/>
      <c r="C100" s="23" t="s">
        <v>332</v>
      </c>
      <c r="D100" s="48" t="s">
        <v>333</v>
      </c>
      <c r="E100" s="49" t="s">
        <v>522</v>
      </c>
      <c r="F100" s="37" t="s">
        <v>335</v>
      </c>
      <c r="G100" s="24" t="s">
        <v>523</v>
      </c>
      <c r="H100" s="37" t="s">
        <v>486</v>
      </c>
      <c r="I100" s="37" t="s">
        <v>338</v>
      </c>
      <c r="J100" s="49" t="s">
        <v>524</v>
      </c>
    </row>
    <row r="101" ht="20.25" customHeight="1" spans="1:10">
      <c r="A101" s="23"/>
      <c r="B101" s="23"/>
      <c r="C101" s="23" t="s">
        <v>332</v>
      </c>
      <c r="D101" s="48" t="s">
        <v>358</v>
      </c>
      <c r="E101" s="49" t="s">
        <v>525</v>
      </c>
      <c r="F101" s="37" t="s">
        <v>335</v>
      </c>
      <c r="G101" s="24" t="s">
        <v>353</v>
      </c>
      <c r="H101" s="37" t="s">
        <v>354</v>
      </c>
      <c r="I101" s="37" t="s">
        <v>338</v>
      </c>
      <c r="J101" s="49" t="s">
        <v>526</v>
      </c>
    </row>
    <row r="102" ht="20.25" customHeight="1" spans="1:10">
      <c r="A102" s="23"/>
      <c r="B102" s="23"/>
      <c r="C102" s="23" t="s">
        <v>332</v>
      </c>
      <c r="D102" s="48" t="s">
        <v>412</v>
      </c>
      <c r="E102" s="49" t="s">
        <v>527</v>
      </c>
      <c r="F102" s="37" t="s">
        <v>335</v>
      </c>
      <c r="G102" s="24" t="s">
        <v>353</v>
      </c>
      <c r="H102" s="37" t="s">
        <v>354</v>
      </c>
      <c r="I102" s="37" t="s">
        <v>338</v>
      </c>
      <c r="J102" s="49" t="s">
        <v>528</v>
      </c>
    </row>
    <row r="103" ht="20.25" customHeight="1" spans="1:10">
      <c r="A103" s="23"/>
      <c r="B103" s="23"/>
      <c r="C103" s="23" t="s">
        <v>364</v>
      </c>
      <c r="D103" s="48" t="s">
        <v>415</v>
      </c>
      <c r="E103" s="49" t="s">
        <v>529</v>
      </c>
      <c r="F103" s="37" t="s">
        <v>335</v>
      </c>
      <c r="G103" s="24" t="s">
        <v>48</v>
      </c>
      <c r="H103" s="37" t="s">
        <v>530</v>
      </c>
      <c r="I103" s="37" t="s">
        <v>338</v>
      </c>
      <c r="J103" s="49" t="s">
        <v>531</v>
      </c>
    </row>
    <row r="104" ht="20.25" customHeight="1" spans="1:10">
      <c r="A104" s="23"/>
      <c r="B104" s="23"/>
      <c r="C104" s="23" t="s">
        <v>371</v>
      </c>
      <c r="D104" s="48" t="s">
        <v>372</v>
      </c>
      <c r="E104" s="49" t="s">
        <v>532</v>
      </c>
      <c r="F104" s="37" t="s">
        <v>335</v>
      </c>
      <c r="G104" s="24" t="s">
        <v>336</v>
      </c>
      <c r="H104" s="37" t="s">
        <v>354</v>
      </c>
      <c r="I104" s="37" t="s">
        <v>338</v>
      </c>
      <c r="J104" s="49" t="s">
        <v>533</v>
      </c>
    </row>
    <row r="105" ht="20.25" customHeight="1" spans="1:10">
      <c r="A105" s="23" t="s">
        <v>63</v>
      </c>
      <c r="B105" s="23"/>
      <c r="C105" s="23"/>
      <c r="D105" s="23"/>
      <c r="E105" s="23"/>
      <c r="F105" s="23"/>
      <c r="G105" s="23"/>
      <c r="H105" s="23"/>
      <c r="I105" s="23"/>
      <c r="J105" s="23"/>
    </row>
    <row r="106" ht="20.25" customHeight="1" spans="1:10">
      <c r="A106" s="47" t="s">
        <v>312</v>
      </c>
      <c r="B106" s="23" t="s">
        <v>534</v>
      </c>
      <c r="C106" s="23"/>
      <c r="D106" s="23"/>
      <c r="E106" s="23"/>
      <c r="F106" s="23"/>
      <c r="G106" s="23"/>
      <c r="H106" s="23"/>
      <c r="I106" s="23"/>
      <c r="J106" s="23"/>
    </row>
    <row r="107" ht="20.25" customHeight="1" spans="1:10">
      <c r="A107" s="23"/>
      <c r="B107" s="23"/>
      <c r="C107" s="23" t="s">
        <v>332</v>
      </c>
      <c r="D107" s="48" t="s">
        <v>333</v>
      </c>
      <c r="E107" s="49" t="s">
        <v>535</v>
      </c>
      <c r="F107" s="37" t="s">
        <v>335</v>
      </c>
      <c r="G107" s="24" t="s">
        <v>48</v>
      </c>
      <c r="H107" s="37" t="s">
        <v>382</v>
      </c>
      <c r="I107" s="37" t="s">
        <v>338</v>
      </c>
      <c r="J107" s="49" t="s">
        <v>536</v>
      </c>
    </row>
    <row r="108" ht="20.25" customHeight="1" spans="1:10">
      <c r="A108" s="23"/>
      <c r="B108" s="23"/>
      <c r="C108" s="23" t="s">
        <v>332</v>
      </c>
      <c r="D108" s="48" t="s">
        <v>333</v>
      </c>
      <c r="E108" s="49" t="s">
        <v>537</v>
      </c>
      <c r="F108" s="37" t="s">
        <v>335</v>
      </c>
      <c r="G108" s="24" t="s">
        <v>538</v>
      </c>
      <c r="H108" s="37" t="s">
        <v>539</v>
      </c>
      <c r="I108" s="37" t="s">
        <v>338</v>
      </c>
      <c r="J108" s="49" t="s">
        <v>540</v>
      </c>
    </row>
    <row r="109" ht="20.25" customHeight="1" spans="1:10">
      <c r="A109" s="23"/>
      <c r="B109" s="23"/>
      <c r="C109" s="23" t="s">
        <v>332</v>
      </c>
      <c r="D109" s="48" t="s">
        <v>358</v>
      </c>
      <c r="E109" s="49" t="s">
        <v>541</v>
      </c>
      <c r="F109" s="37" t="s">
        <v>345</v>
      </c>
      <c r="G109" s="24" t="s">
        <v>336</v>
      </c>
      <c r="H109" s="37" t="s">
        <v>354</v>
      </c>
      <c r="I109" s="37" t="s">
        <v>338</v>
      </c>
      <c r="J109" s="49" t="s">
        <v>542</v>
      </c>
    </row>
    <row r="110" ht="20.25" customHeight="1" spans="1:10">
      <c r="A110" s="23"/>
      <c r="B110" s="23"/>
      <c r="C110" s="23" t="s">
        <v>364</v>
      </c>
      <c r="D110" s="48" t="s">
        <v>365</v>
      </c>
      <c r="E110" s="49" t="s">
        <v>543</v>
      </c>
      <c r="F110" s="37" t="s">
        <v>335</v>
      </c>
      <c r="G110" s="24" t="s">
        <v>336</v>
      </c>
      <c r="H110" s="37" t="s">
        <v>354</v>
      </c>
      <c r="I110" s="37" t="s">
        <v>338</v>
      </c>
      <c r="J110" s="49" t="s">
        <v>544</v>
      </c>
    </row>
    <row r="111" ht="20.25" customHeight="1" spans="1:10">
      <c r="A111" s="23"/>
      <c r="B111" s="23"/>
      <c r="C111" s="23" t="s">
        <v>371</v>
      </c>
      <c r="D111" s="48" t="s">
        <v>372</v>
      </c>
      <c r="E111" s="49" t="s">
        <v>503</v>
      </c>
      <c r="F111" s="37" t="s">
        <v>335</v>
      </c>
      <c r="G111" s="24" t="s">
        <v>336</v>
      </c>
      <c r="H111" s="37" t="s">
        <v>354</v>
      </c>
      <c r="I111" s="37" t="s">
        <v>338</v>
      </c>
      <c r="J111" s="49" t="s">
        <v>545</v>
      </c>
    </row>
    <row r="112" ht="20.25" customHeight="1" spans="1:10">
      <c r="A112" s="47" t="s">
        <v>316</v>
      </c>
      <c r="B112" s="23" t="s">
        <v>546</v>
      </c>
      <c r="C112" s="23"/>
      <c r="D112" s="23"/>
      <c r="E112" s="23"/>
      <c r="F112" s="23"/>
      <c r="G112" s="23"/>
      <c r="H112" s="23"/>
      <c r="I112" s="23"/>
      <c r="J112" s="23"/>
    </row>
    <row r="113" ht="20.25" customHeight="1" spans="1:10">
      <c r="A113" s="23"/>
      <c r="B113" s="23"/>
      <c r="C113" s="23" t="s">
        <v>332</v>
      </c>
      <c r="D113" s="48" t="s">
        <v>333</v>
      </c>
      <c r="E113" s="49" t="s">
        <v>547</v>
      </c>
      <c r="F113" s="37" t="s">
        <v>349</v>
      </c>
      <c r="G113" s="24" t="s">
        <v>548</v>
      </c>
      <c r="H113" s="37" t="s">
        <v>423</v>
      </c>
      <c r="I113" s="37" t="s">
        <v>338</v>
      </c>
      <c r="J113" s="49" t="s">
        <v>549</v>
      </c>
    </row>
    <row r="114" ht="20.25" customHeight="1" spans="1:10">
      <c r="A114" s="23"/>
      <c r="B114" s="23"/>
      <c r="C114" s="23" t="s">
        <v>332</v>
      </c>
      <c r="D114" s="48" t="s">
        <v>358</v>
      </c>
      <c r="E114" s="49" t="s">
        <v>550</v>
      </c>
      <c r="F114" s="37" t="s">
        <v>345</v>
      </c>
      <c r="G114" s="24" t="s">
        <v>336</v>
      </c>
      <c r="H114" s="37" t="s">
        <v>387</v>
      </c>
      <c r="I114" s="37" t="s">
        <v>338</v>
      </c>
      <c r="J114" s="49" t="s">
        <v>551</v>
      </c>
    </row>
    <row r="115" ht="20.25" customHeight="1" spans="1:10">
      <c r="A115" s="23"/>
      <c r="B115" s="23"/>
      <c r="C115" s="23" t="s">
        <v>332</v>
      </c>
      <c r="D115" s="48" t="s">
        <v>412</v>
      </c>
      <c r="E115" s="49" t="s">
        <v>552</v>
      </c>
      <c r="F115" s="37" t="s">
        <v>335</v>
      </c>
      <c r="G115" s="24" t="s">
        <v>336</v>
      </c>
      <c r="H115" s="37" t="s">
        <v>354</v>
      </c>
      <c r="I115" s="37" t="s">
        <v>338</v>
      </c>
      <c r="J115" s="49" t="s">
        <v>549</v>
      </c>
    </row>
    <row r="116" ht="20.25" customHeight="1" spans="1:10">
      <c r="A116" s="23"/>
      <c r="B116" s="23"/>
      <c r="C116" s="23" t="s">
        <v>364</v>
      </c>
      <c r="D116" s="48" t="s">
        <v>365</v>
      </c>
      <c r="E116" s="49" t="s">
        <v>553</v>
      </c>
      <c r="F116" s="37" t="s">
        <v>349</v>
      </c>
      <c r="G116" s="24" t="s">
        <v>360</v>
      </c>
      <c r="H116" s="37" t="s">
        <v>354</v>
      </c>
      <c r="I116" s="37" t="s">
        <v>338</v>
      </c>
      <c r="J116" s="49" t="s">
        <v>551</v>
      </c>
    </row>
    <row r="117" ht="20.25" customHeight="1" spans="1:10">
      <c r="A117" s="23"/>
      <c r="B117" s="23"/>
      <c r="C117" s="23" t="s">
        <v>371</v>
      </c>
      <c r="D117" s="48" t="s">
        <v>372</v>
      </c>
      <c r="E117" s="49" t="s">
        <v>554</v>
      </c>
      <c r="F117" s="37" t="s">
        <v>335</v>
      </c>
      <c r="G117" s="24" t="s">
        <v>336</v>
      </c>
      <c r="H117" s="37" t="s">
        <v>354</v>
      </c>
      <c r="I117" s="37" t="s">
        <v>338</v>
      </c>
      <c r="J117" s="49" t="s">
        <v>551</v>
      </c>
    </row>
  </sheetData>
  <mergeCells count="13">
    <mergeCell ref="A1:J1"/>
    <mergeCell ref="A2:J2"/>
    <mergeCell ref="A3:J3"/>
    <mergeCell ref="A4:A5"/>
    <mergeCell ref="B4:B5"/>
    <mergeCell ref="C4:C5"/>
    <mergeCell ref="D4:D5"/>
    <mergeCell ref="E4:E5"/>
    <mergeCell ref="F4:F5"/>
    <mergeCell ref="G4:G5"/>
    <mergeCell ref="H4:H5"/>
    <mergeCell ref="I4:I5"/>
    <mergeCell ref="J4:J5"/>
  </mergeCells>
  <pageMargins left="0.75" right="0.75" top="1" bottom="1" header="0.5" footer="0.5"/>
  <pageSetup paperSize="1" pageOrder="overThenDown"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 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谷明华</cp:lastModifiedBy>
  <dcterms:created xsi:type="dcterms:W3CDTF">2026-03-05T04:01:19Z</dcterms:created>
  <dcterms:modified xsi:type="dcterms:W3CDTF">2026-03-05T04:06:05Z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732E1F4446AD4259844C590082AEF566_12</vt:lpwstr>
  </property>
  <property fmtid="{D5CDD505-2E9C-101B-9397-08002B2CF9AE}" pid="3" name="KSOProductBuildVer">
    <vt:lpwstr>2052-12.1.0.15336</vt:lpwstr>
  </property>
</Properties>
</file>