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2"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<sst xmlns="http://schemas.openxmlformats.org/spreadsheetml/2006/main" count="898" uniqueCount="360">
  <si>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</si>
  <si>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</si>
  <si>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</si>
  <si>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</si>
  <si>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</si>
  <si>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</si>
  <si>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</si>
  <si>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</si>
  <si>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</si>
  <si>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</si>
  <si>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</si>
  <si>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</si>
  <si>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</si>
  <si>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</si>
  <si>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</si>
  <si>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</si>
  <si>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</si>
  <si>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</si>
  <si>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</si>
  <si>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</si>
  <si>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</si>
  <si>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</si>
  <si>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</si>
  <si>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</si>
  <si>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</si>
  <si>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</si>
  <si>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</si>
  <si>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</si>
  <si>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</si>
  <si>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</si>
  <si>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</si>
  <si>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</si>
  <si>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</si>
  <si>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</si>
  <si>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</si>
  <si>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</si>
  <si>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</si>
  <si>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</si>
  <si>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</si>
  <si>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</si>
  <si>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</si>
  <si>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</si>
  <si>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</si>
  <si>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</si>
  <si>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</si>
  <si>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</si>
  <si>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</si>
  <si>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</si>
  <si>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</si>
  <si>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</si>
  <si>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</si>
  <si>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</si>
  <si>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</si>
  <si>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</si>
  <si>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</si>
  <si>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129005</t>
  </si>
  <si>
    <t>澄江市图书馆</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</si>
  <si>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</si>
  <si>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</si>
  <si>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</si>
  <si>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</si>
  <si>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</si>
  <si>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</si>
  <si>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</si>
  <si>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</si>
  <si>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</si>
  <si>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</si>
  <si>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</si>
  <si>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</si>
  <si>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</si>
  <si>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</si>
  <si>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207</t>
  </si>
  <si>
    <t>文化旅游体育与传媒支出</t>
  </si>
  <si>
    <t>20701</t>
  </si>
  <si>
    <t>文化和旅游</t>
  </si>
  <si>
    <t>2070104</t>
  </si>
  <si>
    <t>图书馆</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</si>
  <si>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</si>
  <si>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</si>
  <si>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</si>
  <si>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</si>
  <si>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</si>
  <si>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</si>
  <si>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</si>
  <si>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</si>
  <si>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</si>
  <si>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</si>
  <si>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</si>
  <si>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</si>
  <si>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</si>
  <si>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</si>
  <si>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</si>
  <si>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</si>
  <si>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</si>
  <si>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</si>
  <si>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</si>
  <si>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</si>
  <si>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</si>
  <si>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</si>
  <si>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</si>
  <si>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</si>
  <si>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</si>
  <si>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</si>
  <si>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</si>
  <si>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</si>
  <si>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</si>
  <si>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</si>
  <si>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</si>
  <si>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</si>
  <si>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</si>
  <si>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</si>
  <si>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</si>
  <si>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</si>
  <si>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</si>
  <si>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</si>
  <si>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</si>
  <si>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</si>
  <si>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</si>
  <si>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</si>
  <si>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</si>
  <si>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</si>
  <si>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</si>
  <si>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</si>
  <si>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</si>
  <si>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</si>
  <si>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</si>
  <si>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</si>
  <si>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</si>
  <si>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</si>
  <si>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注：我单位2026年无“三公”经费支出预算</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</si>
  <si>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</si>
  <si>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</si>
  <si>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</si>
  <si>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</si>
  <si>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</si>
  <si>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</si>
  <si>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</si>
  <si>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</si>
  <si>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</si>
  <si>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</si>
  <si>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</si>
  <si>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</si>
  <si>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</si>
  <si>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</si>
  <si>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</si>
  <si>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</si>
  <si>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</si>
  <si>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</si>
  <si>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530422210000000004165</t>
  </si>
  <si>
    <t>事业人员支出工资</t>
  </si>
  <si>
    <t>30101</t>
  </si>
  <si>
    <t>基本工资</t>
  </si>
  <si>
    <t>30102</t>
  </si>
  <si>
    <t>津贴补贴</t>
  </si>
  <si>
    <t>30107</t>
  </si>
  <si>
    <t>绩效工资</t>
  </si>
  <si>
    <t>530422210000000004167</t>
  </si>
  <si>
    <t>社会保障缴费</t>
  </si>
  <si>
    <t>30112</t>
  </si>
  <si>
    <t>其他社会保障缴费</t>
  </si>
  <si>
    <t>30108</t>
  </si>
  <si>
    <t>机关事业单位基本养老保险缴费</t>
  </si>
  <si>
    <t>30110</t>
  </si>
  <si>
    <t>职工基本医疗保险缴费</t>
  </si>
  <si>
    <t>30111</t>
  </si>
  <si>
    <t>公务员医疗补助缴费</t>
  </si>
  <si>
    <t>530422210000000004170</t>
  </si>
  <si>
    <t>对个人和家庭的补助</t>
  </si>
  <si>
    <t>30302</t>
  </si>
  <si>
    <t>退休费</t>
  </si>
  <si>
    <t>530422210000000004180</t>
  </si>
  <si>
    <t>工会经费</t>
  </si>
  <si>
    <t>30228</t>
  </si>
  <si>
    <t>530422210000000004183</t>
  </si>
  <si>
    <t>一般公用经费</t>
  </si>
  <si>
    <t>30201</t>
  </si>
  <si>
    <t>办公费</t>
  </si>
  <si>
    <t>30204</t>
  </si>
  <si>
    <t>手续费</t>
  </si>
  <si>
    <t>30205</t>
  </si>
  <si>
    <t>水费</t>
  </si>
  <si>
    <t>30206</t>
  </si>
  <si>
    <t>电费</t>
  </si>
  <si>
    <t>30211</t>
  </si>
  <si>
    <t>差旅费</t>
  </si>
  <si>
    <t>30216</t>
  </si>
  <si>
    <t>培训费</t>
  </si>
  <si>
    <t>30299</t>
  </si>
  <si>
    <t>其他商品和服务支出</t>
  </si>
  <si>
    <t>530422210000000005226</t>
  </si>
  <si>
    <t>30113</t>
  </si>
  <si>
    <t>530422231100001477340</t>
  </si>
  <si>
    <t>奖励性绩效工资</t>
  </si>
  <si>
    <t>530422231100001477347</t>
  </si>
  <si>
    <t>编外人员工资</t>
  </si>
  <si>
    <t>30199</t>
  </si>
  <si>
    <t>其他工资福利支出</t>
  </si>
  <si>
    <t>预算05-1表</t>
  </si>
  <si>
    <t>2026年部门项目支出预算表</t>
  </si>
  <si>
    <t>项目分类</t>
  </si>
  <si>
    <t>项目单位</t>
  </si>
  <si>
    <t>经济科目编码</t>
  </si>
  <si>
    <t>本年拨款</t>
  </si>
  <si>
    <t>其中：本次下达</t>
  </si>
  <si>
    <t>全民阅读推广经费</t>
  </si>
  <si>
    <t>313 事业发展类</t>
  </si>
  <si>
    <t>530422231100001121595</t>
  </si>
  <si>
    <t>30227</t>
  </si>
  <si>
    <t>委托业务费</t>
  </si>
  <si>
    <t>数字图书馆建设经费</t>
  </si>
  <si>
    <t>530422231100001125460</t>
  </si>
  <si>
    <t>自有资金专项经费</t>
  </si>
  <si>
    <t>530422221100001049713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</si>
  <si>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</si>
  <si>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</si>
  <si>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</si>
  <si>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</si>
  <si>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</si>
  <si>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</si>
  <si>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</si>
  <si>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</si>
  <si>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</si>
  <si>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</si>
  <si>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</si>
  <si>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</si>
  <si>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中华人民共和国公共图书馆法》、《云南省公共文化服务保障条例》（云南省人民代表大会常务委员会公告〔十三届〕第七十号）、《关于印发云南省基本公共服务实施标准的通知》、《关于推动玉溪市公共文化服务高质量发展的实施意见》，为了发挥图书馆社会教育、文化传播、阅读推广的主力军作用，通过重点主题活动和自主策划相结合的的方式开展阅读推广活动。及时上架更新书籍，充分发掘和满足人民的阅读新需求，积极创新阅读推广服务内容与形式。不断丰富图书馆的阅读资源，传承经典，普及新知，图书馆将：
一、全年预计购置图书250册，保证图书外借室和少儿室的书籍更新，订阅期刊200种，每周及时上架更新。
二、收集大量珍本、善本、民国图书等稀缺文献资源，开展古籍修复工作
三、书库藏书保护，完善防潮、防蛀、防火、防尘、防盗措施。
四、全年开展至少20次全民阅读推广活动，针对不同的群体开展形式多样，内容丰富的活动，满足群众的文化需求。</t>
  </si>
  <si>
    <t>产出指标</t>
  </si>
  <si>
    <t>数量指标</t>
  </si>
  <si>
    <t>年展览场数</t>
  </si>
  <si>
    <t>&gt;=</t>
  </si>
  <si>
    <t>场</t>
  </si>
  <si>
    <t>定量指标</t>
  </si>
  <si>
    <t>全年开展全民阅读展览的次数</t>
  </si>
  <si>
    <t>报刊订阅种类</t>
  </si>
  <si>
    <t>180</t>
  </si>
  <si>
    <t>种</t>
  </si>
  <si>
    <t>全年订阅的期刊数量</t>
  </si>
  <si>
    <t>质量指标</t>
  </si>
  <si>
    <t>全民阅读推广活动覆盖率</t>
  </si>
  <si>
    <t>95</t>
  </si>
  <si>
    <t>%</t>
  </si>
  <si>
    <t>全民阅读推广活动覆盖到澄江各镇（街道）的比率</t>
  </si>
  <si>
    <t>效益指标</t>
  </si>
  <si>
    <t>社会效益</t>
  </si>
  <si>
    <t>每年接待读者人次</t>
  </si>
  <si>
    <t>10000</t>
  </si>
  <si>
    <t>人次</t>
  </si>
  <si>
    <t>全年图书馆接待读者人次</t>
  </si>
  <si>
    <t>阅读推广活动次数</t>
  </si>
  <si>
    <t>20</t>
  </si>
  <si>
    <t>次</t>
  </si>
  <si>
    <t>全年全民阅读推广活动开展次数</t>
  </si>
  <si>
    <t>满意度指标</t>
  </si>
  <si>
    <t>服务对象满意度</t>
  </si>
  <si>
    <t>读者满意度</t>
  </si>
  <si>
    <t>到馆读者满意度情况</t>
  </si>
  <si>
    <t>根据中华人民共和国公共图书馆法》（第十二届全国人民代表大会常务委员会第三十次会议通过）第四十条；《关于推动玉溪市公共文化服务高质量发展的实施意见》。提升馆内数字化水平，加强数字图书馆建设进程。为读者提供在线阅读、看视频、听音乐、查阅资料等服务。为广大群众提供更加完备的文化资源共享平台，查阅文献资料等文化资源。
图书馆将持续更新电子图书资源，购买电子书资源，为广大群众提供海量优质电子资源，将各种类型的文化信息资源精华以及贴近大众生活的现代社会文化信息资，进行数字化加工处理与整合，升级维护文化共享工程资源，为广大群众提供更加完备的文化资源共享平台，查阅文献资料等文化资源。同时收集大量珍本、善本、民国图书等稀缺文献资源。推进澄江数字图书馆的建设。继续加强和完善文化资源共享工作，引入天翼云服务，建设数字化阅读服务平台。</t>
  </si>
  <si>
    <t>书报刊阅读本次</t>
  </si>
  <si>
    <t>5000</t>
  </si>
  <si>
    <t>全年电子数据库书报刊阅读本次</t>
  </si>
  <si>
    <t>设备维护次数</t>
  </si>
  <si>
    <t>全年共享工程设备维护次数</t>
  </si>
  <si>
    <t>图书下载量</t>
  </si>
  <si>
    <t>册</t>
  </si>
  <si>
    <t>电子图书下载数量</t>
  </si>
  <si>
    <t>设备维护率</t>
  </si>
  <si>
    <t>90</t>
  </si>
  <si>
    <t>共享工程设备全年维护率</t>
  </si>
  <si>
    <t>访问人次</t>
  </si>
  <si>
    <t>6000</t>
  </si>
  <si>
    <t>全年电子数据库访问人次</t>
  </si>
  <si>
    <t>天翼云电脑使用次数</t>
  </si>
  <si>
    <t>200</t>
  </si>
  <si>
    <t>天翼云电脑全年使用次数</t>
  </si>
  <si>
    <t>电子数据库用户满意度</t>
  </si>
  <si>
    <t>根据《澄江市财政局关于规范各预算单位资金管理的通知》、《中央对地方公共图书馆 美术馆 文化馆（站）免费开放补助资金管理办法》的通知免费开放六个书室，为了为加强预算单位资金管理，硬化预算约束，确保一体化改革顺利实施完成，各预算单位要将单位资金纳入预算管理。自有资金专项经费项目主要用于
（1）继续做好免费开放服务工作，提高馆内职工的业务水平和工作效率，做好阅读指导、参考咨询和志愿服务工作。
（2）继续巩固总分馆制建设工作，解决问题、攻坚克难，不断完善运行机制，提升管理服务水平。
（3）加大宣传力度，提高图书馆知名度。
（4）开展丰富多彩的全民阅读活动。
（5）继续建设最美阅读空间，依托澄江市丰富的旅游资源，充分进行文旅农结合打造多元化的阅读空间，将阅读服务向基层和乡村延伸，提高资源利用率。</t>
  </si>
  <si>
    <t>开放书室个数</t>
  </si>
  <si>
    <t>=</t>
  </si>
  <si>
    <t>个</t>
  </si>
  <si>
    <t>图书馆馆内开放的书室个数</t>
  </si>
  <si>
    <t>每周开放时间</t>
  </si>
  <si>
    <t>60</t>
  </si>
  <si>
    <t>小时</t>
  </si>
  <si>
    <t>图书馆对外开放的时间</t>
  </si>
  <si>
    <t>开展活动场数</t>
  </si>
  <si>
    <t>图书馆使用本项目资金开展活动个数</t>
  </si>
  <si>
    <t>活动完成率</t>
  </si>
  <si>
    <t>实际完成活动数/计划完成活动数*100</t>
  </si>
  <si>
    <t>借阅时长保障率</t>
  </si>
  <si>
    <t>实际借阅时长/计划借阅时长*100</t>
  </si>
  <si>
    <t>参加活动人数</t>
  </si>
  <si>
    <t>500</t>
  </si>
  <si>
    <t>人</t>
  </si>
  <si>
    <t>图书馆开展活动的参与总人数</t>
  </si>
  <si>
    <t>到馆读者的开放服务的满意度</t>
  </si>
  <si>
    <t>预算06表</t>
  </si>
  <si>
    <t>2026年部门政府性基金预算支出预算表</t>
  </si>
  <si>
    <t>政府性基金预算支出</t>
  </si>
  <si>
    <t>注：我单位2026年无政府性基金支出预算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</si>
  <si>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</si>
  <si>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</si>
  <si>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</si>
  <si>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</si>
  <si>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</si>
  <si>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</si>
  <si>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</si>
  <si>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</si>
  <si>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</si>
  <si>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</si>
  <si>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</si>
  <si>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</si>
  <si>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采购会议桌</t>
  </si>
  <si>
    <t>张</t>
  </si>
  <si>
    <t>采购椅子</t>
  </si>
  <si>
    <t>把</t>
  </si>
  <si>
    <t>采购A4纸</t>
  </si>
  <si>
    <t>份</t>
  </si>
  <si>
    <t>采购图书馆公务用车2025、2026年保养维修服务</t>
  </si>
  <si>
    <t>采购图书馆公务用车2025、2026年保险服务</t>
  </si>
  <si>
    <t>预算08表</t>
  </si>
  <si>
    <t>2026年部门政府购买服务预算表</t>
  </si>
  <si>
    <t>政府购买服务项目</t>
  </si>
  <si>
    <t>政府购买服务目录</t>
  </si>
  <si>
    <t>政府购买服务指导性目录代码</t>
  </si>
  <si>
    <t>注：我单位2026年无政府购买预算支出</t>
  </si>
  <si>
    <t>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</si>
  <si>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</si>
  <si>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</si>
  <si>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</si>
  <si>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</si>
  <si>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</si>
  <si>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</si>
  <si>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</si>
  <si>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</si>
  <si>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</si>
  <si>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</si>
  <si>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</si>
  <si>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</si>
  <si>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</si>
  <si>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注：我单位2026年无对正转移支付预算</t>
  </si>
  <si>
    <t>09-2表</t>
  </si>
  <si>
    <t>2026年对下转移支付绩效目标表</t>
  </si>
  <si>
    <t>注：我单位2026年无对下转移支付预算</t>
  </si>
  <si>
    <t>预算10表</t>
  </si>
  <si>
    <t>2026年新增资产配置表</t>
  </si>
  <si>
    <t>资产类别</t>
  </si>
  <si>
    <t>资产分类代码.名称</t>
  </si>
  <si>
    <t>资产名称</t>
  </si>
  <si>
    <t>财政部门批复数（元）</t>
  </si>
  <si>
    <t>单价</t>
  </si>
  <si>
    <t>金额</t>
  </si>
  <si>
    <t>注：我单位2026年无新增资产配置</t>
  </si>
  <si>
    <t>预算11表</t>
  </si>
  <si>
    <t>2026年上级补助项目支出预算表</t>
  </si>
  <si>
    <t>上级补助</t>
  </si>
  <si>
    <t>注：我单位2026年无上级补助项目支出预算</t>
  </si>
  <si>
    <t>预算12表</t>
  </si>
  <si>
    <t>2026年部门项目支出中期规划预算表</t>
  </si>
  <si>
    <t>项目级次</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</si>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</sst>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Fill="1" applyAlignme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"单位名称："&amp;"澄江市图书馆"</f>
        <v>单位名称：澄江市图书馆</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1471417.56</v>
      </c>
      <c r="C7" s="14" t="str">
        <f>"一"&amp;"、"&amp;"文化旅游体育与传媒支出"</f>
        <v>一、文化旅游体育与传媒支出</v>
      </c>
      <c r="D7" s="16">
        <v>1345950.15</v>
      </c>
    </row>
    <row r="8" ht="22.5" customHeight="1" spans="1:4">
      <c r="A8" s="14" t="s">
        <v>9</v>
      </c>
      <c r="B8" s="16"/>
      <c r="C8" s="14" t="str">
        <f>"二"&amp;"、"&amp;"社会保障和就业支出"</f>
        <v>二、社会保障和就业支出</v>
      </c>
      <c r="D8" s="16">
        <v>184407.68</v>
      </c>
    </row>
    <row r="9" ht="22.5" customHeight="1" spans="1:4">
      <c r="A9" s="14" t="s">
        <v>10</v>
      </c>
      <c r="B9" s="16"/>
      <c r="C9" s="14" t="str">
        <f>"三"&amp;"、"&amp;"卫生健康支出"</f>
        <v>三、卫生健康支出</v>
      </c>
      <c r="D9" s="16">
        <v>134499.73</v>
      </c>
    </row>
    <row r="10" ht="22.5" customHeight="1" spans="1:4">
      <c r="A10" s="14" t="s">
        <v>11</v>
      </c>
      <c r="B10" s="16"/>
      <c r="C10" s="14" t="str">
        <f>"四"&amp;"、"&amp;"住房保障支出"</f>
        <v>四、住房保障支出</v>
      </c>
      <c r="D10" s="16">
        <v>106560</v>
      </c>
    </row>
    <row r="11" ht="22.5" customHeight="1" spans="1:4">
      <c r="A11" s="14" t="s">
        <v>12</v>
      </c>
      <c r="B11" s="16">
        <v>300000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300000</v>
      </c>
      <c r="C16" s="67"/>
      <c r="D16" s="16"/>
    </row>
    <row r="17" ht="22.5" customHeight="1" spans="1:4">
      <c r="A17" s="64"/>
      <c r="B17" s="16"/>
      <c r="C17" s="67"/>
      <c r="D17" s="16"/>
    </row>
    <row r="18" ht="22.5" customHeight="1" spans="1:4">
      <c r="A18" s="65" t="s">
        <v>18</v>
      </c>
      <c r="B18" s="66">
        <v>1771417.56</v>
      </c>
      <c r="C18" s="67" t="s">
        <v>19</v>
      </c>
      <c r="D18" s="66">
        <v>1771417.56</v>
      </c>
    </row>
    <row r="19" ht="22.5" customHeight="1" spans="1:4">
      <c r="A19" s="74" t="s">
        <v>20</v>
      </c>
      <c r="B19" s="16"/>
      <c r="C19" s="75" t="s">
        <v>21</v>
      </c>
      <c r="D19" s="46"/>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1771417.56</v>
      </c>
      <c r="C22" s="67" t="s">
        <v>26</v>
      </c>
      <c r="D22" s="66">
        <v>1771417.56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295</v>
      </c>
    </row>
    <row r="2" ht="37.5" customHeight="1" spans="1:6">
      <c r="A2" s="3" t="s">
        <v>296</v>
      </c>
      <c r="B2" s="3"/>
      <c r="C2" s="3"/>
      <c r="D2" s="3"/>
      <c r="E2" s="3"/>
      <c r="F2" s="3"/>
    </row>
    <row r="3" ht="18.75" customHeight="1" spans="1:6">
      <c r="A3" s="41" t="str">
        <f>"单位名称："&amp;"澄江市图书馆"</f>
        <v>单位名称：澄江市图书馆</v>
      </c>
      <c r="B3" s="41"/>
      <c r="C3" s="41"/>
      <c r="D3" s="42"/>
      <c r="E3" s="42"/>
      <c r="F3" s="43" t="s">
        <v>29</v>
      </c>
    </row>
    <row r="4" ht="18.75" customHeight="1" spans="1:6">
      <c r="A4" s="12" t="s">
        <v>132</v>
      </c>
      <c r="B4" s="12" t="s">
        <v>59</v>
      </c>
      <c r="C4" s="12" t="s">
        <v>60</v>
      </c>
      <c r="D4" s="44" t="s">
        <v>297</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103</v>
      </c>
      <c r="B8" s="45"/>
      <c r="C8" s="45"/>
      <c r="D8" s="46"/>
      <c r="E8" s="46"/>
      <c r="F8" s="46"/>
    </row>
    <row r="9" customHeight="1" spans="1:1">
      <c r="A9" s="18" t="s">
        <v>298</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topLeftCell="A7"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20" t="s">
        <v>299</v>
      </c>
    </row>
    <row r="2" ht="45" customHeight="1" spans="1:17">
      <c r="A2" s="29" t="s">
        <v>300</v>
      </c>
      <c r="B2" s="29"/>
      <c r="C2" s="29"/>
      <c r="D2" s="29"/>
      <c r="E2" s="29"/>
      <c r="F2" s="29"/>
      <c r="G2" s="29"/>
      <c r="H2" s="29"/>
      <c r="I2" s="29"/>
      <c r="J2" s="29"/>
      <c r="K2" s="29"/>
      <c r="L2" s="29"/>
      <c r="M2" s="29"/>
      <c r="N2" s="38"/>
      <c r="O2" s="38"/>
      <c r="P2" s="38"/>
      <c r="Q2" s="38"/>
    </row>
    <row r="3" ht="20.25" customHeight="1" spans="1:17">
      <c r="A3" s="19" t="str">
        <f>"单位名称："&amp;"澄江市图书馆"</f>
        <v>单位名称：澄江市图书馆</v>
      </c>
      <c r="B3" s="19"/>
      <c r="C3" s="19"/>
      <c r="D3" s="19"/>
      <c r="E3" s="19"/>
      <c r="F3" s="19"/>
      <c r="G3" s="19"/>
      <c r="H3" s="19"/>
      <c r="I3" s="19"/>
      <c r="J3" s="19"/>
      <c r="K3" s="19"/>
      <c r="L3" s="19"/>
      <c r="M3" s="19"/>
      <c r="N3" s="19"/>
      <c r="O3" s="19"/>
      <c r="P3" s="19"/>
      <c r="Q3" s="20" t="s">
        <v>29</v>
      </c>
    </row>
    <row r="4" ht="20.25" customHeight="1" spans="1:17">
      <c r="A4" s="22" t="s">
        <v>301</v>
      </c>
      <c r="B4" s="22" t="s">
        <v>302</v>
      </c>
      <c r="C4" s="22" t="s">
        <v>303</v>
      </c>
      <c r="D4" s="22" t="s">
        <v>304</v>
      </c>
      <c r="E4" s="22" t="s">
        <v>305</v>
      </c>
      <c r="F4" s="22" t="s">
        <v>306</v>
      </c>
      <c r="G4" s="22" t="s">
        <v>139</v>
      </c>
      <c r="H4" s="22"/>
      <c r="I4" s="22"/>
      <c r="J4" s="22"/>
      <c r="K4" s="22"/>
      <c r="L4" s="22"/>
      <c r="M4" s="22"/>
      <c r="N4" s="22"/>
      <c r="O4" s="22"/>
      <c r="P4" s="22"/>
      <c r="Q4" s="22"/>
    </row>
    <row r="5" ht="20.25" customHeight="1" spans="1:17">
      <c r="A5" s="22" t="s">
        <v>307</v>
      </c>
      <c r="B5" s="22" t="s">
        <v>302</v>
      </c>
      <c r="C5" s="22" t="s">
        <v>303</v>
      </c>
      <c r="D5" s="22" t="s">
        <v>304</v>
      </c>
      <c r="E5" s="22" t="s">
        <v>305</v>
      </c>
      <c r="F5" s="22" t="s">
        <v>306</v>
      </c>
      <c r="G5" s="22" t="s">
        <v>32</v>
      </c>
      <c r="H5" s="22" t="s">
        <v>35</v>
      </c>
      <c r="I5" s="22" t="s">
        <v>308</v>
      </c>
      <c r="J5" s="22" t="s">
        <v>309</v>
      </c>
      <c r="K5" s="22" t="s">
        <v>38</v>
      </c>
      <c r="L5" s="22" t="s">
        <v>310</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174</v>
      </c>
      <c r="B8" s="23"/>
      <c r="C8" s="23"/>
      <c r="D8" s="36"/>
      <c r="E8" s="36"/>
      <c r="F8" s="36">
        <v>3700</v>
      </c>
      <c r="G8" s="36">
        <v>3700</v>
      </c>
      <c r="H8" s="36">
        <v>3700</v>
      </c>
      <c r="I8" s="36"/>
      <c r="J8" s="32"/>
      <c r="K8" s="32"/>
      <c r="L8" s="36"/>
      <c r="M8" s="36"/>
      <c r="N8" s="36"/>
      <c r="O8" s="36"/>
      <c r="P8" s="36"/>
      <c r="Q8" s="36"/>
    </row>
    <row r="9" ht="20.25" customHeight="1" spans="1:17">
      <c r="A9" s="23"/>
      <c r="B9" s="23" t="s">
        <v>311</v>
      </c>
      <c r="C9" s="23" t="str">
        <f>"A05010202"&amp;"  "&amp;"会议桌"</f>
        <v>A05010202  会议桌</v>
      </c>
      <c r="D9" s="37" t="s">
        <v>312</v>
      </c>
      <c r="E9" s="24">
        <v>2</v>
      </c>
      <c r="F9" s="36">
        <v>700</v>
      </c>
      <c r="G9" s="36">
        <v>700</v>
      </c>
      <c r="H9" s="32">
        <v>700</v>
      </c>
      <c r="I9" s="32"/>
      <c r="J9" s="32"/>
      <c r="K9" s="32"/>
      <c r="L9" s="36"/>
      <c r="M9" s="36"/>
      <c r="N9" s="36"/>
      <c r="O9" s="36"/>
      <c r="P9" s="36"/>
      <c r="Q9" s="36"/>
    </row>
    <row r="10" ht="20.25" customHeight="1" spans="1:17">
      <c r="A10" s="23"/>
      <c r="B10" s="23" t="s">
        <v>311</v>
      </c>
      <c r="C10" s="23" t="str">
        <f>"A05010202"&amp;"  "&amp;"会议桌"</f>
        <v>A05010202  会议桌</v>
      </c>
      <c r="D10" s="37" t="s">
        <v>312</v>
      </c>
      <c r="E10" s="24">
        <v>1</v>
      </c>
      <c r="F10" s="36">
        <v>1500</v>
      </c>
      <c r="G10" s="36">
        <v>1500</v>
      </c>
      <c r="H10" s="32">
        <v>1500</v>
      </c>
      <c r="I10" s="32"/>
      <c r="J10" s="32"/>
      <c r="K10" s="32"/>
      <c r="L10" s="36"/>
      <c r="M10" s="36"/>
      <c r="N10" s="36"/>
      <c r="O10" s="36"/>
      <c r="P10" s="36"/>
      <c r="Q10" s="36"/>
    </row>
    <row r="11" ht="20.25" customHeight="1" spans="1:17">
      <c r="A11" s="23"/>
      <c r="B11" s="23" t="s">
        <v>313</v>
      </c>
      <c r="C11" s="23" t="str">
        <f>"A05010303"&amp;"  "&amp;"会议椅"</f>
        <v>A05010303  会议椅</v>
      </c>
      <c r="D11" s="37" t="s">
        <v>314</v>
      </c>
      <c r="E11" s="24">
        <v>5</v>
      </c>
      <c r="F11" s="36">
        <v>500</v>
      </c>
      <c r="G11" s="36">
        <v>500</v>
      </c>
      <c r="H11" s="32">
        <v>500</v>
      </c>
      <c r="I11" s="32"/>
      <c r="J11" s="32"/>
      <c r="K11" s="32"/>
      <c r="L11" s="36"/>
      <c r="M11" s="36"/>
      <c r="N11" s="36"/>
      <c r="O11" s="36"/>
      <c r="P11" s="36"/>
      <c r="Q11" s="36"/>
    </row>
    <row r="12" ht="20.25" customHeight="1" spans="1:17">
      <c r="A12" s="23"/>
      <c r="B12" s="23" t="s">
        <v>315</v>
      </c>
      <c r="C12" s="23" t="str">
        <f>"A05040101"&amp;"  "&amp;"复印纸"</f>
        <v>A05040101  复印纸</v>
      </c>
      <c r="D12" s="37" t="s">
        <v>316</v>
      </c>
      <c r="E12" s="24">
        <v>1</v>
      </c>
      <c r="F12" s="36">
        <v>1000</v>
      </c>
      <c r="G12" s="36">
        <v>1000</v>
      </c>
      <c r="H12" s="32">
        <v>1000</v>
      </c>
      <c r="I12" s="32"/>
      <c r="J12" s="32"/>
      <c r="K12" s="32"/>
      <c r="L12" s="36"/>
      <c r="M12" s="36"/>
      <c r="N12" s="36"/>
      <c r="O12" s="36"/>
      <c r="P12" s="36"/>
      <c r="Q12" s="36"/>
    </row>
    <row r="13" ht="20.25" customHeight="1" spans="1:17">
      <c r="A13" s="35" t="s">
        <v>211</v>
      </c>
      <c r="B13" s="23"/>
      <c r="C13" s="23"/>
      <c r="D13" s="23"/>
      <c r="E13" s="23"/>
      <c r="F13" s="36">
        <v>2700</v>
      </c>
      <c r="G13" s="36">
        <v>14700</v>
      </c>
      <c r="H13" s="36"/>
      <c r="I13" s="36"/>
      <c r="J13" s="32"/>
      <c r="K13" s="32"/>
      <c r="L13" s="36">
        <v>14700</v>
      </c>
      <c r="M13" s="36"/>
      <c r="N13" s="36"/>
      <c r="O13" s="36"/>
      <c r="P13" s="36"/>
      <c r="Q13" s="36">
        <v>14700</v>
      </c>
    </row>
    <row r="14" ht="20.25" customHeight="1" spans="1:17">
      <c r="A14" s="23"/>
      <c r="B14" s="23" t="s">
        <v>317</v>
      </c>
      <c r="C14" s="23" t="str">
        <f>"C23120301"&amp;"  "&amp;"车辆维修和保养服务"</f>
        <v>C23120301  车辆维修和保养服务</v>
      </c>
      <c r="D14" s="37" t="s">
        <v>316</v>
      </c>
      <c r="E14" s="24">
        <v>2</v>
      </c>
      <c r="F14" s="36"/>
      <c r="G14" s="36">
        <v>8000</v>
      </c>
      <c r="H14" s="32"/>
      <c r="I14" s="32"/>
      <c r="J14" s="32"/>
      <c r="K14" s="32"/>
      <c r="L14" s="36">
        <v>8000</v>
      </c>
      <c r="M14" s="36"/>
      <c r="N14" s="36"/>
      <c r="O14" s="36"/>
      <c r="P14" s="36"/>
      <c r="Q14" s="36">
        <v>8000</v>
      </c>
    </row>
    <row r="15" ht="20.25" customHeight="1" spans="1:17">
      <c r="A15" s="23"/>
      <c r="B15" s="23" t="s">
        <v>311</v>
      </c>
      <c r="C15" s="23" t="str">
        <f>"A05010202"&amp;"  "&amp;"会议桌"</f>
        <v>A05010202  会议桌</v>
      </c>
      <c r="D15" s="37" t="s">
        <v>312</v>
      </c>
      <c r="E15" s="24">
        <v>2</v>
      </c>
      <c r="F15" s="36">
        <v>700</v>
      </c>
      <c r="G15" s="36">
        <v>700</v>
      </c>
      <c r="H15" s="32"/>
      <c r="I15" s="32"/>
      <c r="J15" s="32"/>
      <c r="K15" s="32"/>
      <c r="L15" s="36">
        <v>700</v>
      </c>
      <c r="M15" s="36"/>
      <c r="N15" s="36"/>
      <c r="O15" s="36"/>
      <c r="P15" s="36"/>
      <c r="Q15" s="36">
        <v>700</v>
      </c>
    </row>
    <row r="16" ht="20.25" customHeight="1" spans="1:17">
      <c r="A16" s="23"/>
      <c r="B16" s="23" t="s">
        <v>311</v>
      </c>
      <c r="C16" s="23" t="str">
        <f>"A05010202"&amp;"  "&amp;"会议桌"</f>
        <v>A05010202  会议桌</v>
      </c>
      <c r="D16" s="37" t="s">
        <v>312</v>
      </c>
      <c r="E16" s="24">
        <v>1</v>
      </c>
      <c r="F16" s="36">
        <v>1500</v>
      </c>
      <c r="G16" s="36">
        <v>1500</v>
      </c>
      <c r="H16" s="32"/>
      <c r="I16" s="32"/>
      <c r="J16" s="32"/>
      <c r="K16" s="32"/>
      <c r="L16" s="36">
        <v>1500</v>
      </c>
      <c r="M16" s="36"/>
      <c r="N16" s="36"/>
      <c r="O16" s="36"/>
      <c r="P16" s="36"/>
      <c r="Q16" s="36">
        <v>1500</v>
      </c>
    </row>
    <row r="17" ht="20.25" customHeight="1" spans="1:17">
      <c r="A17" s="23"/>
      <c r="B17" s="23" t="s">
        <v>318</v>
      </c>
      <c r="C17" s="23" t="str">
        <f>"C1804010201"&amp;"  "&amp;"机动车保险服务"</f>
        <v>C1804010201  机动车保险服务</v>
      </c>
      <c r="D17" s="37" t="s">
        <v>316</v>
      </c>
      <c r="E17" s="24">
        <v>2</v>
      </c>
      <c r="F17" s="36"/>
      <c r="G17" s="36">
        <v>4000</v>
      </c>
      <c r="H17" s="32"/>
      <c r="I17" s="32"/>
      <c r="J17" s="32"/>
      <c r="K17" s="32"/>
      <c r="L17" s="36">
        <v>4000</v>
      </c>
      <c r="M17" s="36"/>
      <c r="N17" s="36"/>
      <c r="O17" s="36"/>
      <c r="P17" s="36"/>
      <c r="Q17" s="36">
        <v>4000</v>
      </c>
    </row>
    <row r="18" ht="20.25" customHeight="1" spans="1:17">
      <c r="A18" s="23"/>
      <c r="B18" s="23" t="s">
        <v>313</v>
      </c>
      <c r="C18" s="23" t="str">
        <f>"A05010303"&amp;"  "&amp;"会议椅"</f>
        <v>A05010303  会议椅</v>
      </c>
      <c r="D18" s="37" t="s">
        <v>314</v>
      </c>
      <c r="E18" s="24">
        <v>5</v>
      </c>
      <c r="F18" s="36">
        <v>500</v>
      </c>
      <c r="G18" s="36">
        <v>500</v>
      </c>
      <c r="H18" s="32"/>
      <c r="I18" s="32"/>
      <c r="J18" s="32"/>
      <c r="K18" s="32"/>
      <c r="L18" s="36">
        <v>500</v>
      </c>
      <c r="M18" s="36"/>
      <c r="N18" s="36"/>
      <c r="O18" s="36"/>
      <c r="P18" s="36"/>
      <c r="Q18" s="36">
        <v>500</v>
      </c>
    </row>
    <row r="19" ht="20.25" customHeight="1" spans="1:17">
      <c r="A19" s="24" t="s">
        <v>32</v>
      </c>
      <c r="B19" s="24"/>
      <c r="C19" s="24"/>
      <c r="D19" s="37"/>
      <c r="E19" s="37"/>
      <c r="F19" s="36">
        <v>6400</v>
      </c>
      <c r="G19" s="36">
        <v>18400</v>
      </c>
      <c r="H19" s="36">
        <v>3700</v>
      </c>
      <c r="I19" s="36"/>
      <c r="J19" s="36"/>
      <c r="K19" s="36"/>
      <c r="L19" s="36">
        <v>14700</v>
      </c>
      <c r="M19" s="36"/>
      <c r="N19" s="36"/>
      <c r="O19" s="36"/>
      <c r="P19" s="36"/>
      <c r="Q19" s="36">
        <v>14700</v>
      </c>
    </row>
  </sheetData>
  <mergeCells count="17">
    <mergeCell ref="A1:M1"/>
    <mergeCell ref="A2:Q2"/>
    <mergeCell ref="A3:M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319</v>
      </c>
    </row>
    <row r="2" ht="45" customHeight="1" spans="1:14">
      <c r="A2" s="29" t="s">
        <v>320</v>
      </c>
      <c r="B2" s="29"/>
      <c r="C2" s="29"/>
      <c r="D2" s="29"/>
      <c r="E2" s="29"/>
      <c r="F2" s="29"/>
      <c r="G2" s="29"/>
      <c r="H2" s="29"/>
      <c r="I2" s="29"/>
      <c r="J2" s="29"/>
      <c r="K2" s="29"/>
      <c r="L2" s="29"/>
      <c r="M2" s="29"/>
      <c r="N2" s="29"/>
    </row>
    <row r="3" ht="20.25" customHeight="1" spans="1:14">
      <c r="A3" s="19" t="str">
        <f>"单位名称："&amp;"澄江市图书馆"</f>
        <v>单位名称：澄江市图书馆</v>
      </c>
      <c r="B3" s="19"/>
      <c r="C3" s="19"/>
      <c r="D3" s="19"/>
      <c r="E3" s="19"/>
      <c r="F3" s="19"/>
      <c r="G3" s="19"/>
      <c r="H3" s="19"/>
      <c r="I3" s="20"/>
      <c r="J3" s="20"/>
      <c r="K3" s="20"/>
      <c r="L3" s="20"/>
      <c r="M3" s="20"/>
      <c r="N3" s="20" t="s">
        <v>29</v>
      </c>
    </row>
    <row r="4" ht="27.15" customHeight="1" spans="1:14">
      <c r="A4" s="30" t="s">
        <v>301</v>
      </c>
      <c r="B4" s="30" t="s">
        <v>321</v>
      </c>
      <c r="C4" s="30" t="s">
        <v>322</v>
      </c>
      <c r="D4" s="30" t="s">
        <v>139</v>
      </c>
      <c r="E4" s="30"/>
      <c r="F4" s="30"/>
      <c r="G4" s="30"/>
      <c r="H4" s="30"/>
      <c r="I4" s="30"/>
      <c r="J4" s="30"/>
      <c r="K4" s="30"/>
      <c r="L4" s="30"/>
      <c r="M4" s="30"/>
      <c r="N4" s="30"/>
    </row>
    <row r="5" ht="23.4" customHeight="1" spans="1:14">
      <c r="A5" s="30" t="s">
        <v>307</v>
      </c>
      <c r="B5" s="30"/>
      <c r="C5" s="30" t="s">
        <v>323</v>
      </c>
      <c r="D5" s="30" t="s">
        <v>32</v>
      </c>
      <c r="E5" s="30" t="s">
        <v>35</v>
      </c>
      <c r="F5" s="30" t="s">
        <v>308</v>
      </c>
      <c r="G5" s="30" t="s">
        <v>309</v>
      </c>
      <c r="H5" s="30" t="s">
        <v>38</v>
      </c>
      <c r="I5" s="30" t="s">
        <v>310</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3"/>
      <c r="B8" s="23"/>
      <c r="C8" s="23"/>
      <c r="D8" s="32"/>
      <c r="E8" s="32"/>
      <c r="F8" s="32"/>
      <c r="G8" s="32"/>
      <c r="H8" s="32"/>
      <c r="I8" s="32"/>
      <c r="J8" s="32"/>
      <c r="K8" s="32"/>
      <c r="L8" s="32"/>
      <c r="M8" s="32"/>
      <c r="N8" s="32"/>
    </row>
    <row r="9" ht="20.25" customHeight="1" spans="1:14">
      <c r="A9" s="23"/>
      <c r="B9" s="23"/>
      <c r="C9" s="23"/>
      <c r="D9" s="32"/>
      <c r="E9" s="32"/>
      <c r="F9" s="32"/>
      <c r="G9" s="32"/>
      <c r="H9" s="32"/>
      <c r="I9" s="32"/>
      <c r="J9" s="32"/>
      <c r="K9" s="32"/>
      <c r="L9" s="32"/>
      <c r="M9" s="32"/>
      <c r="N9" s="32"/>
    </row>
    <row r="10" ht="20.25" customHeight="1" spans="1:14">
      <c r="A10" s="24" t="s">
        <v>32</v>
      </c>
      <c r="B10" s="24"/>
      <c r="C10" s="24"/>
      <c r="D10" s="32"/>
      <c r="E10" s="32"/>
      <c r="F10" s="32"/>
      <c r="G10" s="32"/>
      <c r="H10" s="32"/>
      <c r="I10" s="32"/>
      <c r="J10" s="32"/>
      <c r="K10" s="32"/>
      <c r="L10" s="32"/>
      <c r="M10" s="32"/>
      <c r="N10" s="32"/>
    </row>
    <row r="11" customHeight="1" spans="1:1">
      <c r="A11" s="18" t="s">
        <v>324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1" sqref="A11"/>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325</v>
      </c>
    </row>
    <row r="2" ht="45.15" customHeight="1" spans="1:14">
      <c r="A2" s="25" t="s">
        <v>326</v>
      </c>
      <c r="B2" s="25"/>
      <c r="C2" s="25"/>
      <c r="D2" s="25"/>
      <c r="E2" s="25"/>
      <c r="F2" s="25"/>
      <c r="G2" s="25"/>
      <c r="H2" s="25"/>
      <c r="I2" s="25"/>
      <c r="J2" s="25"/>
      <c r="K2" s="25"/>
      <c r="L2" s="25"/>
      <c r="M2" s="25"/>
      <c r="N2" s="25"/>
    </row>
    <row r="3" ht="18.75" customHeight="1" spans="1:14">
      <c r="A3" s="19" t="str">
        <f>"单位名称："&amp;"澄江市图书馆"</f>
        <v>单位名称：澄江市图书馆</v>
      </c>
      <c r="B3" s="19"/>
      <c r="C3" s="19"/>
      <c r="D3" s="19"/>
      <c r="E3" s="19"/>
      <c r="F3" s="19"/>
      <c r="G3" s="19"/>
      <c r="H3" s="19"/>
      <c r="I3" s="19"/>
      <c r="J3" s="19"/>
      <c r="K3" s="19"/>
      <c r="L3" s="19"/>
      <c r="M3" s="19"/>
      <c r="N3" s="20" t="s">
        <v>29</v>
      </c>
    </row>
    <row r="4" ht="22.5" customHeight="1" spans="1:14">
      <c r="A4" s="28" t="s">
        <v>327</v>
      </c>
      <c r="B4" s="28" t="s">
        <v>139</v>
      </c>
      <c r="C4" s="28"/>
      <c r="D4" s="28"/>
      <c r="E4" s="28" t="s">
        <v>328</v>
      </c>
      <c r="F4" s="28"/>
      <c r="G4" s="28"/>
      <c r="H4" s="28"/>
      <c r="I4" s="28"/>
      <c r="J4" s="28"/>
      <c r="K4" s="28"/>
      <c r="L4" s="28"/>
      <c r="M4" s="28"/>
      <c r="N4" s="28"/>
    </row>
    <row r="5" ht="22.5" customHeight="1" spans="1:14">
      <c r="A5" s="28"/>
      <c r="B5" s="28" t="s">
        <v>32</v>
      </c>
      <c r="C5" s="28" t="s">
        <v>35</v>
      </c>
      <c r="D5" s="28" t="s">
        <v>308</v>
      </c>
      <c r="E5" s="28" t="s">
        <v>329</v>
      </c>
      <c r="F5" s="28" t="s">
        <v>330</v>
      </c>
      <c r="G5" s="28" t="s">
        <v>331</v>
      </c>
      <c r="H5" s="28" t="s">
        <v>332</v>
      </c>
      <c r="I5" s="28" t="s">
        <v>333</v>
      </c>
      <c r="J5" s="28" t="s">
        <v>334</v>
      </c>
      <c r="K5" s="28" t="s">
        <v>335</v>
      </c>
      <c r="L5" s="28" t="s">
        <v>336</v>
      </c>
      <c r="M5" s="28" t="s">
        <v>337</v>
      </c>
      <c r="N5" s="28" t="s">
        <v>338</v>
      </c>
    </row>
    <row r="6" ht="18.75" customHeight="1" spans="1:14">
      <c r="A6" s="23"/>
      <c r="B6" s="23"/>
      <c r="C6" s="23"/>
      <c r="D6" s="23"/>
      <c r="E6" s="23"/>
      <c r="F6" s="23"/>
      <c r="G6" s="23"/>
      <c r="H6" s="23"/>
      <c r="I6" s="23"/>
      <c r="J6" s="23"/>
      <c r="K6" s="23"/>
      <c r="L6" s="23"/>
      <c r="M6" s="23"/>
      <c r="N6" s="23"/>
    </row>
    <row r="7" ht="18.75" customHeight="1" spans="1:14">
      <c r="A7" s="23"/>
      <c r="B7" s="23"/>
      <c r="C7" s="23"/>
      <c r="D7" s="23"/>
      <c r="E7" s="23"/>
      <c r="F7" s="23"/>
      <c r="G7" s="23"/>
      <c r="H7" s="23"/>
      <c r="I7" s="23"/>
      <c r="J7" s="23"/>
      <c r="K7" s="23"/>
      <c r="L7" s="23"/>
      <c r="M7" s="23"/>
      <c r="N7" s="23"/>
    </row>
    <row r="8" ht="18.75" customHeight="1" spans="1:14">
      <c r="A8" s="24" t="s">
        <v>32</v>
      </c>
      <c r="B8" s="23"/>
      <c r="C8" s="23"/>
      <c r="D8" s="23"/>
      <c r="E8" s="23"/>
      <c r="F8" s="23"/>
      <c r="G8" s="23"/>
      <c r="H8" s="23"/>
      <c r="I8" s="23"/>
      <c r="J8" s="23"/>
      <c r="K8" s="23"/>
      <c r="L8" s="23"/>
      <c r="M8" s="23"/>
      <c r="N8" s="23"/>
    </row>
    <row r="9" customHeight="1" spans="1:1">
      <c r="A9" s="18" t="s">
        <v>339</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4" sqref="A14"/>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340</v>
      </c>
    </row>
    <row r="2" ht="52.05" customHeight="1" spans="1:10">
      <c r="A2" s="25" t="s">
        <v>341</v>
      </c>
      <c r="B2" s="26"/>
      <c r="C2" s="26"/>
      <c r="D2" s="26"/>
      <c r="E2" s="26"/>
      <c r="F2" s="26"/>
      <c r="G2" s="26"/>
      <c r="H2" s="26"/>
      <c r="I2" s="26"/>
      <c r="J2" s="26"/>
    </row>
    <row r="3" ht="21.3" customHeight="1" spans="1:10">
      <c r="A3" s="19" t="str">
        <f>"单位名称："&amp;"澄江市图书馆"</f>
        <v>单位名称：澄江市图书馆</v>
      </c>
      <c r="B3" s="19"/>
      <c r="C3" s="19"/>
      <c r="D3" s="27"/>
      <c r="E3" s="27"/>
      <c r="F3" s="27"/>
      <c r="G3" s="27"/>
      <c r="H3" s="27"/>
      <c r="I3" s="27"/>
      <c r="J3" s="27"/>
    </row>
    <row r="4" ht="27.15" customHeight="1" spans="1:10">
      <c r="A4" s="22" t="s">
        <v>215</v>
      </c>
      <c r="B4" s="22" t="s">
        <v>216</v>
      </c>
      <c r="C4" s="22" t="s">
        <v>217</v>
      </c>
      <c r="D4" s="22" t="s">
        <v>218</v>
      </c>
      <c r="E4" s="22" t="s">
        <v>219</v>
      </c>
      <c r="F4" s="22" t="s">
        <v>220</v>
      </c>
      <c r="G4" s="22" t="s">
        <v>221</v>
      </c>
      <c r="H4" s="22" t="s">
        <v>222</v>
      </c>
      <c r="I4" s="22" t="s">
        <v>223</v>
      </c>
      <c r="J4" s="22" t="s">
        <v>224</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
      <c r="A8" s="18" t="s">
        <v>342</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343</v>
      </c>
    </row>
    <row r="2" ht="41.4" customHeight="1" spans="1:8">
      <c r="A2" s="21" t="s">
        <v>344</v>
      </c>
      <c r="B2" s="21"/>
      <c r="C2" s="21"/>
      <c r="D2" s="21"/>
      <c r="E2" s="21"/>
      <c r="F2" s="21"/>
      <c r="G2" s="21"/>
      <c r="H2" s="21"/>
    </row>
    <row r="3" ht="18.75" customHeight="1" spans="1:8">
      <c r="A3" s="19" t="str">
        <f>"单位名称："&amp;"澄江市图书馆"</f>
        <v>单位名称：澄江市图书馆</v>
      </c>
      <c r="B3" s="19"/>
      <c r="C3" s="19"/>
      <c r="D3" s="19"/>
      <c r="E3" s="19"/>
      <c r="F3" s="19"/>
      <c r="G3" s="19"/>
      <c r="H3" s="19"/>
    </row>
    <row r="4" ht="18.75" customHeight="1" spans="1:8">
      <c r="A4" s="22" t="s">
        <v>132</v>
      </c>
      <c r="B4" s="22" t="s">
        <v>345</v>
      </c>
      <c r="C4" s="22" t="s">
        <v>346</v>
      </c>
      <c r="D4" s="22" t="s">
        <v>347</v>
      </c>
      <c r="E4" s="22" t="s">
        <v>304</v>
      </c>
      <c r="F4" s="22" t="s">
        <v>348</v>
      </c>
      <c r="G4" s="22"/>
      <c r="H4" s="22"/>
    </row>
    <row r="5" ht="18.75" customHeight="1" spans="1:8">
      <c r="A5" s="22"/>
      <c r="B5" s="22"/>
      <c r="C5" s="22"/>
      <c r="D5" s="22"/>
      <c r="E5" s="22"/>
      <c r="F5" s="22" t="s">
        <v>305</v>
      </c>
      <c r="G5" s="22" t="s">
        <v>349</v>
      </c>
      <c r="H5" s="22" t="s">
        <v>350</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1">
      <c r="A8" s="18" t="s">
        <v>351</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352</v>
      </c>
    </row>
    <row r="2" ht="45" customHeight="1" spans="1:11">
      <c r="A2" s="3" t="s">
        <v>353</v>
      </c>
      <c r="B2" s="3"/>
      <c r="C2" s="3"/>
      <c r="D2" s="3"/>
      <c r="E2" s="3"/>
      <c r="F2" s="3"/>
      <c r="G2" s="3"/>
      <c r="H2" s="3"/>
      <c r="I2" s="3"/>
      <c r="J2" s="3"/>
      <c r="K2" s="3"/>
    </row>
    <row r="3" ht="18.75" customHeight="1" spans="1:11">
      <c r="A3" s="4" t="str">
        <f>"单位名称："&amp;"澄江市图书馆"</f>
        <v>单位名称：澄江市图书馆</v>
      </c>
      <c r="B3" s="4"/>
      <c r="C3" s="4"/>
      <c r="D3" s="4"/>
      <c r="E3" s="4"/>
      <c r="F3" s="4"/>
      <c r="G3" s="4"/>
      <c r="H3" s="5"/>
      <c r="I3" s="5"/>
      <c r="J3" s="5"/>
      <c r="K3" s="5" t="s">
        <v>29</v>
      </c>
    </row>
    <row r="4" ht="18.75" customHeight="1" spans="1:11">
      <c r="A4" s="12" t="s">
        <v>199</v>
      </c>
      <c r="B4" s="12" t="s">
        <v>134</v>
      </c>
      <c r="C4" s="12" t="s">
        <v>200</v>
      </c>
      <c r="D4" s="12" t="s">
        <v>135</v>
      </c>
      <c r="E4" s="12" t="s">
        <v>136</v>
      </c>
      <c r="F4" s="12" t="s">
        <v>201</v>
      </c>
      <c r="G4" s="12" t="s">
        <v>138</v>
      </c>
      <c r="H4" s="12" t="s">
        <v>32</v>
      </c>
      <c r="I4" s="12" t="s">
        <v>354</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s="18" t="s">
        <v>355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356</v>
      </c>
    </row>
    <row r="2" ht="45" customHeight="1" spans="1:7">
      <c r="A2" s="3" t="s">
        <v>357</v>
      </c>
      <c r="B2" s="3"/>
      <c r="C2" s="3"/>
      <c r="D2" s="3"/>
      <c r="E2" s="3"/>
      <c r="F2" s="3"/>
      <c r="G2" s="3"/>
    </row>
    <row r="3" ht="24.15" customHeight="1" spans="1:7">
      <c r="A3" s="4" t="str">
        <f>"单位名称："&amp;"澄江市图书馆"</f>
        <v>单位名称：澄江市图书馆</v>
      </c>
      <c r="B3" s="4"/>
      <c r="C3" s="4"/>
      <c r="D3" s="4"/>
      <c r="E3" s="5"/>
      <c r="F3" s="5"/>
      <c r="G3" s="5" t="s">
        <v>29</v>
      </c>
    </row>
    <row r="4" ht="18.75" customHeight="1" spans="1:7">
      <c r="A4" s="6" t="s">
        <v>200</v>
      </c>
      <c r="B4" s="6" t="s">
        <v>199</v>
      </c>
      <c r="C4" s="6" t="s">
        <v>134</v>
      </c>
      <c r="D4" s="6" t="s">
        <v>358</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205</v>
      </c>
      <c r="C8" s="9" t="s">
        <v>204</v>
      </c>
      <c r="D8" s="8" t="s">
        <v>359</v>
      </c>
      <c r="E8" s="10">
        <v>50000</v>
      </c>
      <c r="F8" s="10"/>
      <c r="G8" s="10"/>
    </row>
    <row r="9" ht="20.25" customHeight="1" spans="1:7">
      <c r="A9" s="8" t="s">
        <v>56</v>
      </c>
      <c r="B9" s="8" t="s">
        <v>205</v>
      </c>
      <c r="C9" s="9" t="s">
        <v>209</v>
      </c>
      <c r="D9" s="8" t="s">
        <v>359</v>
      </c>
      <c r="E9" s="10">
        <v>40000</v>
      </c>
      <c r="F9" s="10"/>
      <c r="G9" s="10"/>
    </row>
    <row r="10" ht="20.25" customHeight="1" spans="1:7">
      <c r="A10" s="11" t="s">
        <v>32</v>
      </c>
      <c r="B10" s="11"/>
      <c r="C10" s="11"/>
      <c r="D10" s="11"/>
      <c r="E10" s="10">
        <v>90000</v>
      </c>
      <c r="F10" s="10"/>
      <c r="G10" s="10"/>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"单位名称："&amp;"澄江市图书馆"</f>
        <v>单位名称：澄江市图书馆</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71"/>
      <c r="K4" s="71"/>
      <c r="L4" s="71"/>
      <c r="M4" s="71"/>
      <c r="N4" s="71"/>
      <c r="O4" s="68" t="s">
        <v>20</v>
      </c>
      <c r="P4" s="68"/>
      <c r="Q4" s="68"/>
      <c r="R4" s="68"/>
      <c r="S4" s="68"/>
    </row>
    <row r="5" ht="18.75" customHeight="1" spans="1:19">
      <c r="A5" s="12"/>
      <c r="B5" s="68"/>
      <c r="C5" s="68"/>
      <c r="D5" s="69" t="s">
        <v>34</v>
      </c>
      <c r="E5" s="69" t="s">
        <v>35</v>
      </c>
      <c r="F5" s="69" t="s">
        <v>36</v>
      </c>
      <c r="G5" s="69" t="s">
        <v>37</v>
      </c>
      <c r="H5" s="69" t="s">
        <v>38</v>
      </c>
      <c r="I5" s="72" t="s">
        <v>39</v>
      </c>
      <c r="J5" s="73"/>
      <c r="K5" s="73"/>
      <c r="L5" s="73"/>
      <c r="M5" s="73"/>
      <c r="N5" s="73"/>
      <c r="O5" s="72" t="s">
        <v>34</v>
      </c>
      <c r="P5" s="72" t="s">
        <v>35</v>
      </c>
      <c r="Q5" s="72" t="s">
        <v>36</v>
      </c>
      <c r="R5" s="72" t="s">
        <v>37</v>
      </c>
      <c r="S5" s="69" t="s">
        <v>40</v>
      </c>
    </row>
    <row r="6" ht="18.75" customHeight="1" spans="1:19">
      <c r="A6" s="12"/>
      <c r="B6" s="68"/>
      <c r="C6" s="68"/>
      <c r="D6" s="69"/>
      <c r="E6" s="69"/>
      <c r="F6" s="69"/>
      <c r="G6" s="69"/>
      <c r="H6" s="69"/>
      <c r="I6" s="72" t="s">
        <v>34</v>
      </c>
      <c r="J6" s="72" t="s">
        <v>41</v>
      </c>
      <c r="K6" s="72" t="s">
        <v>42</v>
      </c>
      <c r="L6" s="72" t="s">
        <v>43</v>
      </c>
      <c r="M6" s="72" t="s">
        <v>44</v>
      </c>
      <c r="N6" s="72" t="s">
        <v>45</v>
      </c>
      <c r="O6" s="72"/>
      <c r="P6" s="72"/>
      <c r="Q6" s="72"/>
      <c r="R6" s="72"/>
      <c r="S6" s="69"/>
    </row>
    <row r="7" ht="18.75" customHeight="1" spans="1:19">
      <c r="A7" s="70" t="s">
        <v>46</v>
      </c>
      <c r="B7" s="13" t="s">
        <v>47</v>
      </c>
      <c r="C7" s="13" t="s">
        <v>48</v>
      </c>
      <c r="D7" s="13" t="s">
        <v>49</v>
      </c>
      <c r="E7" s="70" t="s">
        <v>50</v>
      </c>
      <c r="F7" s="13" t="s">
        <v>51</v>
      </c>
      <c r="G7" s="13" t="s">
        <v>52</v>
      </c>
      <c r="H7" s="7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1771417.56</v>
      </c>
      <c r="D8" s="16">
        <v>1471417.56</v>
      </c>
      <c r="E8" s="16">
        <v>1471417.56</v>
      </c>
      <c r="F8" s="16"/>
      <c r="G8" s="16"/>
      <c r="H8" s="16"/>
      <c r="I8" s="16">
        <v>300000</v>
      </c>
      <c r="J8" s="16"/>
      <c r="K8" s="16"/>
      <c r="L8" s="16"/>
      <c r="M8" s="16"/>
      <c r="N8" s="16">
        <v>300000</v>
      </c>
      <c r="O8" s="16"/>
      <c r="P8" s="16"/>
      <c r="Q8" s="16"/>
      <c r="R8" s="16"/>
      <c r="S8" s="16"/>
    </row>
    <row r="9" ht="20.25" customHeight="1" spans="1:19">
      <c r="A9" s="45" t="s">
        <v>32</v>
      </c>
      <c r="B9" s="45"/>
      <c r="C9" s="16">
        <v>1771417.56</v>
      </c>
      <c r="D9" s="16">
        <v>1471417.56</v>
      </c>
      <c r="E9" s="16">
        <v>1471417.56</v>
      </c>
      <c r="F9" s="16"/>
      <c r="G9" s="16"/>
      <c r="H9" s="16"/>
      <c r="I9" s="16">
        <v>300000</v>
      </c>
      <c r="J9" s="16"/>
      <c r="K9" s="16"/>
      <c r="L9" s="16"/>
      <c r="M9" s="16"/>
      <c r="N9" s="16">
        <v>300000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1" t="str">
        <f>"单位名称："&amp;"澄江市图书馆"</f>
        <v>单位名称：澄江市图书馆</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1345950.15</v>
      </c>
      <c r="D7" s="16">
        <v>1045950.15</v>
      </c>
      <c r="E7" s="16">
        <v>955950.15</v>
      </c>
      <c r="F7" s="16">
        <v>90000</v>
      </c>
      <c r="G7" s="16"/>
      <c r="H7" s="16"/>
      <c r="I7" s="16"/>
      <c r="J7" s="16">
        <v>300000</v>
      </c>
      <c r="K7" s="16"/>
      <c r="L7" s="16"/>
      <c r="M7" s="16"/>
      <c r="N7" s="16"/>
      <c r="O7" s="16">
        <v>300000</v>
      </c>
    </row>
    <row r="8" ht="20.25" customHeight="1" spans="1:15">
      <c r="A8" s="61" t="s">
        <v>73</v>
      </c>
      <c r="B8" s="61" t="s">
        <v>74</v>
      </c>
      <c r="C8" s="16">
        <v>1345950.15</v>
      </c>
      <c r="D8" s="16">
        <v>1045950.15</v>
      </c>
      <c r="E8" s="16">
        <v>955950.15</v>
      </c>
      <c r="F8" s="16">
        <v>90000</v>
      </c>
      <c r="G8" s="16"/>
      <c r="H8" s="16"/>
      <c r="I8" s="16"/>
      <c r="J8" s="16">
        <v>300000</v>
      </c>
      <c r="K8" s="16"/>
      <c r="L8" s="16"/>
      <c r="M8" s="16"/>
      <c r="N8" s="16"/>
      <c r="O8" s="16">
        <v>300000</v>
      </c>
    </row>
    <row r="9" ht="20.25" customHeight="1" spans="1:15">
      <c r="A9" s="62" t="s">
        <v>75</v>
      </c>
      <c r="B9" s="62" t="s">
        <v>76</v>
      </c>
      <c r="C9" s="16">
        <v>1345950.15</v>
      </c>
      <c r="D9" s="16">
        <v>1045950.15</v>
      </c>
      <c r="E9" s="16">
        <v>955950.15</v>
      </c>
      <c r="F9" s="16">
        <v>90000</v>
      </c>
      <c r="G9" s="16"/>
      <c r="H9" s="16"/>
      <c r="I9" s="16"/>
      <c r="J9" s="16">
        <v>300000</v>
      </c>
      <c r="K9" s="16"/>
      <c r="L9" s="16"/>
      <c r="M9" s="16"/>
      <c r="N9" s="16"/>
      <c r="O9" s="16">
        <v>300000</v>
      </c>
    </row>
    <row r="10" ht="20.25" customHeight="1" spans="1:15">
      <c r="A10" s="15" t="s">
        <v>77</v>
      </c>
      <c r="B10" s="15" t="s">
        <v>78</v>
      </c>
      <c r="C10" s="16">
        <v>184407.68</v>
      </c>
      <c r="D10" s="16">
        <v>184407.68</v>
      </c>
      <c r="E10" s="16">
        <v>184407.68</v>
      </c>
      <c r="F10" s="16"/>
      <c r="G10" s="16"/>
      <c r="H10" s="16"/>
      <c r="I10" s="16"/>
      <c r="J10" s="16"/>
      <c r="K10" s="16"/>
      <c r="L10" s="16"/>
      <c r="M10" s="16"/>
      <c r="N10" s="16"/>
      <c r="O10" s="16"/>
    </row>
    <row r="11" ht="20.25" customHeight="1" spans="1:15">
      <c r="A11" s="61" t="s">
        <v>79</v>
      </c>
      <c r="B11" s="61" t="s">
        <v>80</v>
      </c>
      <c r="C11" s="16">
        <v>184407.68</v>
      </c>
      <c r="D11" s="16">
        <v>184407.68</v>
      </c>
      <c r="E11" s="16">
        <v>184407.68</v>
      </c>
      <c r="F11" s="16"/>
      <c r="G11" s="16"/>
      <c r="H11" s="16"/>
      <c r="I11" s="16"/>
      <c r="J11" s="16"/>
      <c r="K11" s="16"/>
      <c r="L11" s="16"/>
      <c r="M11" s="16"/>
      <c r="N11" s="16"/>
      <c r="O11" s="16"/>
    </row>
    <row r="12" ht="20.25" customHeight="1" spans="1:15">
      <c r="A12" s="62" t="s">
        <v>81</v>
      </c>
      <c r="B12" s="62" t="s">
        <v>82</v>
      </c>
      <c r="C12" s="16">
        <v>54600</v>
      </c>
      <c r="D12" s="16">
        <v>54600</v>
      </c>
      <c r="E12" s="16">
        <v>54600</v>
      </c>
      <c r="F12" s="16"/>
      <c r="G12" s="16"/>
      <c r="H12" s="16"/>
      <c r="I12" s="16"/>
      <c r="J12" s="16"/>
      <c r="K12" s="16"/>
      <c r="L12" s="16"/>
      <c r="M12" s="16"/>
      <c r="N12" s="16"/>
      <c r="O12" s="16"/>
    </row>
    <row r="13" ht="20.25" customHeight="1" spans="1:15">
      <c r="A13" s="62" t="s">
        <v>83</v>
      </c>
      <c r="B13" s="62" t="s">
        <v>84</v>
      </c>
      <c r="C13" s="16">
        <v>129807.68</v>
      </c>
      <c r="D13" s="16">
        <v>129807.68</v>
      </c>
      <c r="E13" s="16">
        <v>129807.68</v>
      </c>
      <c r="F13" s="16"/>
      <c r="G13" s="16"/>
      <c r="H13" s="16"/>
      <c r="I13" s="16"/>
      <c r="J13" s="16"/>
      <c r="K13" s="16"/>
      <c r="L13" s="16"/>
      <c r="M13" s="16"/>
      <c r="N13" s="16"/>
      <c r="O13" s="16"/>
    </row>
    <row r="14" ht="20.25" customHeight="1" spans="1:15">
      <c r="A14" s="15" t="s">
        <v>85</v>
      </c>
      <c r="B14" s="15" t="s">
        <v>86</v>
      </c>
      <c r="C14" s="16">
        <v>134499.73</v>
      </c>
      <c r="D14" s="16">
        <v>134499.73</v>
      </c>
      <c r="E14" s="16">
        <v>134499.73</v>
      </c>
      <c r="F14" s="16"/>
      <c r="G14" s="16"/>
      <c r="H14" s="16"/>
      <c r="I14" s="16"/>
      <c r="J14" s="16"/>
      <c r="K14" s="16"/>
      <c r="L14" s="16"/>
      <c r="M14" s="16"/>
      <c r="N14" s="16"/>
      <c r="O14" s="16"/>
    </row>
    <row r="15" ht="20.25" customHeight="1" spans="1:15">
      <c r="A15" s="61" t="s">
        <v>87</v>
      </c>
      <c r="B15" s="61" t="s">
        <v>88</v>
      </c>
      <c r="C15" s="16">
        <v>134499.73</v>
      </c>
      <c r="D15" s="16">
        <v>134499.73</v>
      </c>
      <c r="E15" s="16">
        <v>134499.73</v>
      </c>
      <c r="F15" s="16"/>
      <c r="G15" s="16"/>
      <c r="H15" s="16"/>
      <c r="I15" s="16"/>
      <c r="J15" s="16"/>
      <c r="K15" s="16"/>
      <c r="L15" s="16"/>
      <c r="M15" s="16"/>
      <c r="N15" s="16"/>
      <c r="O15" s="16"/>
    </row>
    <row r="16" ht="20.25" customHeight="1" spans="1:15">
      <c r="A16" s="62" t="s">
        <v>89</v>
      </c>
      <c r="B16" s="62" t="s">
        <v>90</v>
      </c>
      <c r="C16" s="16">
        <v>67337.73</v>
      </c>
      <c r="D16" s="16">
        <v>67337.73</v>
      </c>
      <c r="E16" s="16">
        <v>67337.73</v>
      </c>
      <c r="F16" s="16"/>
      <c r="G16" s="16"/>
      <c r="H16" s="16"/>
      <c r="I16" s="16"/>
      <c r="J16" s="16"/>
      <c r="K16" s="16"/>
      <c r="L16" s="16"/>
      <c r="M16" s="16"/>
      <c r="N16" s="16"/>
      <c r="O16" s="16"/>
    </row>
    <row r="17" ht="20.25" customHeight="1" spans="1:15">
      <c r="A17" s="62" t="s">
        <v>91</v>
      </c>
      <c r="B17" s="62" t="s">
        <v>92</v>
      </c>
      <c r="C17" s="16">
        <v>59903.85</v>
      </c>
      <c r="D17" s="16">
        <v>59903.85</v>
      </c>
      <c r="E17" s="16">
        <v>59903.85</v>
      </c>
      <c r="F17" s="16"/>
      <c r="G17" s="16"/>
      <c r="H17" s="16"/>
      <c r="I17" s="16"/>
      <c r="J17" s="16"/>
      <c r="K17" s="16"/>
      <c r="L17" s="16"/>
      <c r="M17" s="16"/>
      <c r="N17" s="16"/>
      <c r="O17" s="16"/>
    </row>
    <row r="18" ht="20.25" customHeight="1" spans="1:15">
      <c r="A18" s="62" t="s">
        <v>93</v>
      </c>
      <c r="B18" s="62" t="s">
        <v>94</v>
      </c>
      <c r="C18" s="16">
        <v>7258.15</v>
      </c>
      <c r="D18" s="16">
        <v>7258.15</v>
      </c>
      <c r="E18" s="16">
        <v>7258.15</v>
      </c>
      <c r="F18" s="16"/>
      <c r="G18" s="16"/>
      <c r="H18" s="16"/>
      <c r="I18" s="16"/>
      <c r="J18" s="16"/>
      <c r="K18" s="16"/>
      <c r="L18" s="16"/>
      <c r="M18" s="16"/>
      <c r="N18" s="16"/>
      <c r="O18" s="16"/>
    </row>
    <row r="19" ht="20.25" customHeight="1" spans="1:15">
      <c r="A19" s="15" t="s">
        <v>95</v>
      </c>
      <c r="B19" s="15" t="s">
        <v>96</v>
      </c>
      <c r="C19" s="16">
        <v>106560</v>
      </c>
      <c r="D19" s="16">
        <v>106560</v>
      </c>
      <c r="E19" s="16">
        <v>106560</v>
      </c>
      <c r="F19" s="16"/>
      <c r="G19" s="16"/>
      <c r="H19" s="16"/>
      <c r="I19" s="16"/>
      <c r="J19" s="16"/>
      <c r="K19" s="16"/>
      <c r="L19" s="16"/>
      <c r="M19" s="16"/>
      <c r="N19" s="16"/>
      <c r="O19" s="16"/>
    </row>
    <row r="20" ht="20.25" customHeight="1" spans="1:15">
      <c r="A20" s="61" t="s">
        <v>97</v>
      </c>
      <c r="B20" s="61" t="s">
        <v>98</v>
      </c>
      <c r="C20" s="16">
        <v>106560</v>
      </c>
      <c r="D20" s="16">
        <v>106560</v>
      </c>
      <c r="E20" s="16">
        <v>106560</v>
      </c>
      <c r="F20" s="16"/>
      <c r="G20" s="16"/>
      <c r="H20" s="16"/>
      <c r="I20" s="16"/>
      <c r="J20" s="16"/>
      <c r="K20" s="16"/>
      <c r="L20" s="16"/>
      <c r="M20" s="16"/>
      <c r="N20" s="16"/>
      <c r="O20" s="16"/>
    </row>
    <row r="21" ht="20.25" customHeight="1" spans="1:15">
      <c r="A21" s="62" t="s">
        <v>99</v>
      </c>
      <c r="B21" s="62" t="s">
        <v>100</v>
      </c>
      <c r="C21" s="16">
        <v>97644</v>
      </c>
      <c r="D21" s="16">
        <v>97644</v>
      </c>
      <c r="E21" s="16">
        <v>97644</v>
      </c>
      <c r="F21" s="16"/>
      <c r="G21" s="16"/>
      <c r="H21" s="16"/>
      <c r="I21" s="16"/>
      <c r="J21" s="16"/>
      <c r="K21" s="16"/>
      <c r="L21" s="16"/>
      <c r="M21" s="16"/>
      <c r="N21" s="16"/>
      <c r="O21" s="16"/>
    </row>
    <row r="22" ht="20.25" customHeight="1" spans="1:15">
      <c r="A22" s="62" t="s">
        <v>101</v>
      </c>
      <c r="B22" s="62" t="s">
        <v>102</v>
      </c>
      <c r="C22" s="16">
        <v>8916</v>
      </c>
      <c r="D22" s="16">
        <v>8916</v>
      </c>
      <c r="E22" s="16">
        <v>8916</v>
      </c>
      <c r="F22" s="16"/>
      <c r="G22" s="16"/>
      <c r="H22" s="16"/>
      <c r="I22" s="16"/>
      <c r="J22" s="16"/>
      <c r="K22" s="16"/>
      <c r="L22" s="16"/>
      <c r="M22" s="16"/>
      <c r="N22" s="16"/>
      <c r="O22" s="16"/>
    </row>
    <row r="23" ht="20.25" customHeight="1" spans="1:15">
      <c r="A23" s="45" t="s">
        <v>103</v>
      </c>
      <c r="B23" s="45"/>
      <c r="C23" s="16">
        <v>1771417.56</v>
      </c>
      <c r="D23" s="16">
        <v>1471417.56</v>
      </c>
      <c r="E23" s="16">
        <v>1381417.56</v>
      </c>
      <c r="F23" s="16">
        <v>90000</v>
      </c>
      <c r="G23" s="16"/>
      <c r="H23" s="16"/>
      <c r="I23" s="16"/>
      <c r="J23" s="16">
        <v>300000</v>
      </c>
      <c r="K23" s="16"/>
      <c r="L23" s="16"/>
      <c r="M23" s="16"/>
      <c r="N23" s="16"/>
      <c r="O23" s="16">
        <v>300000</v>
      </c>
    </row>
  </sheetData>
  <mergeCells count="11">
    <mergeCell ref="A2:O2"/>
    <mergeCell ref="A3:I3"/>
    <mergeCell ref="D4:F4"/>
    <mergeCell ref="J4:O4"/>
    <mergeCell ref="A23:B2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104</v>
      </c>
    </row>
    <row r="2" ht="45" customHeight="1" spans="1:4">
      <c r="A2" s="3" t="s">
        <v>105</v>
      </c>
      <c r="B2" s="3"/>
      <c r="C2" s="3"/>
      <c r="D2" s="3"/>
    </row>
    <row r="3" ht="18.75" customHeight="1" spans="1:4">
      <c r="A3" s="4" t="str">
        <f>"单位名称："&amp;"澄江市图书馆"</f>
        <v>单位名称：澄江市图书馆</v>
      </c>
      <c r="B3" s="4"/>
      <c r="C3" s="63"/>
      <c r="D3" s="5" t="s">
        <v>2</v>
      </c>
    </row>
    <row r="4" ht="22.5" customHeight="1" spans="1:4">
      <c r="A4" s="7" t="s">
        <v>3</v>
      </c>
      <c r="B4" s="7"/>
      <c r="C4" s="7" t="s">
        <v>4</v>
      </c>
      <c r="D4" s="7"/>
    </row>
    <row r="5" ht="18.75" customHeight="1" spans="1:4">
      <c r="A5" s="7" t="s">
        <v>5</v>
      </c>
      <c r="B5" s="7" t="s">
        <v>6</v>
      </c>
      <c r="C5" s="7" t="s">
        <v>106</v>
      </c>
      <c r="D5" s="7" t="s">
        <v>6</v>
      </c>
    </row>
    <row r="6" ht="18.75" customHeight="1" spans="1:4">
      <c r="A6" s="7"/>
      <c r="B6" s="7"/>
      <c r="C6" s="7"/>
      <c r="D6" s="7"/>
    </row>
    <row r="7" ht="22.5" customHeight="1" spans="1:4">
      <c r="A7" s="14" t="s">
        <v>107</v>
      </c>
      <c r="B7" s="16">
        <v>1471417.56</v>
      </c>
      <c r="C7" s="14" t="s">
        <v>108</v>
      </c>
      <c r="D7" s="16">
        <v>1471417.56</v>
      </c>
    </row>
    <row r="8" ht="22.5" customHeight="1" spans="1:4">
      <c r="A8" s="14" t="s">
        <v>109</v>
      </c>
      <c r="B8" s="16">
        <v>1471417.56</v>
      </c>
      <c r="C8" s="14" t="str">
        <f>"（"&amp;"一"&amp;"）"&amp;"文化旅游体育与传媒支出"</f>
        <v>（一）文化旅游体育与传媒支出</v>
      </c>
      <c r="D8" s="16">
        <v>1045950.15</v>
      </c>
    </row>
    <row r="9" ht="22.5" customHeight="1" spans="1:4">
      <c r="A9" s="14" t="s">
        <v>110</v>
      </c>
      <c r="B9" s="16"/>
      <c r="C9" s="14" t="str">
        <f>"（"&amp;"二"&amp;"）"&amp;"社会保障和就业支出"</f>
        <v>（二）社会保障和就业支出</v>
      </c>
      <c r="D9" s="16">
        <v>184407.68</v>
      </c>
    </row>
    <row r="10" ht="22.5" customHeight="1" spans="1:4">
      <c r="A10" s="14" t="s">
        <v>111</v>
      </c>
      <c r="B10" s="16"/>
      <c r="C10" s="14" t="str">
        <f>"（"&amp;"三"&amp;"）"&amp;"卫生健康支出"</f>
        <v>（三）卫生健康支出</v>
      </c>
      <c r="D10" s="16">
        <v>134499.73</v>
      </c>
    </row>
    <row r="11" ht="22.5" customHeight="1" spans="1:4">
      <c r="A11" s="14" t="s">
        <v>112</v>
      </c>
      <c r="B11" s="16"/>
      <c r="C11" s="14" t="str">
        <f>"（"&amp;"四"&amp;"）"&amp;"住房保障支出"</f>
        <v>（四）住房保障支出</v>
      </c>
      <c r="D11" s="16">
        <v>106560</v>
      </c>
    </row>
    <row r="12" ht="22.5" customHeight="1" spans="1:4">
      <c r="A12" s="14" t="s">
        <v>109</v>
      </c>
      <c r="B12" s="16"/>
      <c r="C12" s="14"/>
      <c r="D12" s="16"/>
    </row>
    <row r="13" ht="22.5" customHeight="1" spans="1:4">
      <c r="A13" s="14" t="s">
        <v>110</v>
      </c>
      <c r="B13" s="16"/>
      <c r="C13" s="14"/>
      <c r="D13" s="16"/>
    </row>
    <row r="14" ht="22.5" customHeight="1" spans="1:4">
      <c r="A14" s="14" t="s">
        <v>111</v>
      </c>
      <c r="B14" s="16"/>
      <c r="C14" s="14"/>
      <c r="D14" s="16"/>
    </row>
    <row r="15" ht="22.5" customHeight="1" spans="1:4">
      <c r="A15" s="64"/>
      <c r="B15" s="16"/>
      <c r="C15" s="14" t="s">
        <v>113</v>
      </c>
      <c r="D15" s="16"/>
    </row>
    <row r="16" ht="22.5" customHeight="1" spans="1:4">
      <c r="A16" s="65" t="s">
        <v>114</v>
      </c>
      <c r="B16" s="66">
        <v>1471417.56</v>
      </c>
      <c r="C16" s="67" t="s">
        <v>115</v>
      </c>
      <c r="D16" s="66">
        <v>1471417.56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116</v>
      </c>
    </row>
    <row r="2" ht="37.5" customHeight="1" spans="1:7">
      <c r="A2" s="3" t="s">
        <v>117</v>
      </c>
      <c r="B2" s="3"/>
      <c r="C2" s="3"/>
      <c r="D2" s="3"/>
      <c r="E2" s="3"/>
      <c r="F2" s="3"/>
      <c r="G2" s="3"/>
    </row>
    <row r="3" ht="18.75" customHeight="1" spans="1:7">
      <c r="A3" s="41" t="str">
        <f>"单位名称："&amp;"澄江市图书馆"</f>
        <v>单位名称：澄江市图书馆</v>
      </c>
      <c r="B3" s="41"/>
      <c r="C3" s="41"/>
      <c r="D3" s="42"/>
      <c r="E3" s="42"/>
      <c r="F3" s="42"/>
      <c r="G3" s="43" t="s">
        <v>29</v>
      </c>
    </row>
    <row r="4" ht="18.75" customHeight="1" spans="1:7">
      <c r="A4" s="12" t="s">
        <v>118</v>
      </c>
      <c r="B4" s="12" t="s">
        <v>60</v>
      </c>
      <c r="C4" s="44" t="s">
        <v>32</v>
      </c>
      <c r="D4" s="44" t="s">
        <v>63</v>
      </c>
      <c r="E4" s="44"/>
      <c r="F4" s="44"/>
      <c r="G4" s="12" t="s">
        <v>64</v>
      </c>
    </row>
    <row r="5" ht="18.75" customHeight="1" spans="1:7">
      <c r="A5" s="12" t="s">
        <v>59</v>
      </c>
      <c r="B5" s="12" t="s">
        <v>60</v>
      </c>
      <c r="C5" s="44"/>
      <c r="D5" s="44" t="s">
        <v>34</v>
      </c>
      <c r="E5" s="44" t="s">
        <v>119</v>
      </c>
      <c r="F5" s="44" t="s">
        <v>120</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1045950.15</v>
      </c>
      <c r="D7" s="16">
        <v>955950.15</v>
      </c>
      <c r="E7" s="16">
        <v>900155.31</v>
      </c>
      <c r="F7" s="16">
        <v>55794.84</v>
      </c>
      <c r="G7" s="16">
        <v>90000</v>
      </c>
    </row>
    <row r="8" ht="20.25" customHeight="1" spans="1:7">
      <c r="A8" s="61" t="s">
        <v>73</v>
      </c>
      <c r="B8" s="61" t="s">
        <v>74</v>
      </c>
      <c r="C8" s="16">
        <v>1045950.15</v>
      </c>
      <c r="D8" s="16">
        <v>955950.15</v>
      </c>
      <c r="E8" s="16">
        <v>900155.31</v>
      </c>
      <c r="F8" s="16">
        <v>55794.84</v>
      </c>
      <c r="G8" s="16">
        <v>90000</v>
      </c>
    </row>
    <row r="9" ht="20.25" customHeight="1" spans="1:7">
      <c r="A9" s="62" t="s">
        <v>75</v>
      </c>
      <c r="B9" s="62" t="s">
        <v>76</v>
      </c>
      <c r="C9" s="16">
        <v>1045950.15</v>
      </c>
      <c r="D9" s="16">
        <v>955950.15</v>
      </c>
      <c r="E9" s="16">
        <v>900155.31</v>
      </c>
      <c r="F9" s="16">
        <v>55794.84</v>
      </c>
      <c r="G9" s="16">
        <v>90000</v>
      </c>
    </row>
    <row r="10" ht="20.25" customHeight="1" spans="1:7">
      <c r="A10" s="15" t="s">
        <v>77</v>
      </c>
      <c r="B10" s="15" t="s">
        <v>78</v>
      </c>
      <c r="C10" s="16">
        <v>184407.68</v>
      </c>
      <c r="D10" s="16">
        <v>184407.68</v>
      </c>
      <c r="E10" s="16">
        <v>180207.68</v>
      </c>
      <c r="F10" s="16">
        <v>4200</v>
      </c>
      <c r="G10" s="16"/>
    </row>
    <row r="11" ht="20.25" customHeight="1" spans="1:7">
      <c r="A11" s="61" t="s">
        <v>79</v>
      </c>
      <c r="B11" s="61" t="s">
        <v>80</v>
      </c>
      <c r="C11" s="16">
        <v>184407.68</v>
      </c>
      <c r="D11" s="16">
        <v>184407.68</v>
      </c>
      <c r="E11" s="16">
        <v>180207.68</v>
      </c>
      <c r="F11" s="16">
        <v>4200</v>
      </c>
      <c r="G11" s="16"/>
    </row>
    <row r="12" ht="20.25" customHeight="1" spans="1:7">
      <c r="A12" s="62" t="s">
        <v>81</v>
      </c>
      <c r="B12" s="62" t="s">
        <v>82</v>
      </c>
      <c r="C12" s="16">
        <v>54600</v>
      </c>
      <c r="D12" s="16">
        <v>54600</v>
      </c>
      <c r="E12" s="16">
        <v>50400</v>
      </c>
      <c r="F12" s="16">
        <v>4200</v>
      </c>
      <c r="G12" s="16"/>
    </row>
    <row r="13" ht="20.25" customHeight="1" spans="1:7">
      <c r="A13" s="62" t="s">
        <v>83</v>
      </c>
      <c r="B13" s="62" t="s">
        <v>84</v>
      </c>
      <c r="C13" s="16">
        <v>129807.68</v>
      </c>
      <c r="D13" s="16">
        <v>129807.68</v>
      </c>
      <c r="E13" s="16">
        <v>129807.68</v>
      </c>
      <c r="F13" s="16"/>
      <c r="G13" s="16"/>
    </row>
    <row r="14" ht="20.25" customHeight="1" spans="1:7">
      <c r="A14" s="15" t="s">
        <v>85</v>
      </c>
      <c r="B14" s="15" t="s">
        <v>86</v>
      </c>
      <c r="C14" s="16">
        <v>134499.73</v>
      </c>
      <c r="D14" s="16">
        <v>134499.73</v>
      </c>
      <c r="E14" s="16">
        <v>134499.73</v>
      </c>
      <c r="F14" s="16"/>
      <c r="G14" s="16"/>
    </row>
    <row r="15" ht="20.25" customHeight="1" spans="1:7">
      <c r="A15" s="61" t="s">
        <v>87</v>
      </c>
      <c r="B15" s="61" t="s">
        <v>88</v>
      </c>
      <c r="C15" s="16">
        <v>134499.73</v>
      </c>
      <c r="D15" s="16">
        <v>134499.73</v>
      </c>
      <c r="E15" s="16">
        <v>134499.73</v>
      </c>
      <c r="F15" s="16"/>
      <c r="G15" s="16"/>
    </row>
    <row r="16" ht="20.25" customHeight="1" spans="1:7">
      <c r="A16" s="62" t="s">
        <v>89</v>
      </c>
      <c r="B16" s="62" t="s">
        <v>90</v>
      </c>
      <c r="C16" s="16">
        <v>67337.73</v>
      </c>
      <c r="D16" s="16">
        <v>67337.73</v>
      </c>
      <c r="E16" s="16">
        <v>67337.73</v>
      </c>
      <c r="F16" s="16"/>
      <c r="G16" s="16"/>
    </row>
    <row r="17" ht="20.25" customHeight="1" spans="1:7">
      <c r="A17" s="62" t="s">
        <v>91</v>
      </c>
      <c r="B17" s="62" t="s">
        <v>92</v>
      </c>
      <c r="C17" s="16">
        <v>59903.85</v>
      </c>
      <c r="D17" s="16">
        <v>59903.85</v>
      </c>
      <c r="E17" s="16">
        <v>59903.85</v>
      </c>
      <c r="F17" s="16"/>
      <c r="G17" s="16"/>
    </row>
    <row r="18" ht="20.25" customHeight="1" spans="1:7">
      <c r="A18" s="62" t="s">
        <v>93</v>
      </c>
      <c r="B18" s="62" t="s">
        <v>94</v>
      </c>
      <c r="C18" s="16">
        <v>7258.15</v>
      </c>
      <c r="D18" s="16">
        <v>7258.15</v>
      </c>
      <c r="E18" s="16">
        <v>7258.15</v>
      </c>
      <c r="F18" s="16"/>
      <c r="G18" s="16"/>
    </row>
    <row r="19" ht="20.25" customHeight="1" spans="1:7">
      <c r="A19" s="15" t="s">
        <v>95</v>
      </c>
      <c r="B19" s="15" t="s">
        <v>96</v>
      </c>
      <c r="C19" s="16">
        <v>106560</v>
      </c>
      <c r="D19" s="16">
        <v>106560</v>
      </c>
      <c r="E19" s="16">
        <v>106560</v>
      </c>
      <c r="F19" s="16"/>
      <c r="G19" s="16"/>
    </row>
    <row r="20" ht="20.25" customHeight="1" spans="1:7">
      <c r="A20" s="61" t="s">
        <v>97</v>
      </c>
      <c r="B20" s="61" t="s">
        <v>98</v>
      </c>
      <c r="C20" s="16">
        <v>106560</v>
      </c>
      <c r="D20" s="16">
        <v>106560</v>
      </c>
      <c r="E20" s="16">
        <v>106560</v>
      </c>
      <c r="F20" s="16"/>
      <c r="G20" s="16"/>
    </row>
    <row r="21" ht="20.25" customHeight="1" spans="1:7">
      <c r="A21" s="62" t="s">
        <v>99</v>
      </c>
      <c r="B21" s="62" t="s">
        <v>100</v>
      </c>
      <c r="C21" s="16">
        <v>97644</v>
      </c>
      <c r="D21" s="16">
        <v>97644</v>
      </c>
      <c r="E21" s="16">
        <v>97644</v>
      </c>
      <c r="F21" s="16"/>
      <c r="G21" s="16"/>
    </row>
    <row r="22" ht="20.25" customHeight="1" spans="1:7">
      <c r="A22" s="62" t="s">
        <v>101</v>
      </c>
      <c r="B22" s="62" t="s">
        <v>102</v>
      </c>
      <c r="C22" s="16">
        <v>8916</v>
      </c>
      <c r="D22" s="16">
        <v>8916</v>
      </c>
      <c r="E22" s="16">
        <v>8916</v>
      </c>
      <c r="F22" s="16"/>
      <c r="G22" s="16"/>
    </row>
    <row r="23" ht="20.25" customHeight="1" spans="1:7">
      <c r="A23" s="45" t="s">
        <v>103</v>
      </c>
      <c r="B23" s="45"/>
      <c r="C23" s="46">
        <v>1471417.56</v>
      </c>
      <c r="D23" s="46">
        <v>1381417.56</v>
      </c>
      <c r="E23" s="46">
        <v>1321422.72</v>
      </c>
      <c r="F23" s="46">
        <v>59994.84</v>
      </c>
      <c r="G23" s="46">
        <v>90000</v>
      </c>
    </row>
  </sheetData>
  <mergeCells count="7">
    <mergeCell ref="A2:G2"/>
    <mergeCell ref="A3:C3"/>
    <mergeCell ref="A4:B4"/>
    <mergeCell ref="D4:F4"/>
    <mergeCell ref="A23:B2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selection activeCell="A16" sqref="A16"/>
    </sheetView>
  </sheetViews>
  <sheetFormatPr defaultColWidth="8.85" defaultRowHeight="15" customHeight="1" outlineLevelRow="7" outlineLevelCol="5"/>
  <cols>
    <col min="1" max="6" width="28.575" customWidth="1"/>
  </cols>
  <sheetData>
    <row r="1" ht="18.75" customHeight="1" spans="1:6">
      <c r="A1" s="54"/>
      <c r="B1" s="54"/>
      <c r="C1" s="55"/>
      <c r="D1" s="1"/>
      <c r="E1" s="1"/>
      <c r="F1" s="56" t="s">
        <v>121</v>
      </c>
    </row>
    <row r="2" ht="41.25" customHeight="1" spans="1:6">
      <c r="A2" s="57" t="s">
        <v>122</v>
      </c>
      <c r="B2" s="57"/>
      <c r="C2" s="57"/>
      <c r="D2" s="57"/>
      <c r="E2" s="57"/>
      <c r="F2" s="57"/>
    </row>
    <row r="3" ht="18.75" customHeight="1" spans="1:6">
      <c r="A3" s="4" t="str">
        <f>"单位名称："&amp;"澄江市图书馆"</f>
        <v>单位名称：澄江市图书馆</v>
      </c>
      <c r="B3" s="4"/>
      <c r="C3" s="4"/>
      <c r="D3" s="58"/>
      <c r="E3" s="1"/>
      <c r="F3" s="56" t="s">
        <v>29</v>
      </c>
    </row>
    <row r="4" ht="18.75" customHeight="1" spans="1:6">
      <c r="A4" s="12" t="s">
        <v>123</v>
      </c>
      <c r="B4" s="44" t="s">
        <v>124</v>
      </c>
      <c r="C4" s="44" t="s">
        <v>125</v>
      </c>
      <c r="D4" s="44"/>
      <c r="E4" s="44"/>
      <c r="F4" s="44" t="s">
        <v>126</v>
      </c>
    </row>
    <row r="5" ht="18.75" customHeight="1" spans="1:6">
      <c r="A5" s="12"/>
      <c r="B5" s="44"/>
      <c r="C5" s="44" t="s">
        <v>34</v>
      </c>
      <c r="D5" s="44" t="s">
        <v>127</v>
      </c>
      <c r="E5" s="44" t="s">
        <v>128</v>
      </c>
      <c r="F5" s="44"/>
    </row>
    <row r="6" ht="18.75" customHeight="1" spans="1:6">
      <c r="A6" s="59">
        <v>1</v>
      </c>
      <c r="B6" s="60">
        <v>2</v>
      </c>
      <c r="C6" s="59">
        <v>3</v>
      </c>
      <c r="D6" s="59">
        <v>4</v>
      </c>
      <c r="E6" s="59">
        <v>5</v>
      </c>
      <c r="F6" s="59">
        <v>6</v>
      </c>
    </row>
    <row r="7" ht="20.25" customHeight="1" spans="1:6">
      <c r="A7" s="16"/>
      <c r="B7" s="16"/>
      <c r="C7" s="16"/>
      <c r="D7" s="16"/>
      <c r="E7" s="16"/>
      <c r="F7" s="16"/>
    </row>
    <row r="8" customHeight="1" spans="1:1">
      <c r="A8" t="s">
        <v>129</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130</v>
      </c>
    </row>
    <row r="2" ht="45" customHeight="1" spans="1:23">
      <c r="A2" s="3" t="s">
        <v>131</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"单位名称："&amp;"澄江市图书馆"</f>
        <v>单位名称：澄江市图书馆</v>
      </c>
      <c r="B3" s="4"/>
      <c r="C3" s="4"/>
      <c r="D3" s="4"/>
      <c r="E3" s="4"/>
      <c r="F3" s="4"/>
      <c r="G3" s="4"/>
      <c r="H3" s="51"/>
      <c r="I3" s="51"/>
      <c r="J3" s="51"/>
      <c r="K3" s="51"/>
      <c r="L3" s="5"/>
      <c r="M3" s="5"/>
      <c r="N3" s="5"/>
      <c r="O3" s="5"/>
      <c r="P3" s="5"/>
      <c r="Q3" s="5"/>
      <c r="R3" s="5"/>
      <c r="S3" s="5"/>
      <c r="T3" s="5"/>
      <c r="U3" s="5"/>
      <c r="V3" s="5"/>
      <c r="W3" s="5" t="s">
        <v>29</v>
      </c>
    </row>
    <row r="4" ht="18.75" customHeight="1" spans="1:23">
      <c r="A4" s="52" t="s">
        <v>132</v>
      </c>
      <c r="B4" s="52" t="s">
        <v>133</v>
      </c>
      <c r="C4" s="52" t="s">
        <v>134</v>
      </c>
      <c r="D4" s="52" t="s">
        <v>135</v>
      </c>
      <c r="E4" s="52" t="s">
        <v>136</v>
      </c>
      <c r="F4" s="52" t="s">
        <v>137</v>
      </c>
      <c r="G4" s="52" t="s">
        <v>138</v>
      </c>
      <c r="H4" s="53" t="s">
        <v>32</v>
      </c>
      <c r="I4" s="53" t="s">
        <v>139</v>
      </c>
      <c r="J4" s="52"/>
      <c r="K4" s="52"/>
      <c r="L4" s="52"/>
      <c r="M4" s="52"/>
      <c r="N4" s="52" t="s">
        <v>140</v>
      </c>
      <c r="O4" s="52"/>
      <c r="P4" s="52"/>
      <c r="Q4" s="52" t="s">
        <v>38</v>
      </c>
      <c r="R4" s="52" t="s">
        <v>62</v>
      </c>
      <c r="S4" s="52"/>
      <c r="T4" s="52"/>
      <c r="U4" s="52"/>
      <c r="V4" s="52"/>
      <c r="W4" s="52"/>
    </row>
    <row r="5" ht="18.75" customHeight="1" spans="1:23">
      <c r="A5" s="52"/>
      <c r="B5" s="52"/>
      <c r="C5" s="52"/>
      <c r="D5" s="52"/>
      <c r="E5" s="52"/>
      <c r="F5" s="52"/>
      <c r="G5" s="52"/>
      <c r="H5" s="53" t="s">
        <v>141</v>
      </c>
      <c r="I5" s="53" t="s">
        <v>142</v>
      </c>
      <c r="J5" s="52" t="s">
        <v>36</v>
      </c>
      <c r="K5" s="52" t="s">
        <v>37</v>
      </c>
      <c r="L5" s="52"/>
      <c r="M5" s="52"/>
      <c r="N5" s="52" t="s">
        <v>140</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143</v>
      </c>
      <c r="J6" s="52" t="s">
        <v>144</v>
      </c>
      <c r="K6" s="52" t="s">
        <v>145</v>
      </c>
      <c r="L6" s="52" t="s">
        <v>146</v>
      </c>
      <c r="M6" s="52" t="s">
        <v>147</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148</v>
      </c>
      <c r="C9" s="9" t="s">
        <v>149</v>
      </c>
      <c r="D9" s="8" t="s">
        <v>75</v>
      </c>
      <c r="E9" s="8" t="s">
        <v>76</v>
      </c>
      <c r="F9" s="8" t="s">
        <v>150</v>
      </c>
      <c r="G9" s="8" t="s">
        <v>151</v>
      </c>
      <c r="H9" s="16">
        <v>335112</v>
      </c>
      <c r="I9" s="16">
        <v>335112</v>
      </c>
      <c r="J9" s="16"/>
      <c r="K9" s="16"/>
      <c r="L9" s="16">
        <v>335112</v>
      </c>
      <c r="M9" s="16"/>
      <c r="N9" s="16"/>
      <c r="O9" s="16"/>
      <c r="P9" s="16"/>
      <c r="Q9" s="16"/>
      <c r="R9" s="16"/>
      <c r="S9" s="16"/>
      <c r="T9" s="16"/>
      <c r="U9" s="16"/>
      <c r="V9" s="16"/>
      <c r="W9" s="16"/>
    </row>
    <row r="10" ht="18.75" customHeight="1" spans="1:23">
      <c r="A10" s="8" t="s">
        <v>56</v>
      </c>
      <c r="B10" s="8" t="s">
        <v>148</v>
      </c>
      <c r="C10" s="9" t="s">
        <v>149</v>
      </c>
      <c r="D10" s="8" t="s">
        <v>75</v>
      </c>
      <c r="E10" s="8" t="s">
        <v>76</v>
      </c>
      <c r="F10" s="8" t="s">
        <v>152</v>
      </c>
      <c r="G10" s="8" t="s">
        <v>153</v>
      </c>
      <c r="H10" s="16">
        <v>23148</v>
      </c>
      <c r="I10" s="16">
        <v>23148</v>
      </c>
      <c r="J10" s="16"/>
      <c r="K10" s="16"/>
      <c r="L10" s="16">
        <v>23148</v>
      </c>
      <c r="M10" s="16"/>
      <c r="N10" s="16"/>
      <c r="O10" s="16"/>
      <c r="P10" s="23"/>
      <c r="Q10" s="16"/>
      <c r="R10" s="16"/>
      <c r="S10" s="16"/>
      <c r="T10" s="16"/>
      <c r="U10" s="16"/>
      <c r="V10" s="16"/>
      <c r="W10" s="16"/>
    </row>
    <row r="11" ht="18.75" customHeight="1" spans="1:23">
      <c r="A11" s="8" t="s">
        <v>56</v>
      </c>
      <c r="B11" s="8" t="s">
        <v>148</v>
      </c>
      <c r="C11" s="9" t="s">
        <v>149</v>
      </c>
      <c r="D11" s="8" t="s">
        <v>75</v>
      </c>
      <c r="E11" s="8" t="s">
        <v>76</v>
      </c>
      <c r="F11" s="8" t="s">
        <v>154</v>
      </c>
      <c r="G11" s="8" t="s">
        <v>155</v>
      </c>
      <c r="H11" s="16">
        <v>113400</v>
      </c>
      <c r="I11" s="16">
        <v>113400</v>
      </c>
      <c r="J11" s="16"/>
      <c r="K11" s="16"/>
      <c r="L11" s="16">
        <v>113400</v>
      </c>
      <c r="M11" s="16"/>
      <c r="N11" s="16"/>
      <c r="O11" s="16"/>
      <c r="P11" s="23"/>
      <c r="Q11" s="16"/>
      <c r="R11" s="16"/>
      <c r="S11" s="16"/>
      <c r="T11" s="16"/>
      <c r="U11" s="16"/>
      <c r="V11" s="16"/>
      <c r="W11" s="16"/>
    </row>
    <row r="12" ht="18.75" customHeight="1" spans="1:23">
      <c r="A12" s="8" t="s">
        <v>56</v>
      </c>
      <c r="B12" s="8" t="s">
        <v>148</v>
      </c>
      <c r="C12" s="9" t="s">
        <v>149</v>
      </c>
      <c r="D12" s="8" t="s">
        <v>75</v>
      </c>
      <c r="E12" s="8" t="s">
        <v>76</v>
      </c>
      <c r="F12" s="8" t="s">
        <v>154</v>
      </c>
      <c r="G12" s="8" t="s">
        <v>155</v>
      </c>
      <c r="H12" s="16">
        <v>276360</v>
      </c>
      <c r="I12" s="16">
        <v>276360</v>
      </c>
      <c r="J12" s="16"/>
      <c r="K12" s="16"/>
      <c r="L12" s="16">
        <v>276360</v>
      </c>
      <c r="M12" s="16"/>
      <c r="N12" s="16"/>
      <c r="O12" s="16"/>
      <c r="P12" s="23"/>
      <c r="Q12" s="16"/>
      <c r="R12" s="16"/>
      <c r="S12" s="16"/>
      <c r="T12" s="16"/>
      <c r="U12" s="16"/>
      <c r="V12" s="16"/>
      <c r="W12" s="16"/>
    </row>
    <row r="13" ht="18.75" customHeight="1" spans="1:23">
      <c r="A13" s="8" t="s">
        <v>56</v>
      </c>
      <c r="B13" s="8" t="s">
        <v>148</v>
      </c>
      <c r="C13" s="9" t="s">
        <v>149</v>
      </c>
      <c r="D13" s="8" t="s">
        <v>101</v>
      </c>
      <c r="E13" s="8" t="s">
        <v>102</v>
      </c>
      <c r="F13" s="8" t="s">
        <v>152</v>
      </c>
      <c r="G13" s="8" t="s">
        <v>153</v>
      </c>
      <c r="H13" s="16">
        <v>8916</v>
      </c>
      <c r="I13" s="16">
        <v>8916</v>
      </c>
      <c r="J13" s="16"/>
      <c r="K13" s="16"/>
      <c r="L13" s="16">
        <v>8916</v>
      </c>
      <c r="M13" s="16"/>
      <c r="N13" s="16"/>
      <c r="O13" s="16"/>
      <c r="P13" s="23"/>
      <c r="Q13" s="16"/>
      <c r="R13" s="16"/>
      <c r="S13" s="16"/>
      <c r="T13" s="16"/>
      <c r="U13" s="16"/>
      <c r="V13" s="16"/>
      <c r="W13" s="16"/>
    </row>
    <row r="14" ht="18.75" customHeight="1" spans="1:23">
      <c r="A14" s="8" t="s">
        <v>56</v>
      </c>
      <c r="B14" s="8" t="s">
        <v>156</v>
      </c>
      <c r="C14" s="9" t="s">
        <v>157</v>
      </c>
      <c r="D14" s="8" t="s">
        <v>75</v>
      </c>
      <c r="E14" s="8" t="s">
        <v>76</v>
      </c>
      <c r="F14" s="8" t="s">
        <v>158</v>
      </c>
      <c r="G14" s="8" t="s">
        <v>159</v>
      </c>
      <c r="H14" s="16">
        <v>7295.31</v>
      </c>
      <c r="I14" s="16">
        <v>7295.31</v>
      </c>
      <c r="J14" s="16"/>
      <c r="K14" s="16"/>
      <c r="L14" s="16">
        <v>7295.31</v>
      </c>
      <c r="M14" s="16"/>
      <c r="N14" s="16"/>
      <c r="O14" s="16"/>
      <c r="P14" s="23"/>
      <c r="Q14" s="16"/>
      <c r="R14" s="16"/>
      <c r="S14" s="16"/>
      <c r="T14" s="16"/>
      <c r="U14" s="16"/>
      <c r="V14" s="16"/>
      <c r="W14" s="16"/>
    </row>
    <row r="15" ht="18.75" customHeight="1" spans="1:23">
      <c r="A15" s="8" t="s">
        <v>56</v>
      </c>
      <c r="B15" s="8" t="s">
        <v>156</v>
      </c>
      <c r="C15" s="9" t="s">
        <v>157</v>
      </c>
      <c r="D15" s="8" t="s">
        <v>83</v>
      </c>
      <c r="E15" s="8" t="s">
        <v>84</v>
      </c>
      <c r="F15" s="8" t="s">
        <v>160</v>
      </c>
      <c r="G15" s="8" t="s">
        <v>161</v>
      </c>
      <c r="H15" s="16">
        <v>129807.68</v>
      </c>
      <c r="I15" s="16">
        <v>129807.68</v>
      </c>
      <c r="J15" s="16"/>
      <c r="K15" s="16"/>
      <c r="L15" s="16">
        <v>129807.68</v>
      </c>
      <c r="M15" s="16"/>
      <c r="N15" s="16"/>
      <c r="O15" s="16"/>
      <c r="P15" s="23"/>
      <c r="Q15" s="16"/>
      <c r="R15" s="16"/>
      <c r="S15" s="16"/>
      <c r="T15" s="16"/>
      <c r="U15" s="16"/>
      <c r="V15" s="16"/>
      <c r="W15" s="16"/>
    </row>
    <row r="16" ht="18.75" customHeight="1" spans="1:23">
      <c r="A16" s="8" t="s">
        <v>56</v>
      </c>
      <c r="B16" s="8" t="s">
        <v>156</v>
      </c>
      <c r="C16" s="9" t="s">
        <v>157</v>
      </c>
      <c r="D16" s="8" t="s">
        <v>89</v>
      </c>
      <c r="E16" s="8" t="s">
        <v>90</v>
      </c>
      <c r="F16" s="8" t="s">
        <v>162</v>
      </c>
      <c r="G16" s="8" t="s">
        <v>163</v>
      </c>
      <c r="H16" s="16">
        <v>67337.73</v>
      </c>
      <c r="I16" s="16">
        <v>67337.73</v>
      </c>
      <c r="J16" s="16"/>
      <c r="K16" s="16"/>
      <c r="L16" s="16">
        <v>67337.73</v>
      </c>
      <c r="M16" s="16"/>
      <c r="N16" s="16"/>
      <c r="O16" s="16"/>
      <c r="P16" s="23"/>
      <c r="Q16" s="16"/>
      <c r="R16" s="16"/>
      <c r="S16" s="16"/>
      <c r="T16" s="16"/>
      <c r="U16" s="16"/>
      <c r="V16" s="16"/>
      <c r="W16" s="16"/>
    </row>
    <row r="17" ht="18.75" customHeight="1" spans="1:23">
      <c r="A17" s="8" t="s">
        <v>56</v>
      </c>
      <c r="B17" s="8" t="s">
        <v>156</v>
      </c>
      <c r="C17" s="9" t="s">
        <v>157</v>
      </c>
      <c r="D17" s="8" t="s">
        <v>91</v>
      </c>
      <c r="E17" s="8" t="s">
        <v>92</v>
      </c>
      <c r="F17" s="8" t="s">
        <v>164</v>
      </c>
      <c r="G17" s="8" t="s">
        <v>165</v>
      </c>
      <c r="H17" s="16">
        <v>59903.85</v>
      </c>
      <c r="I17" s="16">
        <v>59903.85</v>
      </c>
      <c r="J17" s="16"/>
      <c r="K17" s="16"/>
      <c r="L17" s="16">
        <v>59903.85</v>
      </c>
      <c r="M17" s="16"/>
      <c r="N17" s="16"/>
      <c r="O17" s="16"/>
      <c r="P17" s="23"/>
      <c r="Q17" s="16"/>
      <c r="R17" s="16"/>
      <c r="S17" s="16"/>
      <c r="T17" s="16"/>
      <c r="U17" s="16"/>
      <c r="V17" s="16"/>
      <c r="W17" s="16"/>
    </row>
    <row r="18" ht="18.75" customHeight="1" spans="1:23">
      <c r="A18" s="8" t="s">
        <v>56</v>
      </c>
      <c r="B18" s="8" t="s">
        <v>156</v>
      </c>
      <c r="C18" s="9" t="s">
        <v>157</v>
      </c>
      <c r="D18" s="8" t="s">
        <v>93</v>
      </c>
      <c r="E18" s="8" t="s">
        <v>94</v>
      </c>
      <c r="F18" s="8" t="s">
        <v>158</v>
      </c>
      <c r="G18" s="8" t="s">
        <v>159</v>
      </c>
      <c r="H18" s="16">
        <v>2596.15</v>
      </c>
      <c r="I18" s="16">
        <v>2596.15</v>
      </c>
      <c r="J18" s="16"/>
      <c r="K18" s="16"/>
      <c r="L18" s="16">
        <v>2596.15</v>
      </c>
      <c r="M18" s="16"/>
      <c r="N18" s="16"/>
      <c r="O18" s="16"/>
      <c r="P18" s="23"/>
      <c r="Q18" s="16"/>
      <c r="R18" s="16"/>
      <c r="S18" s="16"/>
      <c r="T18" s="16"/>
      <c r="U18" s="16"/>
      <c r="V18" s="16"/>
      <c r="W18" s="16"/>
    </row>
    <row r="19" ht="18.75" customHeight="1" spans="1:23">
      <c r="A19" s="8" t="s">
        <v>56</v>
      </c>
      <c r="B19" s="8" t="s">
        <v>156</v>
      </c>
      <c r="C19" s="9" t="s">
        <v>157</v>
      </c>
      <c r="D19" s="8" t="s">
        <v>93</v>
      </c>
      <c r="E19" s="8" t="s">
        <v>94</v>
      </c>
      <c r="F19" s="8" t="s">
        <v>158</v>
      </c>
      <c r="G19" s="8" t="s">
        <v>159</v>
      </c>
      <c r="H19" s="16">
        <v>4662</v>
      </c>
      <c r="I19" s="16">
        <v>4662</v>
      </c>
      <c r="J19" s="16"/>
      <c r="K19" s="16"/>
      <c r="L19" s="16">
        <v>4662</v>
      </c>
      <c r="M19" s="16"/>
      <c r="N19" s="16"/>
      <c r="O19" s="16"/>
      <c r="P19" s="23"/>
      <c r="Q19" s="16"/>
      <c r="R19" s="16"/>
      <c r="S19" s="16"/>
      <c r="T19" s="16"/>
      <c r="U19" s="16"/>
      <c r="V19" s="16"/>
      <c r="W19" s="16"/>
    </row>
    <row r="20" ht="18.75" customHeight="1" spans="1:23">
      <c r="A20" s="8" t="s">
        <v>56</v>
      </c>
      <c r="B20" s="8" t="s">
        <v>166</v>
      </c>
      <c r="C20" s="9" t="s">
        <v>167</v>
      </c>
      <c r="D20" s="8" t="s">
        <v>81</v>
      </c>
      <c r="E20" s="8" t="s">
        <v>82</v>
      </c>
      <c r="F20" s="8" t="s">
        <v>168</v>
      </c>
      <c r="G20" s="8" t="s">
        <v>169</v>
      </c>
      <c r="H20" s="16">
        <v>50400</v>
      </c>
      <c r="I20" s="16">
        <v>50400</v>
      </c>
      <c r="J20" s="16"/>
      <c r="K20" s="16"/>
      <c r="L20" s="16">
        <v>50400</v>
      </c>
      <c r="M20" s="16"/>
      <c r="N20" s="16"/>
      <c r="O20" s="16"/>
      <c r="P20" s="23"/>
      <c r="Q20" s="16"/>
      <c r="R20" s="16"/>
      <c r="S20" s="16"/>
      <c r="T20" s="16"/>
      <c r="U20" s="16"/>
      <c r="V20" s="16"/>
      <c r="W20" s="16"/>
    </row>
    <row r="21" ht="18.75" customHeight="1" spans="1:23">
      <c r="A21" s="8" t="s">
        <v>56</v>
      </c>
      <c r="B21" s="8" t="s">
        <v>170</v>
      </c>
      <c r="C21" s="9" t="s">
        <v>171</v>
      </c>
      <c r="D21" s="8" t="s">
        <v>75</v>
      </c>
      <c r="E21" s="8" t="s">
        <v>76</v>
      </c>
      <c r="F21" s="8" t="s">
        <v>172</v>
      </c>
      <c r="G21" s="8" t="s">
        <v>171</v>
      </c>
      <c r="H21" s="16">
        <v>13794.84</v>
      </c>
      <c r="I21" s="16">
        <v>13794.84</v>
      </c>
      <c r="J21" s="16"/>
      <c r="K21" s="16"/>
      <c r="L21" s="16">
        <v>13794.84</v>
      </c>
      <c r="M21" s="16"/>
      <c r="N21" s="16"/>
      <c r="O21" s="16"/>
      <c r="P21" s="23"/>
      <c r="Q21" s="16"/>
      <c r="R21" s="16"/>
      <c r="S21" s="16"/>
      <c r="T21" s="16"/>
      <c r="U21" s="16"/>
      <c r="V21" s="16"/>
      <c r="W21" s="16"/>
    </row>
    <row r="22" ht="18.75" customHeight="1" spans="1:23">
      <c r="A22" s="8" t="s">
        <v>56</v>
      </c>
      <c r="B22" s="8" t="s">
        <v>173</v>
      </c>
      <c r="C22" s="9" t="s">
        <v>174</v>
      </c>
      <c r="D22" s="8" t="s">
        <v>75</v>
      </c>
      <c r="E22" s="8" t="s">
        <v>76</v>
      </c>
      <c r="F22" s="8" t="s">
        <v>175</v>
      </c>
      <c r="G22" s="8" t="s">
        <v>176</v>
      </c>
      <c r="H22" s="16">
        <v>10100</v>
      </c>
      <c r="I22" s="16">
        <v>10100</v>
      </c>
      <c r="J22" s="16"/>
      <c r="K22" s="16"/>
      <c r="L22" s="16">
        <v>10100</v>
      </c>
      <c r="M22" s="16"/>
      <c r="N22" s="16"/>
      <c r="O22" s="16"/>
      <c r="P22" s="23"/>
      <c r="Q22" s="16"/>
      <c r="R22" s="16"/>
      <c r="S22" s="16"/>
      <c r="T22" s="16"/>
      <c r="U22" s="16"/>
      <c r="V22" s="16"/>
      <c r="W22" s="16"/>
    </row>
    <row r="23" ht="18.75" customHeight="1" spans="1:23">
      <c r="A23" s="8" t="s">
        <v>56</v>
      </c>
      <c r="B23" s="8" t="s">
        <v>173</v>
      </c>
      <c r="C23" s="9" t="s">
        <v>174</v>
      </c>
      <c r="D23" s="8" t="s">
        <v>75</v>
      </c>
      <c r="E23" s="8" t="s">
        <v>76</v>
      </c>
      <c r="F23" s="8" t="s">
        <v>177</v>
      </c>
      <c r="G23" s="8" t="s">
        <v>178</v>
      </c>
      <c r="H23" s="16">
        <v>300</v>
      </c>
      <c r="I23" s="16">
        <v>300</v>
      </c>
      <c r="J23" s="16"/>
      <c r="K23" s="16"/>
      <c r="L23" s="16">
        <v>300</v>
      </c>
      <c r="M23" s="16"/>
      <c r="N23" s="16"/>
      <c r="O23" s="16"/>
      <c r="P23" s="23"/>
      <c r="Q23" s="16"/>
      <c r="R23" s="16"/>
      <c r="S23" s="16"/>
      <c r="T23" s="16"/>
      <c r="U23" s="16"/>
      <c r="V23" s="16"/>
      <c r="W23" s="16"/>
    </row>
    <row r="24" ht="18.75" customHeight="1" spans="1:23">
      <c r="A24" s="8" t="s">
        <v>56</v>
      </c>
      <c r="B24" s="8" t="s">
        <v>173</v>
      </c>
      <c r="C24" s="9" t="s">
        <v>174</v>
      </c>
      <c r="D24" s="8" t="s">
        <v>75</v>
      </c>
      <c r="E24" s="8" t="s">
        <v>76</v>
      </c>
      <c r="F24" s="8" t="s">
        <v>179</v>
      </c>
      <c r="G24" s="8" t="s">
        <v>180</v>
      </c>
      <c r="H24" s="16">
        <v>6000</v>
      </c>
      <c r="I24" s="16">
        <v>6000</v>
      </c>
      <c r="J24" s="16"/>
      <c r="K24" s="16"/>
      <c r="L24" s="16">
        <v>6000</v>
      </c>
      <c r="M24" s="16"/>
      <c r="N24" s="16"/>
      <c r="O24" s="16"/>
      <c r="P24" s="23"/>
      <c r="Q24" s="16"/>
      <c r="R24" s="16"/>
      <c r="S24" s="16"/>
      <c r="T24" s="16"/>
      <c r="U24" s="16"/>
      <c r="V24" s="16"/>
      <c r="W24" s="16"/>
    </row>
    <row r="25" ht="18.75" customHeight="1" spans="1:23">
      <c r="A25" s="8" t="s">
        <v>56</v>
      </c>
      <c r="B25" s="8" t="s">
        <v>173</v>
      </c>
      <c r="C25" s="9" t="s">
        <v>174</v>
      </c>
      <c r="D25" s="8" t="s">
        <v>75</v>
      </c>
      <c r="E25" s="8" t="s">
        <v>76</v>
      </c>
      <c r="F25" s="8" t="s">
        <v>181</v>
      </c>
      <c r="G25" s="8" t="s">
        <v>182</v>
      </c>
      <c r="H25" s="16">
        <v>7000</v>
      </c>
      <c r="I25" s="16">
        <v>7000</v>
      </c>
      <c r="J25" s="16"/>
      <c r="K25" s="16"/>
      <c r="L25" s="16">
        <v>7000</v>
      </c>
      <c r="M25" s="16"/>
      <c r="N25" s="16"/>
      <c r="O25" s="16"/>
      <c r="P25" s="23"/>
      <c r="Q25" s="16"/>
      <c r="R25" s="16"/>
      <c r="S25" s="16"/>
      <c r="T25" s="16"/>
      <c r="U25" s="16"/>
      <c r="V25" s="16"/>
      <c r="W25" s="16"/>
    </row>
    <row r="26" ht="18.75" customHeight="1" spans="1:23">
      <c r="A26" s="8" t="s">
        <v>56</v>
      </c>
      <c r="B26" s="8" t="s">
        <v>173</v>
      </c>
      <c r="C26" s="9" t="s">
        <v>174</v>
      </c>
      <c r="D26" s="8" t="s">
        <v>75</v>
      </c>
      <c r="E26" s="8" t="s">
        <v>76</v>
      </c>
      <c r="F26" s="8" t="s">
        <v>183</v>
      </c>
      <c r="G26" s="8" t="s">
        <v>184</v>
      </c>
      <c r="H26" s="16">
        <v>7000</v>
      </c>
      <c r="I26" s="16">
        <v>7000</v>
      </c>
      <c r="J26" s="16"/>
      <c r="K26" s="16"/>
      <c r="L26" s="16">
        <v>7000</v>
      </c>
      <c r="M26" s="16"/>
      <c r="N26" s="16"/>
      <c r="O26" s="16"/>
      <c r="P26" s="23"/>
      <c r="Q26" s="16"/>
      <c r="R26" s="16"/>
      <c r="S26" s="16"/>
      <c r="T26" s="16"/>
      <c r="U26" s="16"/>
      <c r="V26" s="16"/>
      <c r="W26" s="16"/>
    </row>
    <row r="27" ht="18.75" customHeight="1" spans="1:23">
      <c r="A27" s="8" t="s">
        <v>56</v>
      </c>
      <c r="B27" s="8" t="s">
        <v>173</v>
      </c>
      <c r="C27" s="9" t="s">
        <v>174</v>
      </c>
      <c r="D27" s="8" t="s">
        <v>75</v>
      </c>
      <c r="E27" s="8" t="s">
        <v>76</v>
      </c>
      <c r="F27" s="8" t="s">
        <v>185</v>
      </c>
      <c r="G27" s="8" t="s">
        <v>186</v>
      </c>
      <c r="H27" s="16">
        <v>6000</v>
      </c>
      <c r="I27" s="16">
        <v>6000</v>
      </c>
      <c r="J27" s="16"/>
      <c r="K27" s="16"/>
      <c r="L27" s="16">
        <v>6000</v>
      </c>
      <c r="M27" s="16"/>
      <c r="N27" s="16"/>
      <c r="O27" s="16"/>
      <c r="P27" s="23"/>
      <c r="Q27" s="16"/>
      <c r="R27" s="16"/>
      <c r="S27" s="16"/>
      <c r="T27" s="16"/>
      <c r="U27" s="16"/>
      <c r="V27" s="16"/>
      <c r="W27" s="16"/>
    </row>
    <row r="28" ht="18.75" customHeight="1" spans="1:23">
      <c r="A28" s="8" t="s">
        <v>56</v>
      </c>
      <c r="B28" s="8" t="s">
        <v>173</v>
      </c>
      <c r="C28" s="9" t="s">
        <v>174</v>
      </c>
      <c r="D28" s="8" t="s">
        <v>75</v>
      </c>
      <c r="E28" s="8" t="s">
        <v>76</v>
      </c>
      <c r="F28" s="8" t="s">
        <v>187</v>
      </c>
      <c r="G28" s="8" t="s">
        <v>188</v>
      </c>
      <c r="H28" s="16">
        <v>5600</v>
      </c>
      <c r="I28" s="16">
        <v>5600</v>
      </c>
      <c r="J28" s="16"/>
      <c r="K28" s="16"/>
      <c r="L28" s="16">
        <v>5600</v>
      </c>
      <c r="M28" s="16"/>
      <c r="N28" s="16"/>
      <c r="O28" s="16"/>
      <c r="P28" s="23"/>
      <c r="Q28" s="16"/>
      <c r="R28" s="16"/>
      <c r="S28" s="16"/>
      <c r="T28" s="16"/>
      <c r="U28" s="16"/>
      <c r="V28" s="16"/>
      <c r="W28" s="16"/>
    </row>
    <row r="29" ht="18.75" customHeight="1" spans="1:23">
      <c r="A29" s="8" t="s">
        <v>56</v>
      </c>
      <c r="B29" s="8" t="s">
        <v>173</v>
      </c>
      <c r="C29" s="9" t="s">
        <v>174</v>
      </c>
      <c r="D29" s="8" t="s">
        <v>81</v>
      </c>
      <c r="E29" s="8" t="s">
        <v>82</v>
      </c>
      <c r="F29" s="8" t="s">
        <v>187</v>
      </c>
      <c r="G29" s="8" t="s">
        <v>188</v>
      </c>
      <c r="H29" s="16">
        <v>4200</v>
      </c>
      <c r="I29" s="16">
        <v>4200</v>
      </c>
      <c r="J29" s="16"/>
      <c r="K29" s="16"/>
      <c r="L29" s="16">
        <v>4200</v>
      </c>
      <c r="M29" s="16"/>
      <c r="N29" s="16"/>
      <c r="O29" s="16"/>
      <c r="P29" s="23"/>
      <c r="Q29" s="16"/>
      <c r="R29" s="16"/>
      <c r="S29" s="16"/>
      <c r="T29" s="16"/>
      <c r="U29" s="16"/>
      <c r="V29" s="16"/>
      <c r="W29" s="16"/>
    </row>
    <row r="30" ht="18.75" customHeight="1" spans="1:23">
      <c r="A30" s="8" t="s">
        <v>56</v>
      </c>
      <c r="B30" s="8" t="s">
        <v>189</v>
      </c>
      <c r="C30" s="9" t="s">
        <v>100</v>
      </c>
      <c r="D30" s="8" t="s">
        <v>99</v>
      </c>
      <c r="E30" s="8" t="s">
        <v>100</v>
      </c>
      <c r="F30" s="8" t="s">
        <v>190</v>
      </c>
      <c r="G30" s="8" t="s">
        <v>100</v>
      </c>
      <c r="H30" s="16">
        <v>97644</v>
      </c>
      <c r="I30" s="16">
        <v>97644</v>
      </c>
      <c r="J30" s="16"/>
      <c r="K30" s="16"/>
      <c r="L30" s="16">
        <v>97644</v>
      </c>
      <c r="M30" s="16"/>
      <c r="N30" s="16"/>
      <c r="O30" s="16"/>
      <c r="P30" s="23"/>
      <c r="Q30" s="16"/>
      <c r="R30" s="16"/>
      <c r="S30" s="16"/>
      <c r="T30" s="16"/>
      <c r="U30" s="16"/>
      <c r="V30" s="16"/>
      <c r="W30" s="16"/>
    </row>
    <row r="31" ht="18.75" customHeight="1" spans="1:23">
      <c r="A31" s="8" t="s">
        <v>56</v>
      </c>
      <c r="B31" s="8" t="s">
        <v>191</v>
      </c>
      <c r="C31" s="9" t="s">
        <v>192</v>
      </c>
      <c r="D31" s="8" t="s">
        <v>75</v>
      </c>
      <c r="E31" s="8" t="s">
        <v>76</v>
      </c>
      <c r="F31" s="8" t="s">
        <v>154</v>
      </c>
      <c r="G31" s="8" t="s">
        <v>155</v>
      </c>
      <c r="H31" s="16">
        <v>118440</v>
      </c>
      <c r="I31" s="16">
        <v>118440</v>
      </c>
      <c r="J31" s="16"/>
      <c r="K31" s="16"/>
      <c r="L31" s="16">
        <v>118440</v>
      </c>
      <c r="M31" s="16"/>
      <c r="N31" s="16"/>
      <c r="O31" s="16"/>
      <c r="P31" s="23"/>
      <c r="Q31" s="16"/>
      <c r="R31" s="16"/>
      <c r="S31" s="16"/>
      <c r="T31" s="16"/>
      <c r="U31" s="16"/>
      <c r="V31" s="16"/>
      <c r="W31" s="16"/>
    </row>
    <row r="32" ht="18.75" customHeight="1" spans="1:23">
      <c r="A32" s="8" t="s">
        <v>56</v>
      </c>
      <c r="B32" s="8" t="s">
        <v>193</v>
      </c>
      <c r="C32" s="9" t="s">
        <v>194</v>
      </c>
      <c r="D32" s="8" t="s">
        <v>75</v>
      </c>
      <c r="E32" s="8" t="s">
        <v>76</v>
      </c>
      <c r="F32" s="8" t="s">
        <v>195</v>
      </c>
      <c r="G32" s="8" t="s">
        <v>196</v>
      </c>
      <c r="H32" s="16">
        <v>26400</v>
      </c>
      <c r="I32" s="16">
        <v>26400</v>
      </c>
      <c r="J32" s="16"/>
      <c r="K32" s="16"/>
      <c r="L32" s="16">
        <v>26400</v>
      </c>
      <c r="M32" s="16"/>
      <c r="N32" s="16"/>
      <c r="O32" s="16"/>
      <c r="P32" s="23"/>
      <c r="Q32" s="16"/>
      <c r="R32" s="16"/>
      <c r="S32" s="16"/>
      <c r="T32" s="16"/>
      <c r="U32" s="16"/>
      <c r="V32" s="16"/>
      <c r="W32" s="16"/>
    </row>
    <row r="33" ht="18.75" customHeight="1" spans="1:23">
      <c r="A33" s="11" t="s">
        <v>32</v>
      </c>
      <c r="B33" s="11"/>
      <c r="C33" s="11"/>
      <c r="D33" s="11"/>
      <c r="E33" s="11"/>
      <c r="F33" s="11"/>
      <c r="G33" s="11"/>
      <c r="H33" s="16">
        <v>1381417.56</v>
      </c>
      <c r="I33" s="16">
        <v>1381417.56</v>
      </c>
      <c r="J33" s="16"/>
      <c r="K33" s="16"/>
      <c r="L33" s="16">
        <v>1381417.56</v>
      </c>
      <c r="M33" s="16"/>
      <c r="N33" s="16"/>
      <c r="O33" s="16"/>
      <c r="P33" s="16"/>
      <c r="Q33" s="16"/>
      <c r="R33" s="16"/>
      <c r="S33" s="16"/>
      <c r="T33" s="16"/>
      <c r="U33" s="16"/>
      <c r="V33" s="16"/>
      <c r="W33" s="16"/>
    </row>
  </sheetData>
  <mergeCells count="30">
    <mergeCell ref="A2:W2"/>
    <mergeCell ref="A3:G3"/>
    <mergeCell ref="I4:W4"/>
    <mergeCell ref="I5:M5"/>
    <mergeCell ref="N5:P5"/>
    <mergeCell ref="R5:W5"/>
    <mergeCell ref="A33:G3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197</v>
      </c>
    </row>
    <row r="2" ht="45" customHeight="1" spans="1:23">
      <c r="A2" s="3" t="s">
        <v>198</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"单位名称："&amp;"澄江市图书馆"</f>
        <v>单位名称：澄江市图书馆</v>
      </c>
      <c r="B3" s="4"/>
      <c r="C3" s="4"/>
      <c r="D3" s="4"/>
      <c r="E3" s="4"/>
      <c r="F3" s="4"/>
      <c r="G3" s="4"/>
      <c r="H3" s="4"/>
      <c r="I3" s="51"/>
      <c r="J3" s="51"/>
      <c r="K3" s="51"/>
      <c r="L3" s="51"/>
      <c r="M3" s="51"/>
      <c r="N3" s="5"/>
      <c r="O3" s="5"/>
      <c r="P3" s="5"/>
      <c r="Q3" s="5"/>
      <c r="R3" s="5"/>
      <c r="S3" s="5"/>
      <c r="T3" s="5"/>
      <c r="U3" s="5"/>
      <c r="V3" s="5"/>
      <c r="W3" s="5" t="s">
        <v>29</v>
      </c>
    </row>
    <row r="4" ht="18.75" customHeight="1" spans="1:23">
      <c r="A4" s="12" t="s">
        <v>199</v>
      </c>
      <c r="B4" s="12" t="s">
        <v>133</v>
      </c>
      <c r="C4" s="12" t="s">
        <v>134</v>
      </c>
      <c r="D4" s="12" t="s">
        <v>200</v>
      </c>
      <c r="E4" s="12" t="s">
        <v>135</v>
      </c>
      <c r="F4" s="12" t="s">
        <v>136</v>
      </c>
      <c r="G4" s="12" t="s">
        <v>201</v>
      </c>
      <c r="H4" s="12" t="s">
        <v>138</v>
      </c>
      <c r="I4" s="44" t="s">
        <v>32</v>
      </c>
      <c r="J4" s="44" t="s">
        <v>202</v>
      </c>
      <c r="K4" s="12"/>
      <c r="L4" s="12"/>
      <c r="M4" s="12"/>
      <c r="N4" s="12" t="s">
        <v>140</v>
      </c>
      <c r="O4" s="12"/>
      <c r="P4" s="12"/>
      <c r="Q4" s="12" t="s">
        <v>38</v>
      </c>
      <c r="R4" s="12" t="s">
        <v>62</v>
      </c>
      <c r="S4" s="12"/>
      <c r="T4" s="12"/>
      <c r="U4" s="12"/>
      <c r="V4" s="12"/>
      <c r="W4" s="12"/>
    </row>
    <row r="5" ht="18.75" customHeight="1" spans="1:23">
      <c r="A5" s="12"/>
      <c r="B5" s="12"/>
      <c r="C5" s="12"/>
      <c r="D5" s="12"/>
      <c r="E5" s="12"/>
      <c r="F5" s="12"/>
      <c r="G5" s="12"/>
      <c r="H5" s="12"/>
      <c r="I5" s="44" t="s">
        <v>141</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203</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204</v>
      </c>
      <c r="D9" s="8"/>
      <c r="E9" s="8"/>
      <c r="F9" s="8"/>
      <c r="G9" s="8"/>
      <c r="H9" s="8"/>
      <c r="I9" s="10">
        <v>50000</v>
      </c>
      <c r="J9" s="10">
        <v>50000</v>
      </c>
      <c r="K9" s="10">
        <v>50000</v>
      </c>
      <c r="L9" s="10"/>
      <c r="M9" s="10"/>
      <c r="N9" s="10"/>
      <c r="O9" s="10"/>
      <c r="P9" s="10"/>
      <c r="Q9" s="10"/>
      <c r="R9" s="10"/>
      <c r="S9" s="10"/>
      <c r="T9" s="10"/>
      <c r="U9" s="10"/>
      <c r="V9" s="10"/>
      <c r="W9" s="10"/>
    </row>
    <row r="10" ht="18.75" customHeight="1" spans="1:23">
      <c r="A10" s="8" t="s">
        <v>205</v>
      </c>
      <c r="B10" s="8" t="s">
        <v>206</v>
      </c>
      <c r="C10" s="9" t="s">
        <v>204</v>
      </c>
      <c r="D10" s="8" t="s">
        <v>56</v>
      </c>
      <c r="E10" s="8" t="s">
        <v>75</v>
      </c>
      <c r="F10" s="8" t="s">
        <v>76</v>
      </c>
      <c r="G10" s="8" t="s">
        <v>207</v>
      </c>
      <c r="H10" s="8" t="s">
        <v>208</v>
      </c>
      <c r="I10" s="10">
        <v>40000</v>
      </c>
      <c r="J10" s="10">
        <v>40000</v>
      </c>
      <c r="K10" s="10">
        <v>40000</v>
      </c>
      <c r="L10" s="10"/>
      <c r="M10" s="10"/>
      <c r="N10" s="10"/>
      <c r="O10" s="10"/>
      <c r="P10" s="10"/>
      <c r="Q10" s="10"/>
      <c r="R10" s="10"/>
      <c r="S10" s="10"/>
      <c r="T10" s="10"/>
      <c r="U10" s="10"/>
      <c r="V10" s="10"/>
      <c r="W10" s="10"/>
    </row>
    <row r="11" ht="18.75" customHeight="1" spans="1:23">
      <c r="A11" s="8" t="s">
        <v>205</v>
      </c>
      <c r="B11" s="8" t="s">
        <v>206</v>
      </c>
      <c r="C11" s="9" t="s">
        <v>204</v>
      </c>
      <c r="D11" s="8" t="s">
        <v>56</v>
      </c>
      <c r="E11" s="8" t="s">
        <v>75</v>
      </c>
      <c r="F11" s="8" t="s">
        <v>76</v>
      </c>
      <c r="G11" s="8" t="s">
        <v>207</v>
      </c>
      <c r="H11" s="8" t="s">
        <v>208</v>
      </c>
      <c r="I11" s="10">
        <v>10000</v>
      </c>
      <c r="J11" s="10">
        <v>10000</v>
      </c>
      <c r="K11" s="10">
        <v>10000</v>
      </c>
      <c r="L11" s="10"/>
      <c r="M11" s="10"/>
      <c r="N11" s="10"/>
      <c r="O11" s="10"/>
      <c r="P11" s="23"/>
      <c r="Q11" s="10"/>
      <c r="R11" s="10"/>
      <c r="S11" s="10"/>
      <c r="T11" s="10"/>
      <c r="U11" s="10"/>
      <c r="V11" s="10"/>
      <c r="W11" s="10"/>
    </row>
    <row r="12" ht="18.75" customHeight="1" spans="1:23">
      <c r="A12" s="23"/>
      <c r="B12" s="23"/>
      <c r="C12" s="9" t="s">
        <v>209</v>
      </c>
      <c r="D12" s="23"/>
      <c r="E12" s="23"/>
      <c r="F12" s="23"/>
      <c r="G12" s="23"/>
      <c r="H12" s="23"/>
      <c r="I12" s="10">
        <v>40000</v>
      </c>
      <c r="J12" s="10">
        <v>40000</v>
      </c>
      <c r="K12" s="10">
        <v>40000</v>
      </c>
      <c r="L12" s="10"/>
      <c r="M12" s="10"/>
      <c r="N12" s="10"/>
      <c r="O12" s="10"/>
      <c r="P12" s="23"/>
      <c r="Q12" s="10"/>
      <c r="R12" s="10"/>
      <c r="S12" s="10"/>
      <c r="T12" s="10"/>
      <c r="U12" s="10"/>
      <c r="V12" s="10"/>
      <c r="W12" s="10"/>
    </row>
    <row r="13" ht="18.75" customHeight="1" spans="1:23">
      <c r="A13" s="8" t="s">
        <v>205</v>
      </c>
      <c r="B13" s="8" t="s">
        <v>210</v>
      </c>
      <c r="C13" s="9" t="s">
        <v>209</v>
      </c>
      <c r="D13" s="8" t="s">
        <v>56</v>
      </c>
      <c r="E13" s="8" t="s">
        <v>75</v>
      </c>
      <c r="F13" s="8" t="s">
        <v>76</v>
      </c>
      <c r="G13" s="8" t="s">
        <v>207</v>
      </c>
      <c r="H13" s="8" t="s">
        <v>208</v>
      </c>
      <c r="I13" s="10">
        <v>12600</v>
      </c>
      <c r="J13" s="10">
        <v>12600</v>
      </c>
      <c r="K13" s="10">
        <v>12600</v>
      </c>
      <c r="L13" s="10"/>
      <c r="M13" s="10"/>
      <c r="N13" s="10"/>
      <c r="O13" s="10"/>
      <c r="P13" s="23"/>
      <c r="Q13" s="10"/>
      <c r="R13" s="10"/>
      <c r="S13" s="10"/>
      <c r="T13" s="10"/>
      <c r="U13" s="10"/>
      <c r="V13" s="10"/>
      <c r="W13" s="10"/>
    </row>
    <row r="14" ht="18.75" customHeight="1" spans="1:23">
      <c r="A14" s="8" t="s">
        <v>205</v>
      </c>
      <c r="B14" s="8" t="s">
        <v>210</v>
      </c>
      <c r="C14" s="9" t="s">
        <v>209</v>
      </c>
      <c r="D14" s="8" t="s">
        <v>56</v>
      </c>
      <c r="E14" s="8" t="s">
        <v>75</v>
      </c>
      <c r="F14" s="8" t="s">
        <v>76</v>
      </c>
      <c r="G14" s="8" t="s">
        <v>207</v>
      </c>
      <c r="H14" s="8" t="s">
        <v>208</v>
      </c>
      <c r="I14" s="10">
        <v>8200</v>
      </c>
      <c r="J14" s="10">
        <v>8200</v>
      </c>
      <c r="K14" s="10">
        <v>8200</v>
      </c>
      <c r="L14" s="10"/>
      <c r="M14" s="10"/>
      <c r="N14" s="10"/>
      <c r="O14" s="10"/>
      <c r="P14" s="23"/>
      <c r="Q14" s="10"/>
      <c r="R14" s="10"/>
      <c r="S14" s="10"/>
      <c r="T14" s="10"/>
      <c r="U14" s="10"/>
      <c r="V14" s="10"/>
      <c r="W14" s="10"/>
    </row>
    <row r="15" ht="18.75" customHeight="1" spans="1:23">
      <c r="A15" s="8" t="s">
        <v>205</v>
      </c>
      <c r="B15" s="8" t="s">
        <v>210</v>
      </c>
      <c r="C15" s="9" t="s">
        <v>209</v>
      </c>
      <c r="D15" s="8" t="s">
        <v>56</v>
      </c>
      <c r="E15" s="8" t="s">
        <v>75</v>
      </c>
      <c r="F15" s="8" t="s">
        <v>76</v>
      </c>
      <c r="G15" s="8" t="s">
        <v>207</v>
      </c>
      <c r="H15" s="8" t="s">
        <v>208</v>
      </c>
      <c r="I15" s="10">
        <v>19200</v>
      </c>
      <c r="J15" s="10">
        <v>19200</v>
      </c>
      <c r="K15" s="10">
        <v>19200</v>
      </c>
      <c r="L15" s="10"/>
      <c r="M15" s="10"/>
      <c r="N15" s="10"/>
      <c r="O15" s="10"/>
      <c r="P15" s="23"/>
      <c r="Q15" s="10"/>
      <c r="R15" s="10"/>
      <c r="S15" s="10"/>
      <c r="T15" s="10"/>
      <c r="U15" s="10"/>
      <c r="V15" s="10"/>
      <c r="W15" s="10"/>
    </row>
    <row r="16" ht="18.75" customHeight="1" spans="1:23">
      <c r="A16" s="23"/>
      <c r="B16" s="23"/>
      <c r="C16" s="9" t="s">
        <v>211</v>
      </c>
      <c r="D16" s="23"/>
      <c r="E16" s="23"/>
      <c r="F16" s="23"/>
      <c r="G16" s="23"/>
      <c r="H16" s="23"/>
      <c r="I16" s="10">
        <v>300000</v>
      </c>
      <c r="J16" s="10"/>
      <c r="K16" s="10"/>
      <c r="L16" s="10"/>
      <c r="M16" s="10"/>
      <c r="N16" s="10"/>
      <c r="O16" s="10"/>
      <c r="P16" s="23"/>
      <c r="Q16" s="10"/>
      <c r="R16" s="10">
        <v>300000</v>
      </c>
      <c r="S16" s="10"/>
      <c r="T16" s="10"/>
      <c r="U16" s="10"/>
      <c r="V16" s="10"/>
      <c r="W16" s="10">
        <v>300000</v>
      </c>
    </row>
    <row r="17" ht="18.75" customHeight="1" spans="1:23">
      <c r="A17" s="8" t="s">
        <v>205</v>
      </c>
      <c r="B17" s="8" t="s">
        <v>212</v>
      </c>
      <c r="C17" s="9" t="s">
        <v>211</v>
      </c>
      <c r="D17" s="8" t="s">
        <v>56</v>
      </c>
      <c r="E17" s="8" t="s">
        <v>75</v>
      </c>
      <c r="F17" s="8" t="s">
        <v>76</v>
      </c>
      <c r="G17" s="8" t="s">
        <v>207</v>
      </c>
      <c r="H17" s="8" t="s">
        <v>208</v>
      </c>
      <c r="I17" s="10">
        <v>300000</v>
      </c>
      <c r="J17" s="10"/>
      <c r="K17" s="10"/>
      <c r="L17" s="10"/>
      <c r="M17" s="10"/>
      <c r="N17" s="10"/>
      <c r="O17" s="10"/>
      <c r="P17" s="23"/>
      <c r="Q17" s="10"/>
      <c r="R17" s="10">
        <v>300000</v>
      </c>
      <c r="S17" s="10"/>
      <c r="T17" s="10"/>
      <c r="U17" s="10"/>
      <c r="V17" s="10"/>
      <c r="W17" s="10">
        <v>300000</v>
      </c>
    </row>
    <row r="18" ht="18.75" customHeight="1" spans="1:23">
      <c r="A18" s="11" t="s">
        <v>32</v>
      </c>
      <c r="B18" s="11"/>
      <c r="C18" s="11"/>
      <c r="D18" s="11"/>
      <c r="E18" s="11"/>
      <c r="F18" s="11"/>
      <c r="G18" s="11"/>
      <c r="H18" s="11"/>
      <c r="I18" s="10">
        <v>390000</v>
      </c>
      <c r="J18" s="10">
        <v>90000</v>
      </c>
      <c r="K18" s="10">
        <v>90000</v>
      </c>
      <c r="L18" s="10"/>
      <c r="M18" s="10"/>
      <c r="N18" s="10"/>
      <c r="O18" s="10"/>
      <c r="P18" s="10"/>
      <c r="Q18" s="10"/>
      <c r="R18" s="10">
        <v>300000</v>
      </c>
      <c r="S18" s="10"/>
      <c r="T18" s="10"/>
      <c r="U18" s="10"/>
      <c r="V18" s="10"/>
      <c r="W18" s="10">
        <v>300000</v>
      </c>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0"/>
  <sheetViews>
    <sheetView showZeros="0" topLeftCell="A4"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213</v>
      </c>
      <c r="B1" s="20"/>
      <c r="C1" s="20"/>
      <c r="D1" s="20"/>
      <c r="E1" s="20"/>
      <c r="F1" s="20"/>
      <c r="G1" s="20"/>
      <c r="H1" s="20"/>
      <c r="I1" s="20"/>
      <c r="J1" s="20"/>
    </row>
    <row r="2" ht="45" customHeight="1" spans="1:10">
      <c r="A2" s="29" t="s">
        <v>214</v>
      </c>
      <c r="B2" s="29"/>
      <c r="C2" s="29"/>
      <c r="D2" s="29"/>
      <c r="E2" s="29"/>
      <c r="F2" s="29"/>
      <c r="G2" s="29"/>
      <c r="H2" s="29"/>
      <c r="I2" s="29"/>
      <c r="J2" s="29"/>
    </row>
    <row r="3" ht="20.25" customHeight="1" spans="1:10">
      <c r="A3" s="19" t="str">
        <f>"单位名称："&amp;"澄江市图书馆"</f>
        <v>单位名称：澄江市图书馆</v>
      </c>
      <c r="B3" s="19"/>
      <c r="C3" s="19"/>
      <c r="D3" s="19"/>
      <c r="E3" s="19"/>
      <c r="F3" s="19"/>
      <c r="G3" s="19"/>
      <c r="H3" s="19"/>
      <c r="I3" s="19"/>
      <c r="J3" s="19"/>
    </row>
    <row r="4" ht="20.25" customHeight="1" spans="1:10">
      <c r="A4" s="30" t="s">
        <v>215</v>
      </c>
      <c r="B4" s="30" t="s">
        <v>216</v>
      </c>
      <c r="C4" s="30" t="s">
        <v>217</v>
      </c>
      <c r="D4" s="30" t="s">
        <v>218</v>
      </c>
      <c r="E4" s="30" t="s">
        <v>219</v>
      </c>
      <c r="F4" s="30" t="s">
        <v>220</v>
      </c>
      <c r="G4" s="30" t="s">
        <v>221</v>
      </c>
      <c r="H4" s="30" t="s">
        <v>222</v>
      </c>
      <c r="I4" s="30" t="s">
        <v>223</v>
      </c>
      <c r="J4" s="30" t="s">
        <v>224</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3" t="s">
        <v>56</v>
      </c>
      <c r="B7" s="23"/>
      <c r="C7" s="23"/>
      <c r="E7" s="36"/>
      <c r="F7" s="36"/>
      <c r="G7" s="36"/>
      <c r="H7" s="36"/>
      <c r="I7" s="36"/>
      <c r="J7" s="36"/>
    </row>
    <row r="8" ht="20.25" customHeight="1" spans="1:10">
      <c r="A8" s="47" t="s">
        <v>204</v>
      </c>
      <c r="B8" s="23" t="s">
        <v>225</v>
      </c>
      <c r="C8" s="24"/>
      <c r="D8" s="24"/>
      <c r="E8" s="36"/>
      <c r="F8" s="36"/>
      <c r="G8" s="36"/>
      <c r="H8" s="36"/>
      <c r="I8" s="36"/>
      <c r="J8" s="36"/>
    </row>
    <row r="9" ht="20.25" customHeight="1" spans="1:10">
      <c r="A9" s="23"/>
      <c r="B9" s="23"/>
      <c r="C9" s="23" t="s">
        <v>226</v>
      </c>
      <c r="D9" s="48" t="s">
        <v>227</v>
      </c>
      <c r="E9" s="49" t="s">
        <v>228</v>
      </c>
      <c r="F9" s="37" t="s">
        <v>229</v>
      </c>
      <c r="G9" s="24" t="s">
        <v>47</v>
      </c>
      <c r="H9" s="37" t="s">
        <v>230</v>
      </c>
      <c r="I9" s="37" t="s">
        <v>231</v>
      </c>
      <c r="J9" s="49" t="s">
        <v>232</v>
      </c>
    </row>
    <row r="10" ht="20.25" customHeight="1" spans="1:10">
      <c r="A10" s="23"/>
      <c r="B10" s="23"/>
      <c r="C10" s="23" t="s">
        <v>226</v>
      </c>
      <c r="D10" s="48" t="s">
        <v>227</v>
      </c>
      <c r="E10" s="49" t="s">
        <v>233</v>
      </c>
      <c r="F10" s="37" t="s">
        <v>229</v>
      </c>
      <c r="G10" s="24" t="s">
        <v>234</v>
      </c>
      <c r="H10" s="37" t="s">
        <v>235</v>
      </c>
      <c r="I10" s="37" t="s">
        <v>231</v>
      </c>
      <c r="J10" s="49" t="s">
        <v>236</v>
      </c>
    </row>
    <row r="11" ht="20.25" customHeight="1" spans="1:10">
      <c r="A11" s="23"/>
      <c r="B11" s="23"/>
      <c r="C11" s="23" t="s">
        <v>226</v>
      </c>
      <c r="D11" s="48" t="s">
        <v>237</v>
      </c>
      <c r="E11" s="49" t="s">
        <v>238</v>
      </c>
      <c r="F11" s="37" t="s">
        <v>229</v>
      </c>
      <c r="G11" s="24" t="s">
        <v>239</v>
      </c>
      <c r="H11" s="37" t="s">
        <v>240</v>
      </c>
      <c r="I11" s="37" t="s">
        <v>231</v>
      </c>
      <c r="J11" s="49" t="s">
        <v>241</v>
      </c>
    </row>
    <row r="12" ht="20.25" customHeight="1" spans="1:10">
      <c r="A12" s="23"/>
      <c r="B12" s="23"/>
      <c r="C12" s="23" t="s">
        <v>242</v>
      </c>
      <c r="D12" s="48" t="s">
        <v>243</v>
      </c>
      <c r="E12" s="49" t="s">
        <v>244</v>
      </c>
      <c r="F12" s="37" t="s">
        <v>229</v>
      </c>
      <c r="G12" s="24" t="s">
        <v>245</v>
      </c>
      <c r="H12" s="37" t="s">
        <v>246</v>
      </c>
      <c r="I12" s="37" t="s">
        <v>231</v>
      </c>
      <c r="J12" s="49" t="s">
        <v>247</v>
      </c>
    </row>
    <row r="13" ht="20.25" customHeight="1" spans="1:10">
      <c r="A13" s="23"/>
      <c r="B13" s="23"/>
      <c r="C13" s="23" t="s">
        <v>242</v>
      </c>
      <c r="D13" s="48" t="s">
        <v>243</v>
      </c>
      <c r="E13" s="49" t="s">
        <v>248</v>
      </c>
      <c r="F13" s="37" t="s">
        <v>229</v>
      </c>
      <c r="G13" s="24" t="s">
        <v>249</v>
      </c>
      <c r="H13" s="37" t="s">
        <v>250</v>
      </c>
      <c r="I13" s="37" t="s">
        <v>231</v>
      </c>
      <c r="J13" s="49" t="s">
        <v>251</v>
      </c>
    </row>
    <row r="14" ht="20.25" customHeight="1" spans="1:10">
      <c r="A14" s="23"/>
      <c r="B14" s="23"/>
      <c r="C14" s="23" t="s">
        <v>252</v>
      </c>
      <c r="D14" s="48" t="s">
        <v>253</v>
      </c>
      <c r="E14" s="49" t="s">
        <v>254</v>
      </c>
      <c r="F14" s="37" t="s">
        <v>229</v>
      </c>
      <c r="G14" s="24" t="s">
        <v>239</v>
      </c>
      <c r="H14" s="37" t="s">
        <v>240</v>
      </c>
      <c r="I14" s="37" t="s">
        <v>231</v>
      </c>
      <c r="J14" s="49" t="s">
        <v>255</v>
      </c>
    </row>
    <row r="15" ht="20.25" customHeight="1" spans="1:10">
      <c r="A15" s="47" t="s">
        <v>209</v>
      </c>
      <c r="B15" s="23" t="s">
        <v>256</v>
      </c>
      <c r="C15" s="23"/>
      <c r="D15" s="23"/>
      <c r="E15" s="23"/>
      <c r="F15" s="23"/>
      <c r="G15" s="23"/>
      <c r="H15" s="23"/>
      <c r="I15" s="23"/>
      <c r="J15" s="23"/>
    </row>
    <row r="16" ht="20.25" customHeight="1" spans="1:10">
      <c r="A16" s="23"/>
      <c r="B16" s="23"/>
      <c r="C16" s="23" t="s">
        <v>226</v>
      </c>
      <c r="D16" s="48" t="s">
        <v>227</v>
      </c>
      <c r="E16" s="49" t="s">
        <v>257</v>
      </c>
      <c r="F16" s="37" t="s">
        <v>229</v>
      </c>
      <c r="G16" s="24" t="s">
        <v>258</v>
      </c>
      <c r="H16" s="37" t="s">
        <v>250</v>
      </c>
      <c r="I16" s="37" t="s">
        <v>231</v>
      </c>
      <c r="J16" s="49" t="s">
        <v>259</v>
      </c>
    </row>
    <row r="17" ht="20.25" customHeight="1" spans="1:10">
      <c r="A17" s="23"/>
      <c r="B17" s="23"/>
      <c r="C17" s="23" t="s">
        <v>226</v>
      </c>
      <c r="D17" s="48" t="s">
        <v>227</v>
      </c>
      <c r="E17" s="49" t="s">
        <v>260</v>
      </c>
      <c r="F17" s="37" t="s">
        <v>229</v>
      </c>
      <c r="G17" s="24" t="s">
        <v>49</v>
      </c>
      <c r="H17" s="37" t="s">
        <v>250</v>
      </c>
      <c r="I17" s="37" t="s">
        <v>231</v>
      </c>
      <c r="J17" s="49" t="s">
        <v>261</v>
      </c>
    </row>
    <row r="18" ht="20.25" customHeight="1" spans="1:10">
      <c r="A18" s="23"/>
      <c r="B18" s="23"/>
      <c r="C18" s="23" t="s">
        <v>226</v>
      </c>
      <c r="D18" s="48" t="s">
        <v>227</v>
      </c>
      <c r="E18" s="49" t="s">
        <v>262</v>
      </c>
      <c r="F18" s="37" t="s">
        <v>229</v>
      </c>
      <c r="G18" s="24" t="s">
        <v>258</v>
      </c>
      <c r="H18" s="37" t="s">
        <v>263</v>
      </c>
      <c r="I18" s="37" t="s">
        <v>231</v>
      </c>
      <c r="J18" s="49" t="s">
        <v>264</v>
      </c>
    </row>
    <row r="19" ht="20.25" customHeight="1" spans="1:10">
      <c r="A19" s="23"/>
      <c r="B19" s="23"/>
      <c r="C19" s="23" t="s">
        <v>226</v>
      </c>
      <c r="D19" s="48" t="s">
        <v>237</v>
      </c>
      <c r="E19" s="49" t="s">
        <v>265</v>
      </c>
      <c r="F19" s="37" t="s">
        <v>229</v>
      </c>
      <c r="G19" s="24" t="s">
        <v>266</v>
      </c>
      <c r="H19" s="37" t="s">
        <v>240</v>
      </c>
      <c r="I19" s="37" t="s">
        <v>231</v>
      </c>
      <c r="J19" s="49" t="s">
        <v>267</v>
      </c>
    </row>
    <row r="20" ht="20.25" customHeight="1" spans="1:10">
      <c r="A20" s="23"/>
      <c r="B20" s="23"/>
      <c r="C20" s="23" t="s">
        <v>242</v>
      </c>
      <c r="D20" s="48" t="s">
        <v>243</v>
      </c>
      <c r="E20" s="49" t="s">
        <v>268</v>
      </c>
      <c r="F20" s="37" t="s">
        <v>229</v>
      </c>
      <c r="G20" s="24" t="s">
        <v>269</v>
      </c>
      <c r="H20" s="37" t="s">
        <v>246</v>
      </c>
      <c r="I20" s="37" t="s">
        <v>231</v>
      </c>
      <c r="J20" s="49" t="s">
        <v>270</v>
      </c>
    </row>
    <row r="21" ht="20.25" customHeight="1" spans="1:10">
      <c r="A21" s="23"/>
      <c r="B21" s="23"/>
      <c r="C21" s="23" t="s">
        <v>242</v>
      </c>
      <c r="D21" s="48" t="s">
        <v>243</v>
      </c>
      <c r="E21" s="49" t="s">
        <v>271</v>
      </c>
      <c r="F21" s="37" t="s">
        <v>229</v>
      </c>
      <c r="G21" s="24" t="s">
        <v>272</v>
      </c>
      <c r="H21" s="37" t="s">
        <v>250</v>
      </c>
      <c r="I21" s="37" t="s">
        <v>231</v>
      </c>
      <c r="J21" s="49" t="s">
        <v>273</v>
      </c>
    </row>
    <row r="22" ht="20.25" customHeight="1" spans="1:10">
      <c r="A22" s="23"/>
      <c r="B22" s="23"/>
      <c r="C22" s="23" t="s">
        <v>252</v>
      </c>
      <c r="D22" s="48" t="s">
        <v>253</v>
      </c>
      <c r="E22" s="49" t="s">
        <v>274</v>
      </c>
      <c r="F22" s="37" t="s">
        <v>229</v>
      </c>
      <c r="G22" s="24" t="s">
        <v>239</v>
      </c>
      <c r="H22" s="37" t="s">
        <v>240</v>
      </c>
      <c r="I22" s="37" t="s">
        <v>231</v>
      </c>
      <c r="J22" s="49" t="s">
        <v>274</v>
      </c>
    </row>
    <row r="23" ht="20.25" customHeight="1" spans="1:10">
      <c r="A23" s="47" t="s">
        <v>211</v>
      </c>
      <c r="B23" s="23" t="s">
        <v>275</v>
      </c>
      <c r="C23" s="23"/>
      <c r="D23" s="23"/>
      <c r="E23" s="23"/>
      <c r="F23" s="23"/>
      <c r="G23" s="23"/>
      <c r="H23" s="23"/>
      <c r="I23" s="23"/>
      <c r="J23" s="23"/>
    </row>
    <row r="24" ht="20.25" customHeight="1" spans="1:10">
      <c r="A24" s="23"/>
      <c r="B24" s="23"/>
      <c r="C24" s="23" t="s">
        <v>226</v>
      </c>
      <c r="D24" s="48" t="s">
        <v>227</v>
      </c>
      <c r="E24" s="49" t="s">
        <v>276</v>
      </c>
      <c r="F24" s="37" t="s">
        <v>277</v>
      </c>
      <c r="G24" s="24" t="s">
        <v>51</v>
      </c>
      <c r="H24" s="37" t="s">
        <v>278</v>
      </c>
      <c r="I24" s="37" t="s">
        <v>231</v>
      </c>
      <c r="J24" s="49" t="s">
        <v>279</v>
      </c>
    </row>
    <row r="25" ht="20.25" customHeight="1" spans="1:10">
      <c r="A25" s="23"/>
      <c r="B25" s="23"/>
      <c r="C25" s="23" t="s">
        <v>226</v>
      </c>
      <c r="D25" s="48" t="s">
        <v>227</v>
      </c>
      <c r="E25" s="49" t="s">
        <v>280</v>
      </c>
      <c r="F25" s="37" t="s">
        <v>229</v>
      </c>
      <c r="G25" s="24" t="s">
        <v>281</v>
      </c>
      <c r="H25" s="37" t="s">
        <v>282</v>
      </c>
      <c r="I25" s="37" t="s">
        <v>231</v>
      </c>
      <c r="J25" s="49" t="s">
        <v>283</v>
      </c>
    </row>
    <row r="26" ht="20.25" customHeight="1" spans="1:10">
      <c r="A26" s="23"/>
      <c r="B26" s="23"/>
      <c r="C26" s="23" t="s">
        <v>226</v>
      </c>
      <c r="D26" s="48" t="s">
        <v>227</v>
      </c>
      <c r="E26" s="49" t="s">
        <v>284</v>
      </c>
      <c r="F26" s="37" t="s">
        <v>229</v>
      </c>
      <c r="G26" s="24" t="s">
        <v>249</v>
      </c>
      <c r="H26" s="37" t="s">
        <v>230</v>
      </c>
      <c r="I26" s="37" t="s">
        <v>231</v>
      </c>
      <c r="J26" s="49" t="s">
        <v>285</v>
      </c>
    </row>
    <row r="27" ht="20.25" customHeight="1" spans="1:10">
      <c r="A27" s="23"/>
      <c r="B27" s="23"/>
      <c r="C27" s="23" t="s">
        <v>226</v>
      </c>
      <c r="D27" s="48" t="s">
        <v>237</v>
      </c>
      <c r="E27" s="49" t="s">
        <v>286</v>
      </c>
      <c r="F27" s="37" t="s">
        <v>229</v>
      </c>
      <c r="G27" s="24" t="s">
        <v>239</v>
      </c>
      <c r="H27" s="37" t="s">
        <v>240</v>
      </c>
      <c r="I27" s="37" t="s">
        <v>231</v>
      </c>
      <c r="J27" s="49" t="s">
        <v>287</v>
      </c>
    </row>
    <row r="28" ht="20.25" customHeight="1" spans="1:10">
      <c r="A28" s="23"/>
      <c r="B28" s="23"/>
      <c r="C28" s="23" t="s">
        <v>226</v>
      </c>
      <c r="D28" s="48" t="s">
        <v>237</v>
      </c>
      <c r="E28" s="49" t="s">
        <v>288</v>
      </c>
      <c r="F28" s="37" t="s">
        <v>229</v>
      </c>
      <c r="G28" s="24" t="s">
        <v>239</v>
      </c>
      <c r="H28" s="37" t="s">
        <v>240</v>
      </c>
      <c r="I28" s="37" t="s">
        <v>231</v>
      </c>
      <c r="J28" s="49" t="s">
        <v>289</v>
      </c>
    </row>
    <row r="29" ht="20.25" customHeight="1" spans="1:10">
      <c r="A29" s="23"/>
      <c r="B29" s="23"/>
      <c r="C29" s="23" t="s">
        <v>242</v>
      </c>
      <c r="D29" s="48" t="s">
        <v>243</v>
      </c>
      <c r="E29" s="49" t="s">
        <v>290</v>
      </c>
      <c r="F29" s="37" t="s">
        <v>229</v>
      </c>
      <c r="G29" s="24" t="s">
        <v>291</v>
      </c>
      <c r="H29" s="37" t="s">
        <v>292</v>
      </c>
      <c r="I29" s="37" t="s">
        <v>231</v>
      </c>
      <c r="J29" s="49" t="s">
        <v>293</v>
      </c>
    </row>
    <row r="30" ht="20.25" customHeight="1" spans="1:10">
      <c r="A30" s="23"/>
      <c r="B30" s="23"/>
      <c r="C30" s="23" t="s">
        <v>252</v>
      </c>
      <c r="D30" s="48" t="s">
        <v>253</v>
      </c>
      <c r="E30" s="49" t="s">
        <v>254</v>
      </c>
      <c r="F30" s="37" t="s">
        <v>229</v>
      </c>
      <c r="G30" s="24" t="s">
        <v>239</v>
      </c>
      <c r="H30" s="37" t="s">
        <v>240</v>
      </c>
      <c r="I30" s="37" t="s">
        <v>231</v>
      </c>
      <c r="J30" s="49" t="s">
        <v>294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谷明华</cp:lastModifiedBy>
  <dcterms:created xsi:type="dcterms:W3CDTF">2026-03-04T02:35:00Z</dcterms:created>
  <dcterms:modified xsi:type="dcterms:W3CDTF">2026-03-04T02:41:11Z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83B936A44C7249B998436E1278264A92_12</vt:lpwstr>
  </property>
  <property fmtid="{D5CDD505-2E9C-101B-9397-08002B2CF9AE}" pid="3" name="KSOProductBuildVer">
    <vt:lpwstr>2052-12.1.0.15336</vt:lpwstr>
  </property>
</Properties>
</file>