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<sst xmlns="http://schemas.openxmlformats.org/spreadsheetml/2006/main" count="826" uniqueCount="326">
  <si>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</si>
  <si>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</si>
  <si>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</si>
  <si>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</si>
  <si>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</si>
  <si>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</si>
  <si>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</si>
  <si>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</si>
  <si>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</si>
  <si>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</si>
  <si>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</si>
  <si>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</si>
  <si>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</si>
  <si>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</si>
  <si>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</si>
  <si>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</si>
  <si>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</si>
  <si>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</si>
  <si>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</si>
  <si>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</si>
  <si>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</si>
  <si>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</si>
  <si>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</si>
  <si>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</si>
  <si>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</si>
  <si>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</si>
  <si>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</si>
  <si>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</si>
  <si>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</si>
  <si>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</si>
  <si>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</si>
  <si>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</si>
  <si>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</si>
  <si>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</si>
  <si>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</si>
  <si>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</si>
  <si>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</si>
  <si>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</si>
  <si>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</si>
  <si>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</si>
  <si>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</si>
  <si>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</si>
  <si>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</si>
  <si>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</si>
  <si>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</si>
  <si>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</si>
  <si>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</si>
  <si>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</si>
  <si>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</si>
  <si>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</si>
  <si>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</si>
  <si>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</si>
  <si>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</si>
  <si>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</si>
  <si>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</si>
  <si>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253</t>
  </si>
  <si>
    <t>中国共产党澄江市纪律检查委员会</t>
  </si>
  <si>
    <t>253001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</si>
  <si>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</si>
  <si>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</si>
  <si>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</si>
  <si>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</si>
  <si>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</si>
  <si>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</si>
  <si>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</si>
  <si>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</si>
  <si>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</si>
  <si>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</si>
  <si>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</si>
  <si>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</si>
  <si>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</si>
  <si>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</si>
  <si>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</si>
  <si>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</si>
  <si>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20111</t>
  </si>
  <si>
    <t>纪检监察事务</t>
  </si>
  <si>
    <t>2011101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</si>
  <si>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</si>
  <si>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</si>
  <si>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</si>
  <si>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</si>
  <si>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</si>
  <si>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</si>
  <si>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</si>
  <si>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</si>
  <si>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</si>
  <si>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</si>
  <si>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</si>
  <si>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</si>
  <si>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</si>
  <si>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</si>
  <si>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</si>
  <si>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</si>
  <si>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</si>
  <si>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</si>
  <si>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</si>
  <si>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</si>
  <si>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</si>
  <si>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</si>
  <si>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</si>
  <si>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</si>
  <si>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</si>
  <si>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</si>
  <si>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</si>
  <si>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</si>
  <si>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</si>
  <si>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</si>
  <si>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</si>
  <si>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</si>
  <si>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</si>
  <si>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</si>
  <si>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</si>
  <si>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</si>
  <si>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</si>
  <si>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</si>
  <si>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</si>
  <si>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</si>
  <si>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</si>
  <si>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</si>
  <si>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</si>
  <si>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</si>
  <si>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</si>
  <si>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</si>
  <si>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</si>
  <si>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</si>
  <si>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</si>
  <si>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</si>
  <si>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</si>
  <si>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</si>
  <si>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</si>
  <si>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</si>
  <si>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</si>
  <si>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</si>
  <si>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</si>
  <si>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</si>
  <si>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</si>
  <si>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</si>
  <si>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</si>
  <si>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</si>
  <si>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</si>
  <si>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</si>
  <si>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</si>
  <si>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</si>
  <si>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</si>
  <si>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</si>
  <si>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</si>
  <si>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</si>
  <si>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</si>
  <si>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</si>
  <si>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</si>
  <si>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</si>
  <si>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</si>
  <si>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</si>
  <si>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</si>
  <si>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530422210000000004819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</si>
  <si>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</si>
  <si>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</si>
  <si>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</si>
  <si>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</si>
  <si>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</si>
  <si>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</si>
  <si>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</si>
  <si>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530422210000000004820</t>
  </si>
  <si>
    <t>事业人员支出工资</t>
  </si>
  <si>
    <t>30107</t>
  </si>
  <si>
    <t>绩效工资</t>
  </si>
  <si>
    <t>530422210000000004821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</si>
  <si>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</si>
  <si>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</si>
  <si>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</si>
  <si>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</si>
  <si>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</si>
  <si>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</si>
  <si>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</si>
  <si>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</si>
  <si>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</si>
  <si>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530422210000000004822</t>
  </si>
  <si>
    <t>30113</t>
  </si>
  <si>
    <t>530422210000000004823</t>
  </si>
  <si>
    <t>对个人和家庭的补助</t>
  </si>
  <si>
    <t>30302</t>
  </si>
  <si>
    <t>退休费</t>
  </si>
  <si>
    <t>530422210000000004828</t>
  </si>
  <si>
    <t>公车购置及运维费</t>
  </si>
  <si>
    <t>30231</t>
  </si>
  <si>
    <t>公务用车运行维护费</t>
  </si>
  <si>
    <t>530422210000000004829</t>
  </si>
  <si>
    <t>30217</t>
  </si>
  <si>
    <t>530422210000000004831</t>
  </si>
  <si>
    <t>工会经费</t>
  </si>
  <si>
    <t>30228</t>
  </si>
  <si>
    <t>530422210000000004838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</si>
  <si>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</si>
  <si>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</si>
  <si>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</si>
  <si>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</si>
  <si>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</si>
  <si>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</si>
  <si>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</si>
  <si>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</si>
  <si>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</si>
  <si>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</si>
  <si>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</si>
  <si>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530422210000000007237</t>
  </si>
  <si>
    <t>公务交通补贴</t>
  </si>
  <si>
    <t>30239</t>
  </si>
  <si>
    <t>其他交通费用</t>
  </si>
  <si>
    <t>530422231100001475239</t>
  </si>
  <si>
    <t>基础绩效</t>
  </si>
  <si>
    <t>530422241100002112194</t>
  </si>
  <si>
    <t>巡察经费</t>
  </si>
  <si>
    <t>530422241100002112291</t>
  </si>
  <si>
    <t>监督检查审查调查经费</t>
  </si>
  <si>
    <t>530422241100002112332</t>
  </si>
  <si>
    <t>党风廉政建设及教育经费</t>
  </si>
  <si>
    <t>530422251100003579505</t>
  </si>
  <si>
    <t>奖励性绩效工资</t>
  </si>
  <si>
    <t>530422261100004870103</t>
  </si>
  <si>
    <t>遗属生活补助经费</t>
  </si>
  <si>
    <t>30305</t>
  </si>
  <si>
    <t>生活补助</t>
  </si>
  <si>
    <t>530422261100004875214</t>
  </si>
  <si>
    <t>执纪审查经费</t>
  </si>
  <si>
    <t>530422261100004904199</t>
  </si>
  <si>
    <t>机关运行保障经费</t>
  </si>
  <si>
    <t>530422261100005094343</t>
  </si>
  <si>
    <t>公务用车租用费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</si>
  <si>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</si>
  <si>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</si>
  <si>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</si>
  <si>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</si>
  <si>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</si>
  <si>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</si>
  <si>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</si>
  <si>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注：2026年我单位无部门项目支出，此表为空。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</si>
  <si>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</si>
  <si>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</si>
  <si>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</si>
  <si>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</si>
  <si>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</si>
  <si>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</si>
  <si>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</si>
  <si>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</si>
  <si>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</si>
  <si>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</si>
  <si>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</si>
  <si>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</si>
  <si>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</si>
  <si>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</si>
  <si>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</t>
  </si>
  <si>
    <t>注：2026年我单位无部门政府性基金预算支出，此表为空。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</si>
  <si>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</si>
  <si>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</si>
  <si>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</si>
  <si>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</si>
  <si>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</si>
  <si>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</si>
  <si>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</si>
  <si>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</si>
  <si>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</si>
  <si>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</si>
  <si>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</si>
  <si>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</si>
  <si>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物业管理服务</t>
  </si>
  <si>
    <t>年</t>
  </si>
  <si>
    <t>复印机</t>
  </si>
  <si>
    <t>台</t>
  </si>
  <si>
    <t>碎纸机</t>
  </si>
  <si>
    <t>复印纸</t>
  </si>
  <si>
    <t>元</t>
  </si>
  <si>
    <t>保密文件柜</t>
  </si>
  <si>
    <t>个</t>
  </si>
  <si>
    <t>办公椅</t>
  </si>
  <si>
    <t>把</t>
  </si>
  <si>
    <t>办公桌</t>
  </si>
  <si>
    <t>张</t>
  </si>
  <si>
    <t>文件柜</t>
  </si>
  <si>
    <t>法律顾问费</t>
  </si>
  <si>
    <t>车辆维修</t>
  </si>
  <si>
    <t>辆</t>
  </si>
  <si>
    <t>车辆运行费用</t>
  </si>
  <si>
    <t>电脑维修</t>
  </si>
  <si>
    <t>车辆保险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</si>
  <si>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</si>
  <si>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</si>
  <si>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</si>
  <si>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</si>
  <si>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</si>
  <si>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B1102 物业管理服务</t>
  </si>
  <si>
    <t>09-1表</t>
  </si>
  <si>
    <t>2026年对下转移支付预算表</t>
  </si>
  <si>
    <t>单位名称（项目）</t>
  </si>
  <si>
    <t>地区</t>
  </si>
  <si>
    <t>凤麓街道</t>
  </si>
  <si>
    <t>龙街街道</t>
  </si>
  <si>
    <t>右所镇</t>
  </si>
  <si>
    <t>海口镇</t>
  </si>
  <si>
    <t>九村镇</t>
  </si>
  <si>
    <t>路居镇</t>
  </si>
  <si>
    <t>注：2026年我单位无对下转移支付预算，此表为空。</t>
  </si>
  <si>
    <t>09-2表</t>
  </si>
  <si>
    <t>2026年对下转移支付绩效目标表</t>
  </si>
  <si>
    <t>注：2026年我单位无对下转移支付项目，此表为空。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</si>
  <si>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</si>
  <si>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</si>
  <si>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</si>
  <si>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</si>
  <si>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</si>
  <si>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</si>
  <si>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</si>
  <si>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</si>
  <si>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A05 家具和用品</t>
  </si>
  <si>
    <t>A05010502 文件柜</t>
  </si>
  <si>
    <t>A05010201 办公桌</t>
  </si>
  <si>
    <t>A05010301 办公椅</t>
  </si>
  <si>
    <t>A02 设备</t>
  </si>
  <si>
    <t>A02021301 碎纸机</t>
  </si>
  <si>
    <t>A02020100 复印机</t>
  </si>
  <si>
    <t>预算11表</t>
  </si>
  <si>
    <t>2026年上级补助项目支出预算表</t>
  </si>
  <si>
    <t>上级补助</t>
  </si>
  <si>
    <t>注：2026年我单位无上级补助项目支付预算，此表为空。</t>
  </si>
  <si>
    <t>预算12表</t>
  </si>
  <si>
    <t>2026年部门项目支出中期规划预算表</t>
  </si>
  <si>
    <t>项目级次</t>
  </si>
  <si>
    <t>注：2026年我单位无上级补助项目，此表为空。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</si>
</sst>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B7" sqref="B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"单位名称："&amp;"中国共产党澄江市纪律检查委员会"</f>
        <v>单位名称：中国共产党澄江市纪律检查委员会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20780488.85</v>
      </c>
      <c r="C7" s="14" t="str">
        <f>"一"&amp;"、"&amp;"一般公共服务支出"</f>
        <v>一、一般公共服务支出</v>
      </c>
      <c r="D7" s="16">
        <v>15954657.55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1749685.76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1381409.54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1694736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20780488.85</v>
      </c>
      <c r="C18" s="68" t="s">
        <v>19</v>
      </c>
      <c r="D18" s="67">
        <v>20780488.85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20780488.85</v>
      </c>
      <c r="C22" s="68" t="s">
        <v>26</v>
      </c>
      <c r="D22" s="67">
        <v>20780488.85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5" sqref="A1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247</v>
      </c>
    </row>
    <row r="2" ht="37.5" customHeight="1" spans="1:6">
      <c r="A2" s="3" t="s">
        <v>248</v>
      </c>
      <c r="B2" s="3"/>
      <c r="C2" s="3"/>
      <c r="D2" s="3"/>
      <c r="E2" s="3"/>
      <c r="F2" s="3"/>
    </row>
    <row r="3" ht="18.75" customHeight="1" spans="1:6">
      <c r="A3" s="42" t="str">
        <f>"单位名称："&amp;"中国共产党澄江市纪律检查委员会"</f>
        <v>单位名称：中国共产党澄江市纪律检查委员会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138</v>
      </c>
      <c r="B4" s="12" t="s">
        <v>60</v>
      </c>
      <c r="C4" s="12" t="s">
        <v>61</v>
      </c>
      <c r="D4" s="45" t="s">
        <v>249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34</v>
      </c>
      <c r="E5" s="45" t="s">
        <v>64</v>
      </c>
      <c r="F5" s="45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110</v>
      </c>
      <c r="B8" s="46"/>
      <c r="C8" s="46"/>
      <c r="D8" s="47"/>
      <c r="E8" s="47"/>
      <c r="F8" s="47"/>
    </row>
    <row r="9" customHeight="1" spans="1:1">
      <c r="A9" t="s">
        <v>250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H19" sqref="H1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251</v>
      </c>
    </row>
    <row r="2" ht="45" customHeight="1" spans="1:17">
      <c r="A2" s="30" t="s">
        <v>252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8" t="str">
        <f>"单位名称："&amp;"中国共产党澄江市纪律检查委员会"</f>
        <v>单位名称：中国共产党澄江市纪律检查委员会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253</v>
      </c>
      <c r="B4" s="21" t="s">
        <v>254</v>
      </c>
      <c r="C4" s="21" t="s">
        <v>255</v>
      </c>
      <c r="D4" s="21" t="s">
        <v>256</v>
      </c>
      <c r="E4" s="21" t="s">
        <v>257</v>
      </c>
      <c r="F4" s="21" t="s">
        <v>258</v>
      </c>
      <c r="G4" s="21" t="s">
        <v>145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259</v>
      </c>
      <c r="B5" s="21" t="s">
        <v>254</v>
      </c>
      <c r="C5" s="21" t="s">
        <v>255</v>
      </c>
      <c r="D5" s="21" t="s">
        <v>256</v>
      </c>
      <c r="E5" s="21" t="s">
        <v>257</v>
      </c>
      <c r="F5" s="21" t="s">
        <v>258</v>
      </c>
      <c r="G5" s="21" t="s">
        <v>32</v>
      </c>
      <c r="H5" s="21" t="s">
        <v>35</v>
      </c>
      <c r="I5" s="21" t="s">
        <v>260</v>
      </c>
      <c r="J5" s="21" t="s">
        <v>261</v>
      </c>
      <c r="K5" s="21" t="s">
        <v>38</v>
      </c>
      <c r="L5" s="21" t="s">
        <v>262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0" t="s">
        <v>43</v>
      </c>
      <c r="P6" s="40" t="s">
        <v>44</v>
      </c>
      <c r="Q6" s="40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 t="s">
        <v>224</v>
      </c>
      <c r="B8" s="22"/>
      <c r="C8" s="22"/>
      <c r="D8" s="37"/>
      <c r="E8" s="37"/>
      <c r="F8" s="37">
        <v>500000</v>
      </c>
      <c r="G8" s="37">
        <v>500000</v>
      </c>
      <c r="H8" s="37">
        <v>500000</v>
      </c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263</v>
      </c>
      <c r="C9" s="22" t="str">
        <f>"C21040001"&amp;"  "&amp;"物业管理服务"</f>
        <v>C21040001  物业管理服务</v>
      </c>
      <c r="D9" s="38" t="s">
        <v>264</v>
      </c>
      <c r="E9" s="23" t="s">
        <v>46</v>
      </c>
      <c r="F9" s="37">
        <v>500000</v>
      </c>
      <c r="G9" s="37">
        <v>500000</v>
      </c>
      <c r="H9" s="33">
        <v>500000</v>
      </c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36" t="s">
        <v>210</v>
      </c>
      <c r="B10" s="22"/>
      <c r="C10" s="22"/>
      <c r="D10" s="22"/>
      <c r="E10" s="22"/>
      <c r="F10" s="37">
        <v>178000</v>
      </c>
      <c r="G10" s="37">
        <v>178000</v>
      </c>
      <c r="H10" s="37">
        <v>178000</v>
      </c>
      <c r="I10" s="37"/>
      <c r="J10" s="33"/>
      <c r="K10" s="33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265</v>
      </c>
      <c r="C11" s="22" t="str">
        <f>"A02020100"&amp;"  "&amp;"复印机"</f>
        <v>A02020100  复印机</v>
      </c>
      <c r="D11" s="38" t="s">
        <v>266</v>
      </c>
      <c r="E11" s="23">
        <v>1</v>
      </c>
      <c r="F11" s="37">
        <v>12000</v>
      </c>
      <c r="G11" s="37">
        <v>12000</v>
      </c>
      <c r="H11" s="33">
        <v>12000</v>
      </c>
      <c r="I11" s="33"/>
      <c r="J11" s="33"/>
      <c r="K11" s="33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267</v>
      </c>
      <c r="C12" s="22" t="str">
        <f>"A02021301"&amp;"  "&amp;"碎纸机"</f>
        <v>A02021301  碎纸机</v>
      </c>
      <c r="D12" s="38" t="s">
        <v>266</v>
      </c>
      <c r="E12" s="23">
        <v>11</v>
      </c>
      <c r="F12" s="37">
        <v>11000</v>
      </c>
      <c r="G12" s="37">
        <v>11000</v>
      </c>
      <c r="H12" s="33">
        <v>11000</v>
      </c>
      <c r="I12" s="33"/>
      <c r="J12" s="33"/>
      <c r="K12" s="33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268</v>
      </c>
      <c r="C13" s="22" t="str">
        <f>"A05040101"&amp;"  "&amp;"复印纸"</f>
        <v>A05040101  复印纸</v>
      </c>
      <c r="D13" s="38" t="s">
        <v>269</v>
      </c>
      <c r="E13" s="23">
        <v>1800</v>
      </c>
      <c r="F13" s="37">
        <v>54000</v>
      </c>
      <c r="G13" s="37">
        <v>54000</v>
      </c>
      <c r="H13" s="33">
        <v>54000</v>
      </c>
      <c r="I13" s="33"/>
      <c r="J13" s="33"/>
      <c r="K13" s="33"/>
      <c r="L13" s="37"/>
      <c r="M13" s="37"/>
      <c r="N13" s="37"/>
      <c r="O13" s="37"/>
      <c r="P13" s="37"/>
      <c r="Q13" s="37"/>
    </row>
    <row r="14" ht="20.25" customHeight="1" spans="1:17">
      <c r="A14" s="22"/>
      <c r="B14" s="22" t="s">
        <v>270</v>
      </c>
      <c r="C14" s="22" t="str">
        <f>"A05010504"&amp;"  "&amp;"保密柜"</f>
        <v>A05010504  保密柜</v>
      </c>
      <c r="D14" s="38" t="s">
        <v>271</v>
      </c>
      <c r="E14" s="23">
        <v>10</v>
      </c>
      <c r="F14" s="37">
        <v>35000</v>
      </c>
      <c r="G14" s="37">
        <v>35000</v>
      </c>
      <c r="H14" s="33">
        <v>35000</v>
      </c>
      <c r="I14" s="33"/>
      <c r="J14" s="33"/>
      <c r="K14" s="33"/>
      <c r="L14" s="37"/>
      <c r="M14" s="37"/>
      <c r="N14" s="37"/>
      <c r="O14" s="37"/>
      <c r="P14" s="37"/>
      <c r="Q14" s="37"/>
    </row>
    <row r="15" ht="20.25" customHeight="1" spans="1:17">
      <c r="A15" s="22"/>
      <c r="B15" s="22" t="s">
        <v>272</v>
      </c>
      <c r="C15" s="22" t="str">
        <f>"A05010301"&amp;"  "&amp;"办公椅"</f>
        <v>A05010301  办公椅</v>
      </c>
      <c r="D15" s="38" t="s">
        <v>273</v>
      </c>
      <c r="E15" s="23">
        <v>20</v>
      </c>
      <c r="F15" s="37">
        <v>16000</v>
      </c>
      <c r="G15" s="37">
        <v>16000</v>
      </c>
      <c r="H15" s="33">
        <v>16000</v>
      </c>
      <c r="I15" s="33"/>
      <c r="J15" s="33"/>
      <c r="K15" s="33"/>
      <c r="L15" s="37"/>
      <c r="M15" s="37"/>
      <c r="N15" s="37"/>
      <c r="O15" s="37"/>
      <c r="P15" s="37"/>
      <c r="Q15" s="37"/>
    </row>
    <row r="16" ht="20.25" customHeight="1" spans="1:17">
      <c r="A16" s="22"/>
      <c r="B16" s="22" t="s">
        <v>274</v>
      </c>
      <c r="C16" s="22" t="str">
        <f>"A05010201"&amp;"  "&amp;"办公桌"</f>
        <v>A05010201  办公桌</v>
      </c>
      <c r="D16" s="38" t="s">
        <v>275</v>
      </c>
      <c r="E16" s="23">
        <v>20</v>
      </c>
      <c r="F16" s="37">
        <v>40000</v>
      </c>
      <c r="G16" s="37">
        <v>40000</v>
      </c>
      <c r="H16" s="33">
        <v>40000</v>
      </c>
      <c r="I16" s="33"/>
      <c r="J16" s="33"/>
      <c r="K16" s="33"/>
      <c r="L16" s="37"/>
      <c r="M16" s="37"/>
      <c r="N16" s="37"/>
      <c r="O16" s="37"/>
      <c r="P16" s="37"/>
      <c r="Q16" s="37"/>
    </row>
    <row r="17" ht="20.25" customHeight="1" spans="1:17">
      <c r="A17" s="22"/>
      <c r="B17" s="22" t="s">
        <v>276</v>
      </c>
      <c r="C17" s="22" t="str">
        <f>"A05010502"&amp;"  "&amp;"文件柜"</f>
        <v>A05010502  文件柜</v>
      </c>
      <c r="D17" s="38" t="s">
        <v>271</v>
      </c>
      <c r="E17" s="23">
        <v>10</v>
      </c>
      <c r="F17" s="37">
        <v>10000</v>
      </c>
      <c r="G17" s="37">
        <v>10000</v>
      </c>
      <c r="H17" s="33">
        <v>10000</v>
      </c>
      <c r="I17" s="33"/>
      <c r="J17" s="33"/>
      <c r="K17" s="33"/>
      <c r="L17" s="37"/>
      <c r="M17" s="37"/>
      <c r="N17" s="37"/>
      <c r="O17" s="37"/>
      <c r="P17" s="37"/>
      <c r="Q17" s="37"/>
    </row>
    <row r="18" ht="20.25" customHeight="1" spans="1:17">
      <c r="A18" s="36" t="s">
        <v>222</v>
      </c>
      <c r="B18" s="22"/>
      <c r="C18" s="22"/>
      <c r="D18" s="22"/>
      <c r="E18" s="22"/>
      <c r="F18" s="37">
        <v>130000</v>
      </c>
      <c r="G18" s="37">
        <v>286000</v>
      </c>
      <c r="H18" s="37">
        <v>286000</v>
      </c>
      <c r="I18" s="37"/>
      <c r="J18" s="33"/>
      <c r="K18" s="33"/>
      <c r="L18" s="37"/>
      <c r="M18" s="37"/>
      <c r="N18" s="37"/>
      <c r="O18" s="37"/>
      <c r="P18" s="37"/>
      <c r="Q18" s="37"/>
    </row>
    <row r="19" ht="20.25" customHeight="1" spans="1:17">
      <c r="A19" s="22"/>
      <c r="B19" s="22" t="s">
        <v>277</v>
      </c>
      <c r="C19" s="22" t="str">
        <f>"C05011000"&amp;"  "&amp;"法律援助服务"</f>
        <v>C05011000  法律援助服务</v>
      </c>
      <c r="D19" s="38" t="s">
        <v>264</v>
      </c>
      <c r="E19" s="23">
        <v>1</v>
      </c>
      <c r="F19" s="37">
        <v>10000</v>
      </c>
      <c r="G19" s="37">
        <v>10000</v>
      </c>
      <c r="H19" s="33">
        <v>10000</v>
      </c>
      <c r="I19" s="33"/>
      <c r="J19" s="33"/>
      <c r="K19" s="33"/>
      <c r="L19" s="37"/>
      <c r="M19" s="37"/>
      <c r="N19" s="37"/>
      <c r="O19" s="37"/>
      <c r="P19" s="37"/>
      <c r="Q19" s="37"/>
    </row>
    <row r="20" ht="20.25" customHeight="1" spans="1:17">
      <c r="A20" s="22"/>
      <c r="B20" s="22" t="s">
        <v>278</v>
      </c>
      <c r="C20" s="22" t="str">
        <f>"C23120301"&amp;"  "&amp;"车辆维修和保养服务"</f>
        <v>C23120301  车辆维修和保养服务</v>
      </c>
      <c r="D20" s="38" t="s">
        <v>279</v>
      </c>
      <c r="E20" s="23">
        <v>5</v>
      </c>
      <c r="F20" s="37">
        <v>20000</v>
      </c>
      <c r="G20" s="37">
        <v>20000</v>
      </c>
      <c r="H20" s="33">
        <v>20000</v>
      </c>
      <c r="I20" s="33"/>
      <c r="J20" s="33"/>
      <c r="K20" s="33"/>
      <c r="L20" s="37"/>
      <c r="M20" s="37"/>
      <c r="N20" s="37"/>
      <c r="O20" s="37"/>
      <c r="P20" s="37"/>
      <c r="Q20" s="37"/>
    </row>
    <row r="21" ht="20.25" customHeight="1" spans="1:17">
      <c r="A21" s="22"/>
      <c r="B21" s="22" t="s">
        <v>280</v>
      </c>
      <c r="C21" s="22" t="str">
        <f>"C23120302"&amp;"  "&amp;"车辆加油、添加燃料服务"</f>
        <v>C23120302  车辆加油、添加燃料服务</v>
      </c>
      <c r="D21" s="38" t="s">
        <v>279</v>
      </c>
      <c r="E21" s="23" t="s">
        <v>50</v>
      </c>
      <c r="F21" s="37"/>
      <c r="G21" s="37">
        <v>100000</v>
      </c>
      <c r="H21" s="33">
        <v>100000</v>
      </c>
      <c r="I21" s="33"/>
      <c r="J21" s="33"/>
      <c r="K21" s="33"/>
      <c r="L21" s="37"/>
      <c r="M21" s="37"/>
      <c r="N21" s="37"/>
      <c r="O21" s="37"/>
      <c r="P21" s="37"/>
      <c r="Q21" s="37"/>
    </row>
    <row r="22" ht="20.25" customHeight="1" spans="1:17">
      <c r="A22" s="22"/>
      <c r="B22" s="22" t="s">
        <v>281</v>
      </c>
      <c r="C22" s="22" t="str">
        <f>"C23120200"&amp;"  "&amp;"办公设备维修和保养服务"</f>
        <v>C23120200  办公设备维修和保养服务</v>
      </c>
      <c r="D22" s="38" t="s">
        <v>266</v>
      </c>
      <c r="E22" s="23">
        <v>50</v>
      </c>
      <c r="F22" s="37">
        <v>100000</v>
      </c>
      <c r="G22" s="37">
        <v>100000</v>
      </c>
      <c r="H22" s="33">
        <v>100000</v>
      </c>
      <c r="I22" s="33"/>
      <c r="J22" s="33"/>
      <c r="K22" s="33"/>
      <c r="L22" s="37"/>
      <c r="M22" s="37"/>
      <c r="N22" s="37"/>
      <c r="O22" s="37"/>
      <c r="P22" s="37"/>
      <c r="Q22" s="37"/>
    </row>
    <row r="23" ht="20.25" customHeight="1" spans="1:17">
      <c r="A23" s="22"/>
      <c r="B23" s="22" t="s">
        <v>282</v>
      </c>
      <c r="C23" s="22" t="str">
        <f>"C1804010201"&amp;"  "&amp;"机动车保险服务"</f>
        <v>C1804010201  机动车保险服务</v>
      </c>
      <c r="D23" s="38" t="s">
        <v>279</v>
      </c>
      <c r="E23" s="23">
        <v>7</v>
      </c>
      <c r="F23" s="37"/>
      <c r="G23" s="37">
        <v>56000</v>
      </c>
      <c r="H23" s="33">
        <v>56000</v>
      </c>
      <c r="I23" s="33"/>
      <c r="J23" s="33"/>
      <c r="K23" s="33"/>
      <c r="L23" s="37"/>
      <c r="M23" s="37"/>
      <c r="N23" s="37"/>
      <c r="O23" s="37"/>
      <c r="P23" s="37"/>
      <c r="Q23" s="37"/>
    </row>
    <row r="24" ht="20.25" customHeight="1" spans="1:17">
      <c r="A24" s="23" t="s">
        <v>32</v>
      </c>
      <c r="B24" s="23"/>
      <c r="C24" s="23"/>
      <c r="D24" s="38"/>
      <c r="E24" s="38"/>
      <c r="F24" s="37">
        <v>808000</v>
      </c>
      <c r="G24" s="37">
        <v>964000</v>
      </c>
      <c r="H24" s="37">
        <v>964000</v>
      </c>
      <c r="I24" s="37"/>
      <c r="J24" s="37"/>
      <c r="K24" s="37"/>
      <c r="L24" s="37"/>
      <c r="M24" s="37"/>
      <c r="N24" s="37"/>
      <c r="O24" s="37"/>
      <c r="P24" s="37"/>
      <c r="Q24" s="37"/>
    </row>
  </sheetData>
  <mergeCells count="17">
    <mergeCell ref="A1:M1"/>
    <mergeCell ref="A2:Q2"/>
    <mergeCell ref="A3:M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432638888888889" right="0.156944444444444" top="1" bottom="1" header="0.5" footer="0.5"/>
  <pageSetup paperSize="1" scale="42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283</v>
      </c>
    </row>
    <row r="2" ht="45" customHeight="1" spans="1:14">
      <c r="A2" s="30" t="s">
        <v>284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"单位名称："&amp;"中国共产党澄江市纪律检查委员会"</f>
        <v>单位名称：中国共产党澄江市纪律检查委员会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253</v>
      </c>
      <c r="B4" s="31" t="s">
        <v>285</v>
      </c>
      <c r="C4" s="31" t="s">
        <v>286</v>
      </c>
      <c r="D4" s="31" t="s">
        <v>145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259</v>
      </c>
      <c r="B5" s="31"/>
      <c r="C5" s="31" t="s">
        <v>287</v>
      </c>
      <c r="D5" s="31" t="s">
        <v>32</v>
      </c>
      <c r="E5" s="31" t="s">
        <v>35</v>
      </c>
      <c r="F5" s="31" t="s">
        <v>260</v>
      </c>
      <c r="G5" s="31" t="s">
        <v>261</v>
      </c>
      <c r="H5" s="31" t="s">
        <v>38</v>
      </c>
      <c r="I5" s="31" t="s">
        <v>262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4" t="s">
        <v>43</v>
      </c>
      <c r="M6" s="34" t="s">
        <v>44</v>
      </c>
      <c r="N6" s="34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 t="s">
        <v>224</v>
      </c>
      <c r="B8" s="22"/>
      <c r="C8" s="22"/>
      <c r="D8" s="33">
        <v>500000</v>
      </c>
      <c r="E8" s="33">
        <v>500000</v>
      </c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 t="s">
        <v>263</v>
      </c>
      <c r="C9" s="22" t="s">
        <v>288</v>
      </c>
      <c r="D9" s="33">
        <v>500000</v>
      </c>
      <c r="E9" s="33">
        <v>500000</v>
      </c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>
        <v>500000</v>
      </c>
      <c r="E10" s="33">
        <v>500000</v>
      </c>
      <c r="F10" s="33"/>
      <c r="G10" s="33"/>
      <c r="H10" s="33"/>
      <c r="I10" s="33"/>
      <c r="J10" s="33"/>
      <c r="K10" s="33"/>
      <c r="L10" s="33"/>
      <c r="M10" s="33"/>
      <c r="N10" s="33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1" sqref="B11"/>
    </sheetView>
  </sheetViews>
  <sheetFormatPr defaultColWidth="8.85" defaultRowHeight="15" customHeight="1"/>
  <cols>
    <col min="1" max="1" width="37.1416666666667" customWidth="1"/>
    <col min="2" max="10" width="17.1416666666667" customWidth="1"/>
  </cols>
  <sheetData>
    <row r="1" ht="24.1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289</v>
      </c>
    </row>
    <row r="2" ht="45.15" customHeight="1" spans="1:10">
      <c r="A2" s="25" t="s">
        <v>290</v>
      </c>
      <c r="B2" s="25"/>
      <c r="C2" s="25"/>
      <c r="D2" s="25"/>
      <c r="E2" s="25"/>
      <c r="F2" s="25"/>
      <c r="G2" s="25"/>
      <c r="H2" s="25"/>
      <c r="I2" s="25"/>
      <c r="J2" s="25"/>
    </row>
    <row r="3" ht="18.75" customHeight="1" spans="1:10">
      <c r="A3" s="18" t="str">
        <f>"单位名称："&amp;"中国共产党澄江市纪律检查委员会"</f>
        <v>单位名称：中国共产党澄江市纪律检查委员会</v>
      </c>
      <c r="B3" s="18"/>
      <c r="C3" s="18"/>
      <c r="D3" s="18"/>
      <c r="E3" s="18"/>
      <c r="F3" s="18"/>
      <c r="G3" s="18"/>
      <c r="H3" s="18"/>
      <c r="I3" s="18"/>
      <c r="J3" s="19" t="s">
        <v>29</v>
      </c>
    </row>
    <row r="4" ht="22.5" customHeight="1" spans="1:10">
      <c r="A4" s="28" t="s">
        <v>291</v>
      </c>
      <c r="B4" s="28" t="s">
        <v>145</v>
      </c>
      <c r="C4" s="28"/>
      <c r="D4" s="28"/>
      <c r="E4" s="28" t="s">
        <v>292</v>
      </c>
      <c r="F4" s="28"/>
      <c r="G4" s="28"/>
      <c r="H4" s="28"/>
      <c r="I4" s="28"/>
      <c r="J4" s="28"/>
    </row>
    <row r="5" ht="22.5" customHeight="1" spans="1:10">
      <c r="A5" s="28"/>
      <c r="B5" s="28" t="s">
        <v>32</v>
      </c>
      <c r="C5" s="28" t="s">
        <v>35</v>
      </c>
      <c r="D5" s="28" t="s">
        <v>260</v>
      </c>
      <c r="E5" s="29" t="s">
        <v>293</v>
      </c>
      <c r="F5" s="29" t="s">
        <v>294</v>
      </c>
      <c r="G5" s="29" t="s">
        <v>295</v>
      </c>
      <c r="H5" s="29" t="s">
        <v>296</v>
      </c>
      <c r="I5" s="29" t="s">
        <v>297</v>
      </c>
      <c r="J5" s="29" t="s">
        <v>298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3" t="s">
        <v>32</v>
      </c>
      <c r="B8" s="22"/>
      <c r="C8" s="22"/>
      <c r="D8" s="22"/>
      <c r="E8" s="22"/>
      <c r="F8" s="22"/>
      <c r="G8" s="22"/>
      <c r="H8" s="22"/>
      <c r="I8" s="22"/>
      <c r="J8" s="22"/>
    </row>
    <row r="9" customHeight="1" spans="1:1">
      <c r="A9" t="s">
        <v>299</v>
      </c>
    </row>
  </sheetData>
  <mergeCells count="5">
    <mergeCell ref="A2:J2"/>
    <mergeCell ref="A3:C3"/>
    <mergeCell ref="B4:D4"/>
    <mergeCell ref="E4:J4"/>
    <mergeCell ref="A4:A5"/>
  </mergeCells>
  <pageMargins left="0.75" right="0.75" top="1" bottom="1" header="0.5" footer="0.5"/>
  <pageSetup paperSize="1" scale="64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5" sqref="A5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300</v>
      </c>
    </row>
    <row r="2" ht="52.05" customHeight="1" spans="1:10">
      <c r="A2" s="25" t="s">
        <v>301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"单位名称："&amp;"中国共产党澄江市纪律检查委员会"</f>
        <v>单位名称：中国共产党澄江市纪律检查委员会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237</v>
      </c>
      <c r="B4" s="21" t="s">
        <v>238</v>
      </c>
      <c r="C4" s="21" t="s">
        <v>239</v>
      </c>
      <c r="D4" s="21" t="s">
        <v>240</v>
      </c>
      <c r="E4" s="21" t="s">
        <v>241</v>
      </c>
      <c r="F4" s="21" t="s">
        <v>242</v>
      </c>
      <c r="G4" s="21" t="s">
        <v>243</v>
      </c>
      <c r="H4" s="21" t="s">
        <v>244</v>
      </c>
      <c r="I4" s="21" t="s">
        <v>245</v>
      </c>
      <c r="J4" s="21" t="s">
        <v>246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302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tabSelected="1" topLeftCell="E1" workbookViewId="0">
      <selection activeCell="H7" sqref="H7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303</v>
      </c>
    </row>
    <row r="2" ht="41.4" customHeight="1" spans="1:8">
      <c r="A2" s="20" t="s">
        <v>304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"单位名称："&amp;"中国共产党澄江市纪律检查委员会"</f>
        <v>单位名称：中国共产党澄江市纪律检查委员会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138</v>
      </c>
      <c r="B4" s="21" t="s">
        <v>305</v>
      </c>
      <c r="C4" s="21" t="s">
        <v>306</v>
      </c>
      <c r="D4" s="21" t="s">
        <v>307</v>
      </c>
      <c r="E4" s="21" t="s">
        <v>256</v>
      </c>
      <c r="F4" s="21" t="s">
        <v>308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257</v>
      </c>
      <c r="G5" s="21" t="s">
        <v>309</v>
      </c>
      <c r="H5" s="21" t="s">
        <v>310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/>
      <c r="C7" s="22"/>
      <c r="D7" s="22"/>
      <c r="E7" s="23"/>
      <c r="F7" s="23"/>
      <c r="G7" s="16"/>
      <c r="H7" s="16"/>
    </row>
    <row r="8" ht="18.75" customHeight="1" spans="1:8">
      <c r="A8" s="24" t="s">
        <v>56</v>
      </c>
      <c r="B8" s="22" t="s">
        <v>311</v>
      </c>
      <c r="C8" s="22" t="s">
        <v>312</v>
      </c>
      <c r="D8" s="22" t="s">
        <v>276</v>
      </c>
      <c r="E8" s="23" t="s">
        <v>271</v>
      </c>
      <c r="F8" s="23">
        <v>10</v>
      </c>
      <c r="G8" s="16">
        <v>800</v>
      </c>
      <c r="H8" s="16">
        <v>8000</v>
      </c>
    </row>
    <row r="9" ht="18.75" customHeight="1" spans="1:8">
      <c r="A9" s="24" t="s">
        <v>56</v>
      </c>
      <c r="B9" s="22" t="s">
        <v>311</v>
      </c>
      <c r="C9" s="22" t="s">
        <v>313</v>
      </c>
      <c r="D9" s="22" t="s">
        <v>274</v>
      </c>
      <c r="E9" s="23" t="s">
        <v>275</v>
      </c>
      <c r="F9" s="23">
        <v>20</v>
      </c>
      <c r="G9" s="16">
        <v>2000</v>
      </c>
      <c r="H9" s="16">
        <v>40000</v>
      </c>
    </row>
    <row r="10" ht="18.75" customHeight="1" spans="1:8">
      <c r="A10" s="24" t="s">
        <v>56</v>
      </c>
      <c r="B10" s="22" t="s">
        <v>311</v>
      </c>
      <c r="C10" s="22" t="s">
        <v>314</v>
      </c>
      <c r="D10" s="22" t="s">
        <v>272</v>
      </c>
      <c r="E10" s="23" t="s">
        <v>273</v>
      </c>
      <c r="F10" s="23">
        <v>20</v>
      </c>
      <c r="G10" s="16">
        <v>800</v>
      </c>
      <c r="H10" s="16">
        <v>16000</v>
      </c>
    </row>
    <row r="11" ht="18.75" customHeight="1" spans="1:8">
      <c r="A11" s="24" t="s">
        <v>56</v>
      </c>
      <c r="B11" s="22" t="s">
        <v>315</v>
      </c>
      <c r="C11" s="22" t="s">
        <v>316</v>
      </c>
      <c r="D11" s="22" t="s">
        <v>267</v>
      </c>
      <c r="E11" s="23" t="s">
        <v>266</v>
      </c>
      <c r="F11" s="23">
        <v>11</v>
      </c>
      <c r="G11" s="16">
        <v>1000</v>
      </c>
      <c r="H11" s="16">
        <v>11000</v>
      </c>
    </row>
    <row r="12" ht="18.75" customHeight="1" spans="1:8">
      <c r="A12" s="24" t="s">
        <v>56</v>
      </c>
      <c r="B12" s="22" t="s">
        <v>311</v>
      </c>
      <c r="C12" s="22" t="s">
        <v>312</v>
      </c>
      <c r="D12" s="22" t="s">
        <v>276</v>
      </c>
      <c r="E12" s="23" t="s">
        <v>271</v>
      </c>
      <c r="F12" s="23">
        <v>10</v>
      </c>
      <c r="G12" s="16">
        <v>800</v>
      </c>
      <c r="H12" s="16">
        <v>8000</v>
      </c>
    </row>
    <row r="13" ht="18.75" customHeight="1" spans="1:8">
      <c r="A13" s="24" t="s">
        <v>56</v>
      </c>
      <c r="B13" s="22" t="s">
        <v>315</v>
      </c>
      <c r="C13" s="22" t="s">
        <v>317</v>
      </c>
      <c r="D13" s="22" t="s">
        <v>265</v>
      </c>
      <c r="E13" s="23" t="s">
        <v>266</v>
      </c>
      <c r="F13" s="23">
        <v>1</v>
      </c>
      <c r="G13" s="16">
        <v>40000</v>
      </c>
      <c r="H13" s="16">
        <v>40000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318</v>
      </c>
    </row>
    <row r="2" ht="45" customHeight="1" spans="1:11">
      <c r="A2" s="3" t="s">
        <v>319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"单位名称："&amp;"中国共产党澄江市纪律检查委员会"</f>
        <v>单位名称：中国共产党澄江市纪律检查委员会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229</v>
      </c>
      <c r="B4" s="12" t="s">
        <v>140</v>
      </c>
      <c r="C4" s="12" t="s">
        <v>230</v>
      </c>
      <c r="D4" s="12" t="s">
        <v>141</v>
      </c>
      <c r="E4" s="12" t="s">
        <v>142</v>
      </c>
      <c r="F4" s="12" t="s">
        <v>231</v>
      </c>
      <c r="G4" s="12" t="s">
        <v>144</v>
      </c>
      <c r="H4" s="12" t="s">
        <v>32</v>
      </c>
      <c r="I4" s="12" t="s">
        <v>320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321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20" sqref="B20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322</v>
      </c>
    </row>
    <row r="2" ht="45" customHeight="1" spans="1:7">
      <c r="A2" s="3" t="s">
        <v>323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"单位名称："&amp;"中国共产党澄江市纪律检查委员会"</f>
        <v>单位名称：中国共产党澄江市纪律检查委员会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230</v>
      </c>
      <c r="B4" s="6" t="s">
        <v>229</v>
      </c>
      <c r="C4" s="6" t="s">
        <v>140</v>
      </c>
      <c r="D4" s="6" t="s">
        <v>324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32</v>
      </c>
      <c r="B9" s="11"/>
      <c r="C9" s="11"/>
      <c r="D9" s="11"/>
      <c r="E9" s="10"/>
      <c r="F9" s="10"/>
      <c r="G9" s="10"/>
    </row>
    <row r="10" customHeight="1" spans="1:1">
      <c r="A10" t="s">
        <v>325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35" sqref="C35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"单位名称："&amp;"中国共产党澄江市纪律检查委员会"</f>
        <v>单位名称：中国共产党澄江市纪律检查委员会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 t="s">
        <v>47</v>
      </c>
      <c r="C7" s="13" t="s">
        <v>48</v>
      </c>
      <c r="D7" s="13" t="s">
        <v>49</v>
      </c>
      <c r="E7" s="71" t="s">
        <v>50</v>
      </c>
      <c r="F7" s="13" t="s">
        <v>51</v>
      </c>
      <c r="G7" s="13" t="s">
        <v>52</v>
      </c>
      <c r="H7" s="7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20780488.85</v>
      </c>
      <c r="D8" s="16">
        <v>20780488.85</v>
      </c>
      <c r="E8" s="16">
        <v>20780488.85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2" t="s">
        <v>57</v>
      </c>
      <c r="B9" s="62" t="s">
        <v>56</v>
      </c>
      <c r="C9" s="16">
        <v>20780488.85</v>
      </c>
      <c r="D9" s="16">
        <v>20780488.85</v>
      </c>
      <c r="E9" s="16">
        <v>20780488.85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6" t="s">
        <v>32</v>
      </c>
      <c r="B10" s="46"/>
      <c r="C10" s="16">
        <v>20780488.85</v>
      </c>
      <c r="D10" s="16">
        <v>20780488.85</v>
      </c>
      <c r="E10" s="16">
        <v>20780488.85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2" t="str">
        <f>"单位名称："&amp;"中国共产党澄江市纪律检查委员会"</f>
        <v>单位名称：中国共产党澄江市纪律检查委员会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64</v>
      </c>
      <c r="F5" s="45" t="s">
        <v>65</v>
      </c>
      <c r="G5" s="12"/>
      <c r="H5" s="45"/>
      <c r="I5" s="12"/>
      <c r="J5" s="45" t="s">
        <v>34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15954657.55</v>
      </c>
      <c r="D7" s="16">
        <v>15954657.55</v>
      </c>
      <c r="E7" s="16">
        <v>15954657.55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74</v>
      </c>
      <c r="B8" s="62" t="s">
        <v>75</v>
      </c>
      <c r="C8" s="16">
        <v>15954657.55</v>
      </c>
      <c r="D8" s="16">
        <v>15954657.55</v>
      </c>
      <c r="E8" s="16">
        <v>15954657.55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76</v>
      </c>
      <c r="B9" s="63" t="s">
        <v>77</v>
      </c>
      <c r="C9" s="16">
        <v>15954657.55</v>
      </c>
      <c r="D9" s="16">
        <v>15954657.55</v>
      </c>
      <c r="E9" s="16">
        <v>15954657.55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78</v>
      </c>
      <c r="B10" s="15" t="s">
        <v>79</v>
      </c>
      <c r="C10" s="16">
        <v>1749685.76</v>
      </c>
      <c r="D10" s="16">
        <v>1749685.76</v>
      </c>
      <c r="E10" s="16">
        <v>1749685.76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80</v>
      </c>
      <c r="B11" s="62" t="s">
        <v>81</v>
      </c>
      <c r="C11" s="16">
        <v>1740949.76</v>
      </c>
      <c r="D11" s="16">
        <v>1740949.76</v>
      </c>
      <c r="E11" s="16">
        <v>1740949.76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82</v>
      </c>
      <c r="B12" s="63" t="s">
        <v>83</v>
      </c>
      <c r="C12" s="16">
        <v>70200</v>
      </c>
      <c r="D12" s="16">
        <v>70200</v>
      </c>
      <c r="E12" s="16">
        <v>70200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84</v>
      </c>
      <c r="B13" s="63" t="s">
        <v>85</v>
      </c>
      <c r="C13" s="16">
        <v>1670749.76</v>
      </c>
      <c r="D13" s="16">
        <v>1670749.76</v>
      </c>
      <c r="E13" s="16">
        <v>1670749.76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86</v>
      </c>
      <c r="B14" s="62" t="s">
        <v>87</v>
      </c>
      <c r="C14" s="16">
        <v>8736</v>
      </c>
      <c r="D14" s="16">
        <v>8736</v>
      </c>
      <c r="E14" s="16">
        <v>8736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88</v>
      </c>
      <c r="B15" s="63" t="s">
        <v>89</v>
      </c>
      <c r="C15" s="16">
        <v>8736</v>
      </c>
      <c r="D15" s="16">
        <v>8736</v>
      </c>
      <c r="E15" s="16">
        <v>8736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90</v>
      </c>
      <c r="B16" s="15" t="s">
        <v>91</v>
      </c>
      <c r="C16" s="16">
        <v>1381409.54</v>
      </c>
      <c r="D16" s="16">
        <v>1381409.54</v>
      </c>
      <c r="E16" s="16">
        <v>1381409.54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92</v>
      </c>
      <c r="B17" s="62" t="s">
        <v>93</v>
      </c>
      <c r="C17" s="16">
        <v>1381409.54</v>
      </c>
      <c r="D17" s="16">
        <v>1381409.54</v>
      </c>
      <c r="E17" s="16">
        <v>1381409.54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94</v>
      </c>
      <c r="B18" s="63" t="s">
        <v>95</v>
      </c>
      <c r="C18" s="16">
        <v>778910.18</v>
      </c>
      <c r="D18" s="16">
        <v>778910.18</v>
      </c>
      <c r="E18" s="16">
        <v>778910.18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96</v>
      </c>
      <c r="B19" s="63" t="s">
        <v>97</v>
      </c>
      <c r="C19" s="16">
        <v>87791.26</v>
      </c>
      <c r="D19" s="16">
        <v>87791.26</v>
      </c>
      <c r="E19" s="16">
        <v>87791.26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98</v>
      </c>
      <c r="B20" s="63" t="s">
        <v>99</v>
      </c>
      <c r="C20" s="16">
        <v>448416.54</v>
      </c>
      <c r="D20" s="16">
        <v>448416.54</v>
      </c>
      <c r="E20" s="16">
        <v>448416.54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100</v>
      </c>
      <c r="B21" s="63" t="s">
        <v>101</v>
      </c>
      <c r="C21" s="16">
        <v>66291.56</v>
      </c>
      <c r="D21" s="16">
        <v>66291.56</v>
      </c>
      <c r="E21" s="16">
        <v>66291.56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102</v>
      </c>
      <c r="B22" s="15" t="s">
        <v>103</v>
      </c>
      <c r="C22" s="16">
        <v>1694736</v>
      </c>
      <c r="D22" s="16">
        <v>1694736</v>
      </c>
      <c r="E22" s="16">
        <v>1694736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104</v>
      </c>
      <c r="B23" s="62" t="s">
        <v>105</v>
      </c>
      <c r="C23" s="16">
        <v>1694736</v>
      </c>
      <c r="D23" s="16">
        <v>1694736</v>
      </c>
      <c r="E23" s="16">
        <v>1694736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106</v>
      </c>
      <c r="B24" s="63" t="s">
        <v>107</v>
      </c>
      <c r="C24" s="16">
        <v>1572624</v>
      </c>
      <c r="D24" s="16">
        <v>1572624</v>
      </c>
      <c r="E24" s="16">
        <v>1572624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3" t="s">
        <v>108</v>
      </c>
      <c r="B25" s="63" t="s">
        <v>109</v>
      </c>
      <c r="C25" s="16">
        <v>122112</v>
      </c>
      <c r="D25" s="16">
        <v>122112</v>
      </c>
      <c r="E25" s="16">
        <v>122112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6" t="s">
        <v>110</v>
      </c>
      <c r="B26" s="46"/>
      <c r="C26" s="16">
        <v>20780488.85</v>
      </c>
      <c r="D26" s="16">
        <v>20780488.85</v>
      </c>
      <c r="E26" s="16">
        <v>20780488.85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111</v>
      </c>
    </row>
    <row r="2" ht="45" customHeight="1" spans="1:4">
      <c r="A2" s="3" t="s">
        <v>112</v>
      </c>
      <c r="B2" s="3"/>
      <c r="C2" s="3"/>
      <c r="D2" s="3"/>
    </row>
    <row r="3" ht="18.75" customHeight="1" spans="1:4">
      <c r="A3" s="4" t="str">
        <f>"单位名称："&amp;"中国共产党澄江市纪律检查委员会"</f>
        <v>单位名称：中国共产党澄江市纪律检查委员会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113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114</v>
      </c>
      <c r="B7" s="16">
        <v>20780488.85</v>
      </c>
      <c r="C7" s="14" t="s">
        <v>115</v>
      </c>
      <c r="D7" s="16">
        <v>20780488.85</v>
      </c>
    </row>
    <row r="8" ht="22.5" customHeight="1" spans="1:4">
      <c r="A8" s="14" t="s">
        <v>116</v>
      </c>
      <c r="B8" s="16">
        <v>20780488.85</v>
      </c>
      <c r="C8" s="14" t="str">
        <f>"（"&amp;"一"&amp;"）"&amp;"一般公共服务支出"</f>
        <v>（一）一般公共服务支出</v>
      </c>
      <c r="D8" s="16">
        <v>15954657.55</v>
      </c>
    </row>
    <row r="9" ht="22.5" customHeight="1" spans="1:4">
      <c r="A9" s="14" t="s">
        <v>117</v>
      </c>
      <c r="B9" s="16"/>
      <c r="C9" s="14" t="str">
        <f>"（"&amp;"二"&amp;"）"&amp;"社会保障和就业支出"</f>
        <v>（二）社会保障和就业支出</v>
      </c>
      <c r="D9" s="16">
        <v>1749685.76</v>
      </c>
    </row>
    <row r="10" ht="22.5" customHeight="1" spans="1:4">
      <c r="A10" s="14" t="s">
        <v>118</v>
      </c>
      <c r="B10" s="16"/>
      <c r="C10" s="14" t="str">
        <f>"（"&amp;"三"&amp;"）"&amp;"卫生健康支出"</f>
        <v>（三）卫生健康支出</v>
      </c>
      <c r="D10" s="16">
        <v>1381409.54</v>
      </c>
    </row>
    <row r="11" ht="22.5" customHeight="1" spans="1:4">
      <c r="A11" s="14" t="s">
        <v>119</v>
      </c>
      <c r="B11" s="16"/>
      <c r="C11" s="14" t="str">
        <f>"（"&amp;"四"&amp;"）"&amp;"住房保障支出"</f>
        <v>（四）住房保障支出</v>
      </c>
      <c r="D11" s="16">
        <v>1694736</v>
      </c>
    </row>
    <row r="12" ht="22.5" customHeight="1" spans="1:4">
      <c r="A12" s="14" t="s">
        <v>116</v>
      </c>
      <c r="B12" s="16"/>
      <c r="C12" s="14"/>
      <c r="D12" s="16"/>
    </row>
    <row r="13" ht="22.5" customHeight="1" spans="1:4">
      <c r="A13" s="14" t="s">
        <v>117</v>
      </c>
      <c r="B13" s="16"/>
      <c r="C13" s="14"/>
      <c r="D13" s="16"/>
    </row>
    <row r="14" ht="22.5" customHeight="1" spans="1:4">
      <c r="A14" s="14" t="s">
        <v>118</v>
      </c>
      <c r="B14" s="16"/>
      <c r="C14" s="14"/>
      <c r="D14" s="16"/>
    </row>
    <row r="15" ht="22.5" customHeight="1" spans="1:4">
      <c r="A15" s="65"/>
      <c r="B15" s="16"/>
      <c r="C15" s="14" t="s">
        <v>120</v>
      </c>
      <c r="D15" s="16"/>
    </row>
    <row r="16" ht="22.5" customHeight="1" spans="1:4">
      <c r="A16" s="66" t="s">
        <v>121</v>
      </c>
      <c r="B16" s="67">
        <v>20780488.85</v>
      </c>
      <c r="C16" s="68" t="s">
        <v>122</v>
      </c>
      <c r="D16" s="67">
        <v>20780488.85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123</v>
      </c>
    </row>
    <row r="2" ht="37.5" customHeight="1" spans="1:7">
      <c r="A2" s="3" t="s">
        <v>124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"单位名称："&amp;"中国共产党澄江市纪律检查委员会"</f>
        <v>单位名称：中国共产党澄江市纪律检查委员会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125</v>
      </c>
      <c r="B4" s="12" t="s">
        <v>61</v>
      </c>
      <c r="C4" s="45" t="s">
        <v>32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34</v>
      </c>
      <c r="E5" s="45" t="s">
        <v>126</v>
      </c>
      <c r="F5" s="45" t="s">
        <v>127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15954657.55</v>
      </c>
      <c r="D7" s="16">
        <v>15954657.55</v>
      </c>
      <c r="E7" s="16">
        <v>11714148.99</v>
      </c>
      <c r="F7" s="16">
        <v>4240508.56</v>
      </c>
      <c r="G7" s="16"/>
    </row>
    <row r="8" ht="20.25" customHeight="1" spans="1:7">
      <c r="A8" s="62" t="s">
        <v>74</v>
      </c>
      <c r="B8" s="62" t="s">
        <v>75</v>
      </c>
      <c r="C8" s="16">
        <v>15954657.55</v>
      </c>
      <c r="D8" s="16">
        <v>15954657.55</v>
      </c>
      <c r="E8" s="16">
        <v>11714148.99</v>
      </c>
      <c r="F8" s="16">
        <v>4240508.56</v>
      </c>
      <c r="G8" s="16"/>
    </row>
    <row r="9" ht="20.25" customHeight="1" spans="1:7">
      <c r="A9" s="63" t="s">
        <v>76</v>
      </c>
      <c r="B9" s="63" t="s">
        <v>77</v>
      </c>
      <c r="C9" s="16">
        <v>15954657.55</v>
      </c>
      <c r="D9" s="16">
        <v>15954657.55</v>
      </c>
      <c r="E9" s="16">
        <v>11714148.99</v>
      </c>
      <c r="F9" s="16">
        <v>4240508.56</v>
      </c>
      <c r="G9" s="16"/>
    </row>
    <row r="10" ht="20.25" customHeight="1" spans="1:7">
      <c r="A10" s="15" t="s">
        <v>78</v>
      </c>
      <c r="B10" s="15" t="s">
        <v>79</v>
      </c>
      <c r="C10" s="16">
        <v>1749685.76</v>
      </c>
      <c r="D10" s="16">
        <v>1749685.76</v>
      </c>
      <c r="E10" s="16">
        <v>1744285.76</v>
      </c>
      <c r="F10" s="16">
        <v>5400</v>
      </c>
      <c r="G10" s="16"/>
    </row>
    <row r="11" ht="20.25" customHeight="1" spans="1:7">
      <c r="A11" s="62" t="s">
        <v>80</v>
      </c>
      <c r="B11" s="62" t="s">
        <v>81</v>
      </c>
      <c r="C11" s="16">
        <v>1740949.76</v>
      </c>
      <c r="D11" s="16">
        <v>1740949.76</v>
      </c>
      <c r="E11" s="16">
        <v>1735549.76</v>
      </c>
      <c r="F11" s="16">
        <v>5400</v>
      </c>
      <c r="G11" s="16"/>
    </row>
    <row r="12" ht="20.25" customHeight="1" spans="1:7">
      <c r="A12" s="63" t="s">
        <v>82</v>
      </c>
      <c r="B12" s="63" t="s">
        <v>83</v>
      </c>
      <c r="C12" s="16">
        <v>70200</v>
      </c>
      <c r="D12" s="16">
        <v>70200</v>
      </c>
      <c r="E12" s="16">
        <v>64800</v>
      </c>
      <c r="F12" s="16">
        <v>5400</v>
      </c>
      <c r="G12" s="16"/>
    </row>
    <row r="13" ht="20.25" customHeight="1" spans="1:7">
      <c r="A13" s="63" t="s">
        <v>84</v>
      </c>
      <c r="B13" s="63" t="s">
        <v>85</v>
      </c>
      <c r="C13" s="16">
        <v>1670749.76</v>
      </c>
      <c r="D13" s="16">
        <v>1670749.76</v>
      </c>
      <c r="E13" s="16">
        <v>1670749.76</v>
      </c>
      <c r="F13" s="16"/>
      <c r="G13" s="16"/>
    </row>
    <row r="14" ht="20.25" customHeight="1" spans="1:7">
      <c r="A14" s="62" t="s">
        <v>86</v>
      </c>
      <c r="B14" s="62" t="s">
        <v>87</v>
      </c>
      <c r="C14" s="16">
        <v>8736</v>
      </c>
      <c r="D14" s="16">
        <v>8736</v>
      </c>
      <c r="E14" s="16">
        <v>8736</v>
      </c>
      <c r="F14" s="16"/>
      <c r="G14" s="16"/>
    </row>
    <row r="15" ht="20.25" customHeight="1" spans="1:7">
      <c r="A15" s="63" t="s">
        <v>88</v>
      </c>
      <c r="B15" s="63" t="s">
        <v>89</v>
      </c>
      <c r="C15" s="16">
        <v>8736</v>
      </c>
      <c r="D15" s="16">
        <v>8736</v>
      </c>
      <c r="E15" s="16">
        <v>8736</v>
      </c>
      <c r="F15" s="16"/>
      <c r="G15" s="16"/>
    </row>
    <row r="16" ht="20.25" customHeight="1" spans="1:7">
      <c r="A16" s="15" t="s">
        <v>90</v>
      </c>
      <c r="B16" s="15" t="s">
        <v>91</v>
      </c>
      <c r="C16" s="16">
        <v>1381409.54</v>
      </c>
      <c r="D16" s="16">
        <v>1381409.54</v>
      </c>
      <c r="E16" s="16">
        <v>1381409.54</v>
      </c>
      <c r="F16" s="16"/>
      <c r="G16" s="16"/>
    </row>
    <row r="17" ht="20.25" customHeight="1" spans="1:7">
      <c r="A17" s="62" t="s">
        <v>92</v>
      </c>
      <c r="B17" s="62" t="s">
        <v>93</v>
      </c>
      <c r="C17" s="16">
        <v>1381409.54</v>
      </c>
      <c r="D17" s="16">
        <v>1381409.54</v>
      </c>
      <c r="E17" s="16">
        <v>1381409.54</v>
      </c>
      <c r="F17" s="16"/>
      <c r="G17" s="16"/>
    </row>
    <row r="18" ht="20.25" customHeight="1" spans="1:7">
      <c r="A18" s="63" t="s">
        <v>94</v>
      </c>
      <c r="B18" s="63" t="s">
        <v>95</v>
      </c>
      <c r="C18" s="16">
        <v>778910.18</v>
      </c>
      <c r="D18" s="16">
        <v>778910.18</v>
      </c>
      <c r="E18" s="16">
        <v>778910.18</v>
      </c>
      <c r="F18" s="16"/>
      <c r="G18" s="16"/>
    </row>
    <row r="19" ht="20.25" customHeight="1" spans="1:7">
      <c r="A19" s="63" t="s">
        <v>96</v>
      </c>
      <c r="B19" s="63" t="s">
        <v>97</v>
      </c>
      <c r="C19" s="16">
        <v>87791.26</v>
      </c>
      <c r="D19" s="16">
        <v>87791.26</v>
      </c>
      <c r="E19" s="16">
        <v>87791.26</v>
      </c>
      <c r="F19" s="16"/>
      <c r="G19" s="16"/>
    </row>
    <row r="20" ht="20.25" customHeight="1" spans="1:7">
      <c r="A20" s="63" t="s">
        <v>98</v>
      </c>
      <c r="B20" s="63" t="s">
        <v>99</v>
      </c>
      <c r="C20" s="16">
        <v>448416.54</v>
      </c>
      <c r="D20" s="16">
        <v>448416.54</v>
      </c>
      <c r="E20" s="16">
        <v>448416.54</v>
      </c>
      <c r="F20" s="16"/>
      <c r="G20" s="16"/>
    </row>
    <row r="21" ht="20.25" customHeight="1" spans="1:7">
      <c r="A21" s="63" t="s">
        <v>100</v>
      </c>
      <c r="B21" s="63" t="s">
        <v>101</v>
      </c>
      <c r="C21" s="16">
        <v>66291.56</v>
      </c>
      <c r="D21" s="16">
        <v>66291.56</v>
      </c>
      <c r="E21" s="16">
        <v>66291.56</v>
      </c>
      <c r="F21" s="16"/>
      <c r="G21" s="16"/>
    </row>
    <row r="22" ht="20.25" customHeight="1" spans="1:7">
      <c r="A22" s="15" t="s">
        <v>102</v>
      </c>
      <c r="B22" s="15" t="s">
        <v>103</v>
      </c>
      <c r="C22" s="16">
        <v>1694736</v>
      </c>
      <c r="D22" s="16">
        <v>1694736</v>
      </c>
      <c r="E22" s="16">
        <v>1694736</v>
      </c>
      <c r="F22" s="16"/>
      <c r="G22" s="16"/>
    </row>
    <row r="23" ht="20.25" customHeight="1" spans="1:7">
      <c r="A23" s="62" t="s">
        <v>104</v>
      </c>
      <c r="B23" s="62" t="s">
        <v>105</v>
      </c>
      <c r="C23" s="16">
        <v>1694736</v>
      </c>
      <c r="D23" s="16">
        <v>1694736</v>
      </c>
      <c r="E23" s="16">
        <v>1694736</v>
      </c>
      <c r="F23" s="16"/>
      <c r="G23" s="16"/>
    </row>
    <row r="24" ht="20.25" customHeight="1" spans="1:7">
      <c r="A24" s="63" t="s">
        <v>106</v>
      </c>
      <c r="B24" s="63" t="s">
        <v>107</v>
      </c>
      <c r="C24" s="16">
        <v>1572624</v>
      </c>
      <c r="D24" s="16">
        <v>1572624</v>
      </c>
      <c r="E24" s="16">
        <v>1572624</v>
      </c>
      <c r="F24" s="16"/>
      <c r="G24" s="16"/>
    </row>
    <row r="25" ht="20.25" customHeight="1" spans="1:7">
      <c r="A25" s="63" t="s">
        <v>108</v>
      </c>
      <c r="B25" s="63" t="s">
        <v>109</v>
      </c>
      <c r="C25" s="16">
        <v>122112</v>
      </c>
      <c r="D25" s="16">
        <v>122112</v>
      </c>
      <c r="E25" s="16">
        <v>122112</v>
      </c>
      <c r="F25" s="16"/>
      <c r="G25" s="16"/>
    </row>
    <row r="26" ht="20.25" customHeight="1" spans="1:7">
      <c r="A26" s="46" t="s">
        <v>110</v>
      </c>
      <c r="B26" s="46"/>
      <c r="C26" s="47">
        <v>20780488.85</v>
      </c>
      <c r="D26" s="47">
        <v>20780488.85</v>
      </c>
      <c r="E26" s="47">
        <v>16534580.29</v>
      </c>
      <c r="F26" s="47">
        <v>4245908.56</v>
      </c>
      <c r="G26" s="47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128</v>
      </c>
    </row>
    <row r="2" ht="41.25" customHeight="1" spans="1:6">
      <c r="A2" s="58" t="s">
        <v>129</v>
      </c>
      <c r="B2" s="58"/>
      <c r="C2" s="58"/>
      <c r="D2" s="58"/>
      <c r="E2" s="58"/>
      <c r="F2" s="58"/>
    </row>
    <row r="3" ht="18.75" customHeight="1" spans="1:6">
      <c r="A3" s="4" t="str">
        <f>"单位名称："&amp;"中国共产党澄江市纪律检查委员会"</f>
        <v>单位名称：中国共产党澄江市纪律检查委员会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130</v>
      </c>
      <c r="B4" s="45" t="s">
        <v>131</v>
      </c>
      <c r="C4" s="45" t="s">
        <v>132</v>
      </c>
      <c r="D4" s="45"/>
      <c r="E4" s="45"/>
      <c r="F4" s="45" t="s">
        <v>133</v>
      </c>
    </row>
    <row r="5" ht="18.75" customHeight="1" spans="1:6">
      <c r="A5" s="12"/>
      <c r="B5" s="45"/>
      <c r="C5" s="45" t="s">
        <v>34</v>
      </c>
      <c r="D5" s="45" t="s">
        <v>134</v>
      </c>
      <c r="E5" s="45" t="s">
        <v>135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194700</v>
      </c>
      <c r="B7" s="16"/>
      <c r="C7" s="16">
        <v>100000</v>
      </c>
      <c r="D7" s="16"/>
      <c r="E7" s="16">
        <v>100000</v>
      </c>
      <c r="F7" s="16">
        <v>94700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A20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136</v>
      </c>
    </row>
    <row r="2" ht="45" customHeight="1" spans="1:23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"单位名称："&amp;"中国共产党澄江市纪律检查委员会"</f>
        <v>单位名称：中国共产党澄江市纪律检查委员会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138</v>
      </c>
      <c r="B4" s="52" t="s">
        <v>139</v>
      </c>
      <c r="C4" s="52" t="s">
        <v>140</v>
      </c>
      <c r="D4" s="52" t="s">
        <v>141</v>
      </c>
      <c r="E4" s="52" t="s">
        <v>142</v>
      </c>
      <c r="F4" s="52" t="s">
        <v>143</v>
      </c>
      <c r="G4" s="52" t="s">
        <v>144</v>
      </c>
      <c r="H4" s="53" t="s">
        <v>32</v>
      </c>
      <c r="I4" s="53" t="s">
        <v>145</v>
      </c>
      <c r="J4" s="52"/>
      <c r="K4" s="52"/>
      <c r="L4" s="52"/>
      <c r="M4" s="52"/>
      <c r="N4" s="52" t="s">
        <v>146</v>
      </c>
      <c r="O4" s="52"/>
      <c r="P4" s="52"/>
      <c r="Q4" s="52" t="s">
        <v>38</v>
      </c>
      <c r="R4" s="52" t="s">
        <v>63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147</v>
      </c>
      <c r="I5" s="53" t="s">
        <v>148</v>
      </c>
      <c r="J5" s="52" t="s">
        <v>36</v>
      </c>
      <c r="K5" s="52" t="s">
        <v>37</v>
      </c>
      <c r="L5" s="52"/>
      <c r="M5" s="52"/>
      <c r="N5" s="52" t="s">
        <v>146</v>
      </c>
      <c r="O5" s="52" t="s">
        <v>36</v>
      </c>
      <c r="P5" s="52" t="s">
        <v>37</v>
      </c>
      <c r="Q5" s="52" t="s">
        <v>38</v>
      </c>
      <c r="R5" s="52" t="s">
        <v>63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149</v>
      </c>
      <c r="J6" s="52" t="s">
        <v>150</v>
      </c>
      <c r="K6" s="52" t="s">
        <v>151</v>
      </c>
      <c r="L6" s="52" t="s">
        <v>152</v>
      </c>
      <c r="M6" s="52" t="s">
        <v>153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20780488.85</v>
      </c>
      <c r="I9" s="16">
        <v>20780488.85</v>
      </c>
      <c r="J9" s="16"/>
      <c r="K9" s="16"/>
      <c r="L9" s="16">
        <v>20780488.85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4" t="s">
        <v>56</v>
      </c>
      <c r="B10" s="8" t="s">
        <v>154</v>
      </c>
      <c r="C10" s="9" t="s">
        <v>155</v>
      </c>
      <c r="D10" s="8" t="s">
        <v>76</v>
      </c>
      <c r="E10" s="8" t="s">
        <v>77</v>
      </c>
      <c r="F10" s="8" t="s">
        <v>156</v>
      </c>
      <c r="G10" s="8" t="s">
        <v>157</v>
      </c>
      <c r="H10" s="16">
        <v>3531504</v>
      </c>
      <c r="I10" s="16">
        <v>3531504</v>
      </c>
      <c r="J10" s="16"/>
      <c r="K10" s="16"/>
      <c r="L10" s="16">
        <v>3531504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4" t="s">
        <v>56</v>
      </c>
      <c r="B11" s="8" t="s">
        <v>154</v>
      </c>
      <c r="C11" s="9" t="s">
        <v>155</v>
      </c>
      <c r="D11" s="8" t="s">
        <v>76</v>
      </c>
      <c r="E11" s="8" t="s">
        <v>77</v>
      </c>
      <c r="F11" s="8" t="s">
        <v>158</v>
      </c>
      <c r="G11" s="8" t="s">
        <v>159</v>
      </c>
      <c r="H11" s="16">
        <v>5342484</v>
      </c>
      <c r="I11" s="16">
        <v>5342484</v>
      </c>
      <c r="J11" s="16"/>
      <c r="K11" s="16"/>
      <c r="L11" s="16">
        <v>5342484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4" t="s">
        <v>56</v>
      </c>
      <c r="B12" s="8" t="s">
        <v>154</v>
      </c>
      <c r="C12" s="9" t="s">
        <v>155</v>
      </c>
      <c r="D12" s="8" t="s">
        <v>76</v>
      </c>
      <c r="E12" s="8" t="s">
        <v>77</v>
      </c>
      <c r="F12" s="8" t="s">
        <v>160</v>
      </c>
      <c r="G12" s="8" t="s">
        <v>161</v>
      </c>
      <c r="H12" s="16">
        <v>294292</v>
      </c>
      <c r="I12" s="16">
        <v>294292</v>
      </c>
      <c r="J12" s="16"/>
      <c r="K12" s="16"/>
      <c r="L12" s="16">
        <v>294292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4" t="s">
        <v>56</v>
      </c>
      <c r="B13" s="8" t="s">
        <v>154</v>
      </c>
      <c r="C13" s="9" t="s">
        <v>155</v>
      </c>
      <c r="D13" s="8" t="s">
        <v>108</v>
      </c>
      <c r="E13" s="8" t="s">
        <v>109</v>
      </c>
      <c r="F13" s="8" t="s">
        <v>158</v>
      </c>
      <c r="G13" s="8" t="s">
        <v>159</v>
      </c>
      <c r="H13" s="16">
        <v>114048</v>
      </c>
      <c r="I13" s="16">
        <v>114048</v>
      </c>
      <c r="J13" s="16"/>
      <c r="K13" s="16"/>
      <c r="L13" s="16">
        <v>114048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4" t="s">
        <v>56</v>
      </c>
      <c r="B14" s="8" t="s">
        <v>162</v>
      </c>
      <c r="C14" s="9" t="s">
        <v>163</v>
      </c>
      <c r="D14" s="8" t="s">
        <v>76</v>
      </c>
      <c r="E14" s="8" t="s">
        <v>77</v>
      </c>
      <c r="F14" s="8" t="s">
        <v>156</v>
      </c>
      <c r="G14" s="8" t="s">
        <v>157</v>
      </c>
      <c r="H14" s="16">
        <v>350904</v>
      </c>
      <c r="I14" s="16">
        <v>350904</v>
      </c>
      <c r="J14" s="16"/>
      <c r="K14" s="16"/>
      <c r="L14" s="16">
        <v>350904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4" t="s">
        <v>56</v>
      </c>
      <c r="B15" s="8" t="s">
        <v>162</v>
      </c>
      <c r="C15" s="9" t="s">
        <v>163</v>
      </c>
      <c r="D15" s="8" t="s">
        <v>76</v>
      </c>
      <c r="E15" s="8" t="s">
        <v>77</v>
      </c>
      <c r="F15" s="8" t="s">
        <v>158</v>
      </c>
      <c r="G15" s="8" t="s">
        <v>159</v>
      </c>
      <c r="H15" s="16">
        <v>33660</v>
      </c>
      <c r="I15" s="16">
        <v>33660</v>
      </c>
      <c r="J15" s="16"/>
      <c r="K15" s="16"/>
      <c r="L15" s="16">
        <v>33660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4" t="s">
        <v>56</v>
      </c>
      <c r="B16" s="8" t="s">
        <v>162</v>
      </c>
      <c r="C16" s="9" t="s">
        <v>163</v>
      </c>
      <c r="D16" s="8" t="s">
        <v>76</v>
      </c>
      <c r="E16" s="8" t="s">
        <v>77</v>
      </c>
      <c r="F16" s="8" t="s">
        <v>164</v>
      </c>
      <c r="G16" s="8" t="s">
        <v>165</v>
      </c>
      <c r="H16" s="16">
        <v>144240</v>
      </c>
      <c r="I16" s="16">
        <v>144240</v>
      </c>
      <c r="J16" s="16"/>
      <c r="K16" s="16"/>
      <c r="L16" s="16">
        <v>144240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4" t="s">
        <v>56</v>
      </c>
      <c r="B17" s="8" t="s">
        <v>162</v>
      </c>
      <c r="C17" s="9" t="s">
        <v>163</v>
      </c>
      <c r="D17" s="8" t="s">
        <v>76</v>
      </c>
      <c r="E17" s="8" t="s">
        <v>77</v>
      </c>
      <c r="F17" s="8" t="s">
        <v>164</v>
      </c>
      <c r="G17" s="8" t="s">
        <v>165</v>
      </c>
      <c r="H17" s="16">
        <v>355320</v>
      </c>
      <c r="I17" s="16">
        <v>355320</v>
      </c>
      <c r="J17" s="16"/>
      <c r="K17" s="16"/>
      <c r="L17" s="16">
        <v>355320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4" t="s">
        <v>56</v>
      </c>
      <c r="B18" s="8" t="s">
        <v>162</v>
      </c>
      <c r="C18" s="9" t="s">
        <v>163</v>
      </c>
      <c r="D18" s="8" t="s">
        <v>108</v>
      </c>
      <c r="E18" s="8" t="s">
        <v>109</v>
      </c>
      <c r="F18" s="8" t="s">
        <v>158</v>
      </c>
      <c r="G18" s="8" t="s">
        <v>159</v>
      </c>
      <c r="H18" s="16">
        <v>8064</v>
      </c>
      <c r="I18" s="16">
        <v>8064</v>
      </c>
      <c r="J18" s="16"/>
      <c r="K18" s="16"/>
      <c r="L18" s="16">
        <v>8064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4" t="s">
        <v>56</v>
      </c>
      <c r="B19" s="8" t="s">
        <v>166</v>
      </c>
      <c r="C19" s="9" t="s">
        <v>167</v>
      </c>
      <c r="D19" s="8" t="s">
        <v>76</v>
      </c>
      <c r="E19" s="8" t="s">
        <v>77</v>
      </c>
      <c r="F19" s="8" t="s">
        <v>168</v>
      </c>
      <c r="G19" s="8" t="s">
        <v>169</v>
      </c>
      <c r="H19" s="16">
        <v>12956.99</v>
      </c>
      <c r="I19" s="16">
        <v>12956.99</v>
      </c>
      <c r="J19" s="16"/>
      <c r="K19" s="16"/>
      <c r="L19" s="16">
        <v>12956.99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4" t="s">
        <v>56</v>
      </c>
      <c r="B20" s="8" t="s">
        <v>166</v>
      </c>
      <c r="C20" s="9" t="s">
        <v>167</v>
      </c>
      <c r="D20" s="8" t="s">
        <v>84</v>
      </c>
      <c r="E20" s="8" t="s">
        <v>85</v>
      </c>
      <c r="F20" s="8" t="s">
        <v>170</v>
      </c>
      <c r="G20" s="8" t="s">
        <v>171</v>
      </c>
      <c r="H20" s="16">
        <v>1670749.76</v>
      </c>
      <c r="I20" s="16">
        <v>1670749.76</v>
      </c>
      <c r="J20" s="16"/>
      <c r="K20" s="16"/>
      <c r="L20" s="16">
        <v>1670749.76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4" t="s">
        <v>56</v>
      </c>
      <c r="B21" s="8" t="s">
        <v>166</v>
      </c>
      <c r="C21" s="9" t="s">
        <v>167</v>
      </c>
      <c r="D21" s="8" t="s">
        <v>94</v>
      </c>
      <c r="E21" s="8" t="s">
        <v>95</v>
      </c>
      <c r="F21" s="8" t="s">
        <v>172</v>
      </c>
      <c r="G21" s="8" t="s">
        <v>173</v>
      </c>
      <c r="H21" s="16">
        <v>778910.18</v>
      </c>
      <c r="I21" s="16">
        <v>778910.18</v>
      </c>
      <c r="J21" s="16"/>
      <c r="K21" s="16"/>
      <c r="L21" s="16">
        <v>778910.18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4" t="s">
        <v>56</v>
      </c>
      <c r="B22" s="8" t="s">
        <v>166</v>
      </c>
      <c r="C22" s="9" t="s">
        <v>167</v>
      </c>
      <c r="D22" s="8" t="s">
        <v>96</v>
      </c>
      <c r="E22" s="8" t="s">
        <v>97</v>
      </c>
      <c r="F22" s="8" t="s">
        <v>172</v>
      </c>
      <c r="G22" s="8" t="s">
        <v>173</v>
      </c>
      <c r="H22" s="16">
        <v>87791.26</v>
      </c>
      <c r="I22" s="16">
        <v>87791.26</v>
      </c>
      <c r="J22" s="16"/>
      <c r="K22" s="16"/>
      <c r="L22" s="16">
        <v>87791.26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4" t="s">
        <v>56</v>
      </c>
      <c r="B23" s="8" t="s">
        <v>166</v>
      </c>
      <c r="C23" s="9" t="s">
        <v>167</v>
      </c>
      <c r="D23" s="8" t="s">
        <v>98</v>
      </c>
      <c r="E23" s="8" t="s">
        <v>99</v>
      </c>
      <c r="F23" s="8" t="s">
        <v>174</v>
      </c>
      <c r="G23" s="8" t="s">
        <v>175</v>
      </c>
      <c r="H23" s="16">
        <v>448416.54</v>
      </c>
      <c r="I23" s="16">
        <v>448416.54</v>
      </c>
      <c r="J23" s="16"/>
      <c r="K23" s="16"/>
      <c r="L23" s="16">
        <v>448416.54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4" t="s">
        <v>56</v>
      </c>
      <c r="B24" s="8" t="s">
        <v>166</v>
      </c>
      <c r="C24" s="9" t="s">
        <v>167</v>
      </c>
      <c r="D24" s="8" t="s">
        <v>100</v>
      </c>
      <c r="E24" s="8" t="s">
        <v>101</v>
      </c>
      <c r="F24" s="8" t="s">
        <v>168</v>
      </c>
      <c r="G24" s="8" t="s">
        <v>169</v>
      </c>
      <c r="H24" s="16">
        <v>31326.56</v>
      </c>
      <c r="I24" s="16">
        <v>31326.56</v>
      </c>
      <c r="J24" s="16"/>
      <c r="K24" s="16"/>
      <c r="L24" s="16">
        <v>31326.56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4" t="s">
        <v>56</v>
      </c>
      <c r="B25" s="8" t="s">
        <v>166</v>
      </c>
      <c r="C25" s="9" t="s">
        <v>167</v>
      </c>
      <c r="D25" s="8" t="s">
        <v>100</v>
      </c>
      <c r="E25" s="8" t="s">
        <v>101</v>
      </c>
      <c r="F25" s="8" t="s">
        <v>168</v>
      </c>
      <c r="G25" s="8" t="s">
        <v>169</v>
      </c>
      <c r="H25" s="16">
        <v>31968</v>
      </c>
      <c r="I25" s="16">
        <v>31968</v>
      </c>
      <c r="J25" s="16"/>
      <c r="K25" s="16"/>
      <c r="L25" s="16">
        <v>31968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4" t="s">
        <v>56</v>
      </c>
      <c r="B26" s="8" t="s">
        <v>166</v>
      </c>
      <c r="C26" s="9" t="s">
        <v>167</v>
      </c>
      <c r="D26" s="8" t="s">
        <v>100</v>
      </c>
      <c r="E26" s="8" t="s">
        <v>101</v>
      </c>
      <c r="F26" s="8" t="s">
        <v>168</v>
      </c>
      <c r="G26" s="8" t="s">
        <v>169</v>
      </c>
      <c r="H26" s="16">
        <v>2997</v>
      </c>
      <c r="I26" s="16">
        <v>2997</v>
      </c>
      <c r="J26" s="16"/>
      <c r="K26" s="16"/>
      <c r="L26" s="16">
        <v>2997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4" t="s">
        <v>56</v>
      </c>
      <c r="B27" s="8" t="s">
        <v>176</v>
      </c>
      <c r="C27" s="9" t="s">
        <v>107</v>
      </c>
      <c r="D27" s="8" t="s">
        <v>106</v>
      </c>
      <c r="E27" s="8" t="s">
        <v>107</v>
      </c>
      <c r="F27" s="8" t="s">
        <v>177</v>
      </c>
      <c r="G27" s="8" t="s">
        <v>107</v>
      </c>
      <c r="H27" s="16">
        <v>1572624</v>
      </c>
      <c r="I27" s="16">
        <v>1572624</v>
      </c>
      <c r="J27" s="16"/>
      <c r="K27" s="16"/>
      <c r="L27" s="16">
        <v>1572624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4" t="s">
        <v>56</v>
      </c>
      <c r="B28" s="8" t="s">
        <v>178</v>
      </c>
      <c r="C28" s="9" t="s">
        <v>179</v>
      </c>
      <c r="D28" s="8" t="s">
        <v>82</v>
      </c>
      <c r="E28" s="8" t="s">
        <v>83</v>
      </c>
      <c r="F28" s="8" t="s">
        <v>180</v>
      </c>
      <c r="G28" s="8" t="s">
        <v>181</v>
      </c>
      <c r="H28" s="16">
        <v>64800</v>
      </c>
      <c r="I28" s="16">
        <v>64800</v>
      </c>
      <c r="J28" s="16"/>
      <c r="K28" s="16"/>
      <c r="L28" s="16">
        <v>64800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4" t="s">
        <v>56</v>
      </c>
      <c r="B29" s="8" t="s">
        <v>182</v>
      </c>
      <c r="C29" s="9" t="s">
        <v>183</v>
      </c>
      <c r="D29" s="8" t="s">
        <v>76</v>
      </c>
      <c r="E29" s="8" t="s">
        <v>77</v>
      </c>
      <c r="F29" s="8" t="s">
        <v>184</v>
      </c>
      <c r="G29" s="8" t="s">
        <v>185</v>
      </c>
      <c r="H29" s="16">
        <v>100000</v>
      </c>
      <c r="I29" s="16">
        <v>100000</v>
      </c>
      <c r="J29" s="16"/>
      <c r="K29" s="16"/>
      <c r="L29" s="16">
        <v>100000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4" t="s">
        <v>56</v>
      </c>
      <c r="B30" s="8" t="s">
        <v>186</v>
      </c>
      <c r="C30" s="9" t="s">
        <v>133</v>
      </c>
      <c r="D30" s="8" t="s">
        <v>76</v>
      </c>
      <c r="E30" s="8" t="s">
        <v>77</v>
      </c>
      <c r="F30" s="8" t="s">
        <v>187</v>
      </c>
      <c r="G30" s="8" t="s">
        <v>133</v>
      </c>
      <c r="H30" s="16">
        <v>94700</v>
      </c>
      <c r="I30" s="16">
        <v>94700</v>
      </c>
      <c r="J30" s="16"/>
      <c r="K30" s="16"/>
      <c r="L30" s="16">
        <v>94700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4" t="s">
        <v>56</v>
      </c>
      <c r="B31" s="8" t="s">
        <v>188</v>
      </c>
      <c r="C31" s="9" t="s">
        <v>189</v>
      </c>
      <c r="D31" s="8" t="s">
        <v>76</v>
      </c>
      <c r="E31" s="8" t="s">
        <v>77</v>
      </c>
      <c r="F31" s="8" t="s">
        <v>190</v>
      </c>
      <c r="G31" s="8" t="s">
        <v>189</v>
      </c>
      <c r="H31" s="16">
        <v>152908.56</v>
      </c>
      <c r="I31" s="16">
        <v>152908.56</v>
      </c>
      <c r="J31" s="16"/>
      <c r="K31" s="16"/>
      <c r="L31" s="16">
        <v>152908.56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4" t="s">
        <v>56</v>
      </c>
      <c r="B32" s="8" t="s">
        <v>191</v>
      </c>
      <c r="C32" s="9" t="s">
        <v>192</v>
      </c>
      <c r="D32" s="8" t="s">
        <v>76</v>
      </c>
      <c r="E32" s="8" t="s">
        <v>77</v>
      </c>
      <c r="F32" s="8" t="s">
        <v>193</v>
      </c>
      <c r="G32" s="8" t="s">
        <v>194</v>
      </c>
      <c r="H32" s="16">
        <v>401500</v>
      </c>
      <c r="I32" s="16">
        <v>401500</v>
      </c>
      <c r="J32" s="16"/>
      <c r="K32" s="16"/>
      <c r="L32" s="16">
        <v>401500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4" t="s">
        <v>56</v>
      </c>
      <c r="B33" s="8" t="s">
        <v>191</v>
      </c>
      <c r="C33" s="9" t="s">
        <v>192</v>
      </c>
      <c r="D33" s="8" t="s">
        <v>76</v>
      </c>
      <c r="E33" s="8" t="s">
        <v>77</v>
      </c>
      <c r="F33" s="8" t="s">
        <v>195</v>
      </c>
      <c r="G33" s="8" t="s">
        <v>196</v>
      </c>
      <c r="H33" s="16">
        <v>15000</v>
      </c>
      <c r="I33" s="16">
        <v>15000</v>
      </c>
      <c r="J33" s="16"/>
      <c r="K33" s="16"/>
      <c r="L33" s="16">
        <v>15000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4" t="s">
        <v>56</v>
      </c>
      <c r="B34" s="8" t="s">
        <v>191</v>
      </c>
      <c r="C34" s="9" t="s">
        <v>192</v>
      </c>
      <c r="D34" s="8" t="s">
        <v>76</v>
      </c>
      <c r="E34" s="8" t="s">
        <v>77</v>
      </c>
      <c r="F34" s="8" t="s">
        <v>197</v>
      </c>
      <c r="G34" s="8" t="s">
        <v>198</v>
      </c>
      <c r="H34" s="16">
        <v>35000</v>
      </c>
      <c r="I34" s="16">
        <v>35000</v>
      </c>
      <c r="J34" s="16"/>
      <c r="K34" s="16"/>
      <c r="L34" s="16">
        <v>35000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4" t="s">
        <v>56</v>
      </c>
      <c r="B35" s="8" t="s">
        <v>191</v>
      </c>
      <c r="C35" s="9" t="s">
        <v>192</v>
      </c>
      <c r="D35" s="8" t="s">
        <v>76</v>
      </c>
      <c r="E35" s="8" t="s">
        <v>77</v>
      </c>
      <c r="F35" s="8" t="s">
        <v>199</v>
      </c>
      <c r="G35" s="8" t="s">
        <v>200</v>
      </c>
      <c r="H35" s="16">
        <v>300000</v>
      </c>
      <c r="I35" s="16">
        <v>300000</v>
      </c>
      <c r="J35" s="16"/>
      <c r="K35" s="16"/>
      <c r="L35" s="16">
        <v>300000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4" t="s">
        <v>56</v>
      </c>
      <c r="B36" s="8" t="s">
        <v>191</v>
      </c>
      <c r="C36" s="9" t="s">
        <v>192</v>
      </c>
      <c r="D36" s="8" t="s">
        <v>76</v>
      </c>
      <c r="E36" s="8" t="s">
        <v>77</v>
      </c>
      <c r="F36" s="8" t="s">
        <v>201</v>
      </c>
      <c r="G36" s="8" t="s">
        <v>202</v>
      </c>
      <c r="H36" s="16">
        <v>76800</v>
      </c>
      <c r="I36" s="16">
        <v>76800</v>
      </c>
      <c r="J36" s="16"/>
      <c r="K36" s="16"/>
      <c r="L36" s="16">
        <v>76800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4" t="s">
        <v>56</v>
      </c>
      <c r="B37" s="8" t="s">
        <v>191</v>
      </c>
      <c r="C37" s="9" t="s">
        <v>192</v>
      </c>
      <c r="D37" s="8" t="s">
        <v>82</v>
      </c>
      <c r="E37" s="8" t="s">
        <v>83</v>
      </c>
      <c r="F37" s="8" t="s">
        <v>201</v>
      </c>
      <c r="G37" s="8" t="s">
        <v>202</v>
      </c>
      <c r="H37" s="16">
        <v>5400</v>
      </c>
      <c r="I37" s="16">
        <v>5400</v>
      </c>
      <c r="J37" s="16"/>
      <c r="K37" s="16"/>
      <c r="L37" s="16">
        <v>5400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4" t="s">
        <v>56</v>
      </c>
      <c r="B38" s="8" t="s">
        <v>203</v>
      </c>
      <c r="C38" s="9" t="s">
        <v>204</v>
      </c>
      <c r="D38" s="8" t="s">
        <v>76</v>
      </c>
      <c r="E38" s="8" t="s">
        <v>77</v>
      </c>
      <c r="F38" s="8" t="s">
        <v>205</v>
      </c>
      <c r="G38" s="8" t="s">
        <v>206</v>
      </c>
      <c r="H38" s="16">
        <v>786000</v>
      </c>
      <c r="I38" s="16">
        <v>786000</v>
      </c>
      <c r="J38" s="16"/>
      <c r="K38" s="16"/>
      <c r="L38" s="16">
        <v>786000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4" t="s">
        <v>56</v>
      </c>
      <c r="B39" s="8" t="s">
        <v>207</v>
      </c>
      <c r="C39" s="9" t="s">
        <v>208</v>
      </c>
      <c r="D39" s="8" t="s">
        <v>76</v>
      </c>
      <c r="E39" s="8" t="s">
        <v>77</v>
      </c>
      <c r="F39" s="8" t="s">
        <v>160</v>
      </c>
      <c r="G39" s="8" t="s">
        <v>161</v>
      </c>
      <c r="H39" s="16">
        <v>1496508</v>
      </c>
      <c r="I39" s="16">
        <v>1496508</v>
      </c>
      <c r="J39" s="16"/>
      <c r="K39" s="16"/>
      <c r="L39" s="16">
        <v>1496508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4" t="s">
        <v>56</v>
      </c>
      <c r="B40" s="8" t="s">
        <v>209</v>
      </c>
      <c r="C40" s="9" t="s">
        <v>210</v>
      </c>
      <c r="D40" s="8" t="s">
        <v>76</v>
      </c>
      <c r="E40" s="8" t="s">
        <v>77</v>
      </c>
      <c r="F40" s="8" t="s">
        <v>193</v>
      </c>
      <c r="G40" s="8" t="s">
        <v>194</v>
      </c>
      <c r="H40" s="16">
        <v>400000</v>
      </c>
      <c r="I40" s="16">
        <v>400000</v>
      </c>
      <c r="J40" s="16"/>
      <c r="K40" s="16"/>
      <c r="L40" s="16">
        <v>400000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4" t="s">
        <v>56</v>
      </c>
      <c r="B41" s="8" t="s">
        <v>211</v>
      </c>
      <c r="C41" s="9" t="s">
        <v>212</v>
      </c>
      <c r="D41" s="8" t="s">
        <v>76</v>
      </c>
      <c r="E41" s="8" t="s">
        <v>77</v>
      </c>
      <c r="F41" s="8" t="s">
        <v>193</v>
      </c>
      <c r="G41" s="8" t="s">
        <v>194</v>
      </c>
      <c r="H41" s="16">
        <v>450000</v>
      </c>
      <c r="I41" s="16">
        <v>450000</v>
      </c>
      <c r="J41" s="16"/>
      <c r="K41" s="16"/>
      <c r="L41" s="16">
        <v>450000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4" t="s">
        <v>56</v>
      </c>
      <c r="B42" s="8" t="s">
        <v>213</v>
      </c>
      <c r="C42" s="9" t="s">
        <v>214</v>
      </c>
      <c r="D42" s="8" t="s">
        <v>76</v>
      </c>
      <c r="E42" s="8" t="s">
        <v>77</v>
      </c>
      <c r="F42" s="8" t="s">
        <v>193</v>
      </c>
      <c r="G42" s="8" t="s">
        <v>194</v>
      </c>
      <c r="H42" s="16">
        <v>400000</v>
      </c>
      <c r="I42" s="16">
        <v>400000</v>
      </c>
      <c r="J42" s="16"/>
      <c r="K42" s="16"/>
      <c r="L42" s="16">
        <v>400000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4" t="s">
        <v>56</v>
      </c>
      <c r="B43" s="8" t="s">
        <v>215</v>
      </c>
      <c r="C43" s="9" t="s">
        <v>216</v>
      </c>
      <c r="D43" s="8" t="s">
        <v>76</v>
      </c>
      <c r="E43" s="8" t="s">
        <v>77</v>
      </c>
      <c r="F43" s="8" t="s">
        <v>164</v>
      </c>
      <c r="G43" s="8" t="s">
        <v>165</v>
      </c>
      <c r="H43" s="16">
        <v>152280</v>
      </c>
      <c r="I43" s="16">
        <v>152280</v>
      </c>
      <c r="J43" s="16"/>
      <c r="K43" s="16"/>
      <c r="L43" s="16">
        <v>152280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4" t="s">
        <v>56</v>
      </c>
      <c r="B44" s="8" t="s">
        <v>217</v>
      </c>
      <c r="C44" s="9" t="s">
        <v>218</v>
      </c>
      <c r="D44" s="8" t="s">
        <v>88</v>
      </c>
      <c r="E44" s="8" t="s">
        <v>89</v>
      </c>
      <c r="F44" s="8" t="s">
        <v>219</v>
      </c>
      <c r="G44" s="8" t="s">
        <v>220</v>
      </c>
      <c r="H44" s="16">
        <v>8736</v>
      </c>
      <c r="I44" s="16">
        <v>8736</v>
      </c>
      <c r="J44" s="16"/>
      <c r="K44" s="16"/>
      <c r="L44" s="16">
        <v>8736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4" t="s">
        <v>56</v>
      </c>
      <c r="B45" s="8" t="s">
        <v>221</v>
      </c>
      <c r="C45" s="9" t="s">
        <v>222</v>
      </c>
      <c r="D45" s="8" t="s">
        <v>76</v>
      </c>
      <c r="E45" s="8" t="s">
        <v>77</v>
      </c>
      <c r="F45" s="8" t="s">
        <v>193</v>
      </c>
      <c r="G45" s="8" t="s">
        <v>194</v>
      </c>
      <c r="H45" s="16">
        <v>450000</v>
      </c>
      <c r="I45" s="16">
        <v>450000</v>
      </c>
      <c r="J45" s="16"/>
      <c r="K45" s="16"/>
      <c r="L45" s="16">
        <v>450000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4" t="s">
        <v>56</v>
      </c>
      <c r="B46" s="8" t="s">
        <v>223</v>
      </c>
      <c r="C46" s="9" t="s">
        <v>224</v>
      </c>
      <c r="D46" s="8" t="s">
        <v>76</v>
      </c>
      <c r="E46" s="8" t="s">
        <v>77</v>
      </c>
      <c r="F46" s="8" t="s">
        <v>193</v>
      </c>
      <c r="G46" s="8" t="s">
        <v>194</v>
      </c>
      <c r="H46" s="16">
        <v>500000</v>
      </c>
      <c r="I46" s="16">
        <v>500000</v>
      </c>
      <c r="J46" s="16"/>
      <c r="K46" s="16"/>
      <c r="L46" s="16">
        <v>500000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4" t="s">
        <v>56</v>
      </c>
      <c r="B47" s="8" t="s">
        <v>225</v>
      </c>
      <c r="C47" s="9" t="s">
        <v>226</v>
      </c>
      <c r="D47" s="8" t="s">
        <v>76</v>
      </c>
      <c r="E47" s="8" t="s">
        <v>77</v>
      </c>
      <c r="F47" s="8" t="s">
        <v>205</v>
      </c>
      <c r="G47" s="8" t="s">
        <v>206</v>
      </c>
      <c r="H47" s="16">
        <v>78600</v>
      </c>
      <c r="I47" s="16">
        <v>78600</v>
      </c>
      <c r="J47" s="16"/>
      <c r="K47" s="16"/>
      <c r="L47" s="16">
        <v>78600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11" t="s">
        <v>32</v>
      </c>
      <c r="B48" s="11"/>
      <c r="C48" s="11"/>
      <c r="D48" s="11"/>
      <c r="E48" s="11"/>
      <c r="F48" s="11"/>
      <c r="G48" s="11"/>
      <c r="H48" s="16">
        <v>20780488.85</v>
      </c>
      <c r="I48" s="16">
        <v>20780488.85</v>
      </c>
      <c r="J48" s="16"/>
      <c r="K48" s="16"/>
      <c r="L48" s="16">
        <v>20780488.85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</sheetData>
  <mergeCells count="30">
    <mergeCell ref="A2:W2"/>
    <mergeCell ref="A3:G3"/>
    <mergeCell ref="I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56944444444444" right="0.156944444444444" top="1" bottom="1" header="0.5" footer="0.5"/>
  <pageSetup paperSize="1" scale="32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227</v>
      </c>
    </row>
    <row r="2" ht="45" customHeight="1" spans="1:23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"单位名称："&amp;"中国共产党澄江市纪律检查委员会"</f>
        <v>单位名称：中国共产党澄江市纪律检查委员会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229</v>
      </c>
      <c r="B4" s="12" t="s">
        <v>139</v>
      </c>
      <c r="C4" s="12" t="s">
        <v>140</v>
      </c>
      <c r="D4" s="12" t="s">
        <v>230</v>
      </c>
      <c r="E4" s="12" t="s">
        <v>141</v>
      </c>
      <c r="F4" s="12" t="s">
        <v>142</v>
      </c>
      <c r="G4" s="12" t="s">
        <v>231</v>
      </c>
      <c r="H4" s="12" t="s">
        <v>144</v>
      </c>
      <c r="I4" s="45" t="s">
        <v>32</v>
      </c>
      <c r="J4" s="45" t="s">
        <v>232</v>
      </c>
      <c r="K4" s="12"/>
      <c r="L4" s="12"/>
      <c r="M4" s="12"/>
      <c r="N4" s="12" t="s">
        <v>146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147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233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/>
      <c r="D9" s="8"/>
      <c r="E9" s="8"/>
      <c r="F9" s="8"/>
      <c r="G9" s="8"/>
      <c r="H9" s="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/>
      <c r="B10" s="8"/>
      <c r="C10" s="9"/>
      <c r="D10" s="8"/>
      <c r="E10" s="8"/>
      <c r="F10" s="8"/>
      <c r="G10" s="8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customHeight="1" spans="1:1">
      <c r="A12" t="s">
        <v>234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0" sqref="A10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236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"单位名称："&amp;"中国共产党澄江市纪律检查委员会"</f>
        <v>单位名称：中国共产党澄江市纪律检查委员会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237</v>
      </c>
      <c r="B4" s="31" t="s">
        <v>238</v>
      </c>
      <c r="C4" s="31" t="s">
        <v>239</v>
      </c>
      <c r="D4" s="31" t="s">
        <v>240</v>
      </c>
      <c r="E4" s="31" t="s">
        <v>241</v>
      </c>
      <c r="F4" s="31" t="s">
        <v>242</v>
      </c>
      <c r="G4" s="31" t="s">
        <v>243</v>
      </c>
      <c r="H4" s="31" t="s">
        <v>244</v>
      </c>
      <c r="I4" s="31" t="s">
        <v>245</v>
      </c>
      <c r="J4" s="31" t="s">
        <v>246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/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22"/>
      <c r="B8" s="22"/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/>
      <c r="D9" s="48"/>
      <c r="E9" s="49"/>
      <c r="F9" s="38"/>
      <c r="G9" s="23"/>
      <c r="H9" s="38"/>
      <c r="I9" s="38"/>
      <c r="J9" s="49"/>
    </row>
    <row r="10" customHeight="1" spans="1:1">
      <c r="A10" t="s">
        <v>234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2026-02-25T02:59:00Z</dcterms:created>
  <dcterms:modified xsi:type="dcterms:W3CDTF">2026-03-05T08:35:08Z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18BC7961013040CCA23DD7F2A3C06614_13</vt:lpwstr>
  </property>
  <property fmtid="{D5CDD505-2E9C-101B-9397-08002B2CF9AE}" pid="3" name="KSOProductBuildVer">
    <vt:lpwstr>2052-12.8.2.18205</vt:lpwstr>
  </property>
</Properties>
</file>