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tabRatio="920"/>
  </bookViews>
  <sheets>
    <sheet name="1-1澄江市一般公共预算收入情况表" sheetId="1" r:id="rId1"/>
    <sheet name="1-2澄江市一般公共预算支出情况表" sheetId="2" r:id="rId2"/>
    <sheet name="1-3市本级一般公共预算收入情况表" sheetId="3" r:id="rId3"/>
    <sheet name="1-4市本级一般公共预算支出情况表（公开到项级）" sheetId="4" r:id="rId4"/>
    <sheet name="1-5市本级一般公共预算基本支出情况表（公开到款级）" sheetId="5" r:id="rId5"/>
    <sheet name="1-6一般公共预算支出表（州、市对下转移支付项目）" sheetId="6" r:id="rId6"/>
    <sheet name="1-7澄江市分地区税收返还和转移支付预算表" sheetId="7" r:id="rId7"/>
    <sheet name="1-8澄江市市本级“三公”经费预算财政拨款情况统计表" sheetId="8" r:id="rId8"/>
    <sheet name="2-1澄江市政府性基金预算收入情况表" sheetId="9" r:id="rId9"/>
    <sheet name="2-2澄江市政府性基金预算支出情况表" sheetId="10" r:id="rId10"/>
    <sheet name="2-3市本级政府性基金预算收入情况表" sheetId="11" r:id="rId11"/>
    <sheet name="2-4澄江市市本级政府性基金预算支出情况表（公开到项级）" sheetId="12" r:id="rId12"/>
    <sheet name="2-5澄江市市本级政府性基金支出表（州、市对下转移支付）" sheetId="13" r:id="rId13"/>
    <sheet name="3-1澄江市国有资本经营收入预算情况表" sheetId="14" r:id="rId14"/>
    <sheet name="3-2澄江市国有资本经营支出预算情况表" sheetId="15" r:id="rId15"/>
    <sheet name="3-3澄江市市本级国有资本经营收入预算情况表" sheetId="16" r:id="rId16"/>
    <sheet name="3-4澄江市市本级国有资本经营支出预算情况表（公开到项级）" sheetId="17" r:id="rId17"/>
    <sheet name="3-5 澄江市国有资本经营预算转移支付表 （分地区）" sheetId="18" r:id="rId18"/>
    <sheet name="3-6 国有资本经营预算转移支付表（分项目）" sheetId="19" r:id="rId19"/>
    <sheet name="4-1澄江市社会保险基金收入预算情况表" sheetId="20" r:id="rId20"/>
    <sheet name="4-2澄江市社会保险基金支出预算情况表" sheetId="21" r:id="rId21"/>
    <sheet name="4-3澄江市市本级社会保险基金收入预算情况表" sheetId="22" r:id="rId22"/>
    <sheet name="4-4澄江市市本级社会保险基金支出预算情况表" sheetId="23" r:id="rId23"/>
    <sheet name="5-1   澄江市 2022年地方政府债务限额及余额预算情况表" sheetId="24" r:id="rId24"/>
    <sheet name="5-2 澄江市2022年地方政府一般债务限额及余额预算情况表" sheetId="25" r:id="rId25"/>
    <sheet name="5-3  澄江市2022年地方政府一般债务余额情况表" sheetId="26" r:id="rId26"/>
    <sheet name="5-4  澄江市本级2022年地方政府一般债务余额情况表" sheetId="27" r:id="rId27"/>
    <sheet name="5-5 澄江市2022年地方政府专项债务限额及余额预算情况表" sheetId="28" r:id="rId28"/>
    <sheet name="5-6 澄江市2022年地方政府专项债务余额情况表" sheetId="29" r:id="rId29"/>
    <sheet name="5-7 澄江市本级2022年地方政府专项债务余额情况表（本级）" sheetId="30" r:id="rId30"/>
    <sheet name="5-8 澄江市地方政府债券发行及还本付息情况表" sheetId="31" r:id="rId31"/>
    <sheet name="5-9 澄江市2023年地方政府债务限额提前下达情况表" sheetId="32" r:id="rId32"/>
    <sheet name="5-10 澄江市2023年年初新增地方政府债券资金安排表" sheetId="33" r:id="rId33"/>
    <sheet name="6-1重大政策和重点项目绩效目标表" sheetId="34" r:id="rId34"/>
    <sheet name="6-2重点工作情况解释说明汇总表" sheetId="35" r:id="rId35"/>
  </sheets>
  <externalReferences>
    <externalReference r:id="rId36"/>
    <externalReference r:id="rId37"/>
  </externalReferences>
  <definedNames>
    <definedName name="_xlnm._FilterDatabase" localSheetId="8" hidden="1">'2-1澄江市政府性基金预算收入情况表'!$A$3:$D$39</definedName>
    <definedName name="_xlnm._FilterDatabase" localSheetId="13" hidden="1">'3-1澄江市国有资本经营收入预算情况表'!$A$3:$D$40</definedName>
    <definedName name="_xlnm._FilterDatabase" localSheetId="14" hidden="1">'3-2澄江市国有资本经营支出预算情况表'!$A$3:$D$28</definedName>
    <definedName name="_xlnm._FilterDatabase" localSheetId="15" hidden="1">'3-3澄江市市本级国有资本经营收入预算情况表'!$A$3:$D$40</definedName>
    <definedName name="_xlnm._FilterDatabase" localSheetId="16" hidden="1">'3-4澄江市市本级国有资本经营支出预算情况表（公开到项级）'!$A$3:$D$28</definedName>
    <definedName name="_xlnm._FilterDatabase" localSheetId="19" hidden="1">'4-1澄江市社会保险基金收入预算情况表'!$A$3:$D$38</definedName>
    <definedName name="_xlnm._FilterDatabase" localSheetId="20" hidden="1">'4-2澄江市社会保险基金支出预算情况表'!$A$3:$D$22</definedName>
    <definedName name="_xlnm._FilterDatabase" localSheetId="21" hidden="1">'4-3澄江市市本级社会保险基金收入预算情况表'!$A$3:$D$38</definedName>
    <definedName name="_lst_r_地方财政预算表2015年全省汇总_10_科目编码名称" localSheetId="19">[1]_ESList!$A$1:$A$27</definedName>
    <definedName name="_lst_r_地方财政预算表2015年全省汇总_10_科目编码名称" localSheetId="20">[1]_ESList!$A$1:$A$27</definedName>
    <definedName name="_lst_r_地方财政预算表2015年全省汇总_10_科目编码名称" localSheetId="21">[1]_ESList!$A$1:$A$27</definedName>
    <definedName name="_lst_r_地方财政预算表2015年全省汇总_10_科目编码名称" localSheetId="22">[1]_ESList!$A$1:$A$27</definedName>
    <definedName name="_lst_r_地方财政预算表2015年全省汇总_10_科目编码名称">[2]_ESList!$A$1:$A$27</definedName>
    <definedName name="_xlnm.Print_Area" localSheetId="1">'1-2澄江市一般公共预算支出情况表'!$A$1:$D$38</definedName>
    <definedName name="_xlnm.Print_Area" localSheetId="2">'1-3市本级一般公共预算收入情况表'!$A$1:$D$40</definedName>
    <definedName name="_xlnm.Print_Area" localSheetId="3">'1-4市本级一般公共预算支出情况表（公开到项级）'!$A$1:$D$1300</definedName>
    <definedName name="_xlnm.Print_Area" localSheetId="4">'1-5市本级一般公共预算基本支出情况表（公开到款级）'!$A$1:$B$48</definedName>
    <definedName name="_xlnm.Print_Area" localSheetId="5">'1-6一般公共预算支出表（州、市对下转移支付项目）'!$B$1:$E$57</definedName>
    <definedName name="_xlnm.Print_Area" localSheetId="6">'1-7澄江市分地区税收返还和转移支付预算表'!$A$1:$E$54</definedName>
    <definedName name="_xlnm.Print_Area" localSheetId="8">'2-1澄江市政府性基金预算收入情况表'!$A$1:$D$39</definedName>
    <definedName name="_xlnm.Print_Area" localSheetId="9">'2-2澄江市政府性基金预算支出情况表'!$A$1:$D$275</definedName>
    <definedName name="_xlnm.Print_Area" localSheetId="10">'2-3市本级政府性基金预算收入情况表'!$A$1:$D$39</definedName>
    <definedName name="_xlnm.Print_Area" localSheetId="11">'2-4澄江市市本级政府性基金预算支出情况表（公开到项级）'!$A$1:$D$273</definedName>
    <definedName name="_xlnm.Print_Area" localSheetId="12">'2-5澄江市市本级政府性基金支出表（州、市对下转移支付）'!$A$1:$D$10</definedName>
    <definedName name="_xlnm.Print_Area" localSheetId="13">'3-1澄江市国有资本经营收入预算情况表'!$A$1:$D$40</definedName>
    <definedName name="_xlnm.Print_Area" localSheetId="14">'3-2澄江市国有资本经营支出预算情况表'!$A$1:$D$28</definedName>
    <definedName name="_xlnm.Print_Area" localSheetId="15">'3-3澄江市市本级国有资本经营收入预算情况表'!$A$1:$D$40</definedName>
    <definedName name="_xlnm.Print_Area" localSheetId="16">'3-4澄江市市本级国有资本经营支出预算情况表（公开到项级）'!$A$1:$D$28</definedName>
    <definedName name="_xlnm.Print_Area" localSheetId="19">'4-1澄江市社会保险基金收入预算情况表'!$A$1:$D$38</definedName>
    <definedName name="_xlnm.Print_Area" localSheetId="20">'4-2澄江市社会保险基金支出预算情况表'!$A$1:$D$22</definedName>
    <definedName name="_xlnm.Print_Area" localSheetId="21">'4-3澄江市市本级社会保险基金收入预算情况表'!$A$1:$D$38</definedName>
    <definedName name="_xlnm.Print_Area" localSheetId="22">'4-4澄江市市本级社会保险基金支出预算情况表'!$A$1:$D$22</definedName>
    <definedName name="_xlnm.Print_Titles" localSheetId="0">'1-1澄江市一般公共预算收入情况表'!$1:$3</definedName>
    <definedName name="_xlnm.Print_Titles" localSheetId="1">'1-2澄江市一般公共预算支出情况表'!$1:$3</definedName>
    <definedName name="_xlnm.Print_Titles" localSheetId="2">'1-3市本级一般公共预算收入情况表'!$1:$3</definedName>
    <definedName name="_xlnm.Print_Titles" localSheetId="3">'1-4市本级一般公共预算支出情况表（公开到项级）'!$1:$3</definedName>
    <definedName name="_xlnm.Print_Titles" localSheetId="4">'1-5市本级一般公共预算基本支出情况表（公开到款级）'!$1:$3</definedName>
    <definedName name="_xlnm.Print_Titles" localSheetId="5">'1-6一般公共预算支出表（州、市对下转移支付项目）'!$1:$3</definedName>
    <definedName name="_xlnm.Print_Titles" localSheetId="6">'1-7澄江市分地区税收返还和转移支付预算表'!$1:$3</definedName>
    <definedName name="_xlnm.Print_Titles" localSheetId="8">'2-1澄江市政府性基金预算收入情况表'!$1:$3</definedName>
    <definedName name="_xlnm.Print_Titles" localSheetId="9">'2-2澄江市政府性基金预算支出情况表'!$1:$3</definedName>
    <definedName name="_xlnm.Print_Titles" localSheetId="10">'2-3市本级政府性基金预算收入情况表'!$1:$3</definedName>
    <definedName name="_xlnm.Print_Titles" localSheetId="11">'2-4澄江市市本级政府性基金预算支出情况表（公开到项级）'!$1:$3</definedName>
    <definedName name="_xlnm.Print_Titles" localSheetId="12">'2-5澄江市市本级政府性基金支出表（州、市对下转移支付）'!$1:$3</definedName>
    <definedName name="_xlnm.Print_Titles" localSheetId="13">'3-1澄江市国有资本经营收入预算情况表'!$1:$3</definedName>
    <definedName name="_xlnm.Print_Titles" localSheetId="14">'3-2澄江市国有资本经营支出预算情况表'!$1:$3</definedName>
    <definedName name="_xlnm.Print_Titles" localSheetId="15">'3-3澄江市市本级国有资本经营收入预算情况表'!$1:$3</definedName>
    <definedName name="_xlnm.Print_Titles" localSheetId="19">'4-1澄江市社会保险基金收入预算情况表'!$1:$3</definedName>
    <definedName name="_xlnm.Print_Titles" localSheetId="21">'4-3澄江市市本级社会保险基金收入预算情况表'!$1:$3</definedName>
    <definedName name="_xlnm.Print_Titles" localSheetId="33">'6-1重大政策和重点项目绩效目标表'!$1:$2</definedName>
    <definedName name="专项收入年初预算数" localSheetId="1">#REF!</definedName>
    <definedName name="专项收入年初预算数" localSheetId="7">#REF!</definedName>
    <definedName name="专项收入年初预算数" localSheetId="12">#REF!</definedName>
    <definedName name="专项收入年初预算数" localSheetId="19">#REF!</definedName>
    <definedName name="专项收入年初预算数" localSheetId="20">#REF!</definedName>
    <definedName name="专项收入年初预算数" localSheetId="21">#REF!</definedName>
    <definedName name="专项收入年初预算数" localSheetId="22">#REF!</definedName>
    <definedName name="专项收入年初预算数" localSheetId="23">#REF!</definedName>
    <definedName name="专项收入年初预算数" localSheetId="32">#REF!</definedName>
    <definedName name="专项收入年初预算数" localSheetId="25">#REF!</definedName>
    <definedName name="专项收入年初预算数" localSheetId="26">#REF!</definedName>
    <definedName name="专项收入年初预算数" localSheetId="28">#REF!</definedName>
    <definedName name="专项收入年初预算数" localSheetId="29">#REF!</definedName>
    <definedName name="专项收入年初预算数" localSheetId="30">#REF!</definedName>
    <definedName name="专项收入年初预算数" localSheetId="31">#REF!</definedName>
    <definedName name="专项收入年初预算数" localSheetId="33">#REF!</definedName>
    <definedName name="专项收入年初预算数" localSheetId="34">#REF!</definedName>
    <definedName name="专项收入年初预算数">#REF!</definedName>
    <definedName name="专项收入全年预计数" localSheetId="1">#REF!</definedName>
    <definedName name="专项收入全年预计数" localSheetId="7">#REF!</definedName>
    <definedName name="专项收入全年预计数" localSheetId="12">#REF!</definedName>
    <definedName name="专项收入全年预计数" localSheetId="19">#REF!</definedName>
    <definedName name="专项收入全年预计数" localSheetId="20">#REF!</definedName>
    <definedName name="专项收入全年预计数" localSheetId="21">#REF!</definedName>
    <definedName name="专项收入全年预计数" localSheetId="22">#REF!</definedName>
    <definedName name="专项收入全年预计数" localSheetId="23">#REF!</definedName>
    <definedName name="专项收入全年预计数" localSheetId="32">#REF!</definedName>
    <definedName name="专项收入全年预计数" localSheetId="25">#REF!</definedName>
    <definedName name="专项收入全年预计数" localSheetId="26">#REF!</definedName>
    <definedName name="专项收入全年预计数" localSheetId="28">#REF!</definedName>
    <definedName name="专项收入全年预计数" localSheetId="29">#REF!</definedName>
    <definedName name="专项收入全年预计数" localSheetId="30">#REF!</definedName>
    <definedName name="专项收入全年预计数" localSheetId="31">#REF!</definedName>
    <definedName name="专项收入全年预计数" localSheetId="33">#REF!</definedName>
    <definedName name="专项收入全年预计数" localSheetId="34">#REF!</definedName>
    <definedName name="专项收入全年预计数">#REF!</definedName>
    <definedName name="_xlnm.Print_Titles" localSheetId="20">'4-2澄江市社会保险基金支出预算情况表'!$1:$3</definedName>
    <definedName name="_xlnm.Print_Titles" localSheetId="22">'4-4澄江市市本级社会保险基金支出预算情况表'!$1:$3</definedName>
    <definedName name="_xlnm.Print_Area" localSheetId="34">'6-2重点工作情况解释说明汇总表'!$A$1:$B$6</definedName>
    <definedName name="_xlnm._FilterDatabase" localSheetId="0" hidden="1">'1-1澄江市一般公共预算收入情况表'!$A$3:$D$40</definedName>
    <definedName name="_xlnm._FilterDatabase" localSheetId="1" hidden="1">'1-2澄江市一般公共预算支出情况表'!$A$3:$F$38</definedName>
    <definedName name="_xlnm._FilterDatabase" localSheetId="2" hidden="1">'1-3市本级一般公共预算收入情况表'!$A$3:$D$40</definedName>
    <definedName name="_xlnm._FilterDatabase" localSheetId="3" hidden="1">'1-4市本级一般公共预算支出情况表（公开到项级）'!$A$3:$D$1300</definedName>
    <definedName name="_xlnm._FilterDatabase" localSheetId="4" hidden="1">'1-5市本级一般公共预算基本支出情况表（公开到款级）'!$A$3:$B$48</definedName>
    <definedName name="_xlnm._FilterDatabase" localSheetId="5" hidden="1">'1-6一般公共预算支出表（州、市对下转移支付项目）'!$A$1:$D$5</definedName>
    <definedName name="_xlnm._FilterDatabase" localSheetId="9" hidden="1">'2-2澄江市政府性基金预算支出情况表'!$A$3:$D$275</definedName>
    <definedName name="_xlnm._FilterDatabase" localSheetId="10" hidden="1">'2-3市本级政府性基金预算收入情况表'!$A$3:$D$39</definedName>
    <definedName name="_xlnm._FilterDatabase" localSheetId="11" hidden="1">'2-4澄江市市本级政府性基金预算支出情况表（公开到项级）'!$A$3:$C$273</definedName>
    <definedName name="_xlnm._FilterDatabase" localSheetId="12" hidden="1">'2-5澄江市市本级政府性基金支出表（州、市对下转移支付）'!$A$3:$D$10</definedName>
    <definedName name="_xlnm._FilterDatabase" localSheetId="22" hidden="1">'4-4澄江市市本级社会保险基金支出预算情况表'!$A$3:$D$22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<sst xmlns="http://schemas.openxmlformats.org/spreadsheetml/2006/main" count="5981" uniqueCount="2485">
  <si>
    <t>1-1  2023年澄江市一般公共预算收入情况表</t>
  </si>
  <si>
    <t>单位：万元</t>
  </si>
  <si>
    <t>项目</t>
  </si>
  <si>
    <t>2022年执行数</t>
  </si>
  <si>
    <t>2023年预算数</t>
  </si>
  <si>
    <t>预算数比上年执行数增长%</t>
  </si>
  <si>
    <t>一、税收收入</t>
  </si>
  <si>
    <t xml:space="preserve">   增值税</t>
  </si>
  <si>
    <t xml:space="preserve">   企业所得税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</si>
  <si>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</si>
  <si>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</si>
  <si>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</si>
  <si>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</si>
  <si>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</si>
  <si>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</si>
  <si>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</si>
  <si>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</si>
  <si>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</si>
  <si>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</si>
  <si>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</si>
  <si>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</si>
  <si>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</si>
  <si>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</si>
  <si>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</si>
  <si>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</si>
  <si>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</si>
  <si>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</si>
  <si>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</si>
  <si>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</si>
  <si>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</si>
  <si>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</si>
  <si>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一般公共预算收入</t>
  </si>
  <si>
    <t>地方政府一般债务收入</t>
  </si>
  <si>
    <t>转移性收入</t>
  </si>
  <si>
    <t xml:space="preserve">   返还性收入</t>
  </si>
  <si>
    <t xml:space="preserve">   一般性转移支付收入</t>
  </si>
  <si>
    <t xml:space="preserve">   专项转移支付收入</t>
  </si>
  <si>
    <t xml:space="preserve">   上年结余收入</t>
  </si>
  <si>
    <t xml:space="preserve">   调入资金</t>
  </si>
  <si>
    <t xml:space="preserve">   接受其他地区援助收入</t>
  </si>
  <si>
    <t xml:space="preserve">   动用预算稳定调节基金</t>
  </si>
  <si>
    <t>各项收入合计</t>
  </si>
  <si>
    <t>1-2  2023年澄江市一般公共预算支出情况表</t>
  </si>
  <si>
    <t>一、一般公共服务</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</si>
  <si>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</si>
  <si>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</si>
  <si>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</si>
  <si>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</si>
  <si>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</si>
  <si>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</si>
  <si>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</si>
  <si>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</si>
  <si>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</si>
  <si>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</si>
  <si>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</si>
  <si>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</si>
  <si>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</si>
  <si>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</si>
  <si>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</si>
  <si>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</si>
  <si>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</si>
  <si>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</si>
  <si>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</si>
  <si>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</si>
  <si>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</si>
  <si>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二十三、债务付息支出</t>
  </si>
  <si>
    <t>二十四、债务发行费用支出</t>
  </si>
  <si>
    <t>二十五、其他支出</t>
  </si>
  <si>
    <t>一般公共预算支出</t>
  </si>
  <si>
    <t>转移性支出</t>
  </si>
  <si>
    <t xml:space="preserve">    上解支出</t>
  </si>
  <si>
    <t xml:space="preserve">    调出资金</t>
  </si>
  <si>
    <t xml:space="preserve">    安排预算稳定调节基金</t>
  </si>
  <si>
    <t xml:space="preserve">    补充预算周转金</t>
  </si>
  <si>
    <t>地方政府一般债务还本支出</t>
  </si>
  <si>
    <t>年终结转</t>
  </si>
  <si>
    <t>各项支出合计</t>
  </si>
  <si>
    <t>1-3  2023年澄江市本级一般公共预算收入情况表</t>
  </si>
  <si>
    <t>2022年预算数</t>
  </si>
  <si>
    <t>1-4  2023年澄江市本级一般公共预算支出情况表</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</si>
  <si>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</si>
  <si>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</si>
  <si>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</si>
  <si>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</si>
  <si>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</si>
  <si>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</si>
  <si>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</si>
  <si>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</si>
  <si>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</si>
  <si>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</si>
  <si>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</si>
  <si>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</si>
  <si>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</si>
  <si>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</si>
  <si>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</si>
  <si>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</si>
  <si>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</si>
  <si>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</si>
  <si>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</si>
  <si>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</si>
  <si>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</si>
  <si>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信访事务</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</si>
  <si>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</si>
  <si>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</si>
  <si>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</si>
  <si>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</si>
  <si>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</si>
  <si>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</si>
  <si>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</si>
  <si>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</si>
  <si>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</si>
  <si>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</si>
  <si>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</si>
  <si>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</si>
  <si>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</si>
  <si>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</si>
  <si>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</si>
  <si>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</si>
  <si>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</si>
  <si>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</si>
  <si>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</si>
  <si>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</si>
  <si>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</si>
  <si>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</si>
  <si>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</si>
  <si>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</si>
  <si>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</si>
  <si>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</si>
  <si>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</si>
  <si>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</si>
  <si>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</si>
  <si>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</si>
  <si>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</si>
  <si>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</si>
  <si>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</si>
  <si>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</si>
  <si>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</si>
  <si>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</si>
  <si>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</si>
  <si>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</si>
  <si>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</si>
  <si>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</si>
  <si>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</si>
  <si>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</si>
  <si>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</si>
  <si>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</si>
  <si>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</si>
  <si>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</si>
  <si>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</si>
  <si>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</si>
  <si>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</si>
  <si>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</si>
  <si>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</si>
  <si>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</si>
  <si>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产权战略与规划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</si>
  <si>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</si>
  <si>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</si>
  <si>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</si>
  <si>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</si>
  <si>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</si>
  <si>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</si>
  <si>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</si>
  <si>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</si>
  <si>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</si>
  <si>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</si>
  <si>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</si>
  <si>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</si>
  <si>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</si>
  <si>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</si>
  <si>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</si>
  <si>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</si>
  <si>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</si>
  <si>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</si>
  <si>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</si>
  <si>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</si>
  <si>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</si>
  <si>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</si>
  <si>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</si>
  <si>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</si>
  <si>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</si>
  <si>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</si>
  <si>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</si>
  <si>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</si>
  <si>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</si>
  <si>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</si>
  <si>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</si>
  <si>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</si>
  <si>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</si>
  <si>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</si>
  <si>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</si>
  <si>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</si>
  <si>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</si>
  <si>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</si>
  <si>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</si>
  <si>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</si>
  <si>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市场主体管理</t>
  </si>
  <si>
    <t>市场秩序执法</t>
  </si>
  <si>
    <t>质量基础</t>
  </si>
  <si>
    <t>药品事务</t>
  </si>
  <si>
    <t>医疗器械事务</t>
  </si>
  <si>
    <t>化妆品事务</t>
  </si>
  <si>
    <t>质量安全监管</t>
  </si>
  <si>
    <t>食品安全监管</t>
  </si>
  <si>
    <t>其他市场监督管理事务</t>
  </si>
  <si>
    <t>其他一般公共服务支出</t>
  </si>
  <si>
    <t>国家赔偿费用支出</t>
  </si>
  <si>
    <t>对外合作与交流</t>
  </si>
  <si>
    <t>其他外交支出</t>
  </si>
  <si>
    <t>军费</t>
  </si>
  <si>
    <t>现役部队</t>
  </si>
  <si>
    <t>预备役部队●</t>
  </si>
  <si>
    <t>其他军费支出●</t>
  </si>
  <si>
    <t>国防科研事业</t>
  </si>
  <si>
    <t>专项工程</t>
  </si>
  <si>
    <t>国防动员</t>
  </si>
  <si>
    <t>兵役征集</t>
  </si>
  <si>
    <t>经济动员</t>
  </si>
  <si>
    <t>人民防空</t>
  </si>
  <si>
    <t>交通战备</t>
  </si>
  <si>
    <t>国防教育◆</t>
  </si>
  <si>
    <t>预备役部队◆</t>
  </si>
  <si>
    <t>民兵</t>
  </si>
  <si>
    <t>边海防</t>
  </si>
  <si>
    <t>其他国防动员支出</t>
  </si>
  <si>
    <t>其他国防支出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</si>
  <si>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</si>
  <si>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</si>
  <si>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</si>
  <si>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</si>
  <si>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</si>
  <si>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</si>
  <si>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</si>
  <si>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</si>
  <si>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</si>
  <si>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</si>
  <si>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</si>
  <si>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</si>
  <si>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</si>
  <si>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</si>
  <si>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</si>
  <si>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</si>
  <si>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</si>
  <si>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</si>
  <si>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</si>
  <si>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</si>
  <si>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</si>
  <si>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</si>
  <si>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</si>
  <si>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</si>
  <si>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</si>
  <si>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</si>
  <si>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仲裁</t>
  </si>
  <si>
    <t>社区矫正</t>
  </si>
  <si>
    <t>司法鉴定</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</si>
  <si>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</si>
  <si>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</si>
  <si>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</si>
  <si>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</si>
  <si>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</si>
  <si>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</si>
  <si>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</si>
  <si>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</si>
  <si>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</si>
  <si>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</si>
  <si>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</si>
  <si>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</si>
  <si>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</si>
  <si>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</si>
  <si>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</si>
  <si>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</si>
  <si>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</si>
  <si>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</si>
  <si>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</si>
  <si>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</si>
  <si>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</si>
  <si>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教育管理事务</t>
  </si>
  <si>
    <t>其他教育管理事务支出</t>
  </si>
  <si>
    <t>普通教育</t>
  </si>
  <si>
    <t>学前教育</t>
  </si>
  <si>
    <t>小学教育</t>
  </si>
  <si>
    <t>初中教育</t>
  </si>
  <si>
    <t>高中教育</t>
  </si>
  <si>
    <t>高等教育</t>
  </si>
  <si>
    <t>化解农村义务教育债务支出</t>
  </si>
  <si>
    <t>化解普通高中债务支出</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</si>
  <si>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</si>
  <si>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</si>
  <si>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</si>
  <si>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</si>
  <si>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</si>
  <si>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</si>
  <si>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</si>
  <si>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</si>
  <si>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</si>
  <si>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</si>
  <si>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</si>
  <si>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</si>
  <si>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</si>
  <si>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</si>
  <si>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</si>
  <si>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</si>
  <si>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</si>
  <si>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</si>
  <si>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</si>
  <si>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</si>
  <si>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</si>
  <si>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</si>
  <si>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</si>
  <si>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工读学校教育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</si>
  <si>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</si>
  <si>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</si>
  <si>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</si>
  <si>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</si>
  <si>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</si>
  <si>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</si>
  <si>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</si>
  <si>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</si>
  <si>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</si>
  <si>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</si>
  <si>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</si>
  <si>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</si>
  <si>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</si>
  <si>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</si>
  <si>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</si>
  <si>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</si>
  <si>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</si>
  <si>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</si>
  <si>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</si>
  <si>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</si>
  <si>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</si>
  <si>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</si>
  <si>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</si>
  <si>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</si>
  <si>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</si>
  <si>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</si>
  <si>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</si>
  <si>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</si>
  <si>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</si>
  <si>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</si>
  <si>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</si>
  <si>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</si>
  <si>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</si>
  <si>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</si>
  <si>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</si>
  <si>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</si>
  <si>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</si>
  <si>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</si>
  <si>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</si>
  <si>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</si>
  <si>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</si>
  <si>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</si>
  <si>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</si>
  <si>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</si>
  <si>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</si>
  <si>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</si>
  <si>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</si>
  <si>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</si>
  <si>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</si>
  <si>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</si>
  <si>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</si>
  <si>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</si>
  <si>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</si>
  <si>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</si>
  <si>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</si>
  <si>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</si>
  <si>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</si>
  <si>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</si>
  <si>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</si>
  <si>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</si>
  <si>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</si>
  <si>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</si>
  <si>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</si>
  <si>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</si>
  <si>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</si>
  <si>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</si>
  <si>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</si>
  <si>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</si>
  <si>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</si>
  <si>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</si>
  <si>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</si>
  <si>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</si>
  <si>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</si>
  <si>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</si>
  <si>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</si>
  <si>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</si>
  <si>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</si>
  <si>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</si>
  <si>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</si>
  <si>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</si>
  <si>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</si>
  <si>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</si>
  <si>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</si>
  <si>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</si>
  <si>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</si>
  <si>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</si>
  <si>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</si>
  <si>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</si>
  <si>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</si>
  <si>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</si>
  <si>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</si>
  <si>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</si>
  <si>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</si>
  <si>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</si>
  <si>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</si>
  <si>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广播</t>
  </si>
  <si>
    <t>电视</t>
  </si>
  <si>
    <t>监测监管</t>
  </si>
  <si>
    <t>传输发射</t>
  </si>
  <si>
    <t>广播电视事务</t>
  </si>
  <si>
    <t>其他广播电视支出</t>
  </si>
  <si>
    <t>其他文化旅游体育与传媒支出</t>
  </si>
  <si>
    <t>宣传文化发展专项支出</t>
  </si>
  <si>
    <t>文化产业发展专项支出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</si>
  <si>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</si>
  <si>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</si>
  <si>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</si>
  <si>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</si>
  <si>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</si>
  <si>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</si>
  <si>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</si>
  <si>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</si>
  <si>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</si>
  <si>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</si>
  <si>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</si>
  <si>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</si>
  <si>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</si>
  <si>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</si>
  <si>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</si>
  <si>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</si>
  <si>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</si>
  <si>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基层政权建设和社区治理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</si>
  <si>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</si>
  <si>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</si>
  <si>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</si>
  <si>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</si>
  <si>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</si>
  <si>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</si>
  <si>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</si>
  <si>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</si>
  <si>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</si>
  <si>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</si>
  <si>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</si>
  <si>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</si>
  <si>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</si>
  <si>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</si>
  <si>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</si>
  <si>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</si>
  <si>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</si>
  <si>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就业创业服务补贴</t>
  </si>
  <si>
    <t>职业培训补贴</t>
  </si>
  <si>
    <t>社会保险补贴</t>
  </si>
  <si>
    <t>公益性岗位补贴</t>
  </si>
  <si>
    <t>职业技能鉴定补贴</t>
  </si>
  <si>
    <t>就业见习补贴</t>
  </si>
  <si>
    <t>高技能人才培养补助</t>
  </si>
  <si>
    <t>促进创业补贴</t>
  </si>
  <si>
    <t>其他就业补助支出</t>
  </si>
  <si>
    <t>抚恤</t>
  </si>
  <si>
    <t>死亡抚恤</t>
  </si>
  <si>
    <t>伤残抚恤</t>
  </si>
  <si>
    <t>在乡复员、退伍军人生活补助★</t>
  </si>
  <si>
    <t>优抚事业单位支出◆</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</si>
  <si>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</si>
  <si>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</si>
  <si>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</si>
  <si>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</si>
  <si>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</si>
  <si>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</si>
  <si>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</si>
  <si>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</si>
  <si>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</si>
  <si>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</si>
  <si>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</si>
  <si>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</si>
  <si>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</si>
  <si>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</si>
  <si>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</si>
  <si>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</si>
  <si>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</si>
  <si>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</si>
  <si>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</si>
  <si>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</si>
  <si>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</si>
  <si>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</si>
  <si>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</si>
  <si>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</si>
  <si>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</si>
  <si>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</si>
  <si>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</si>
  <si>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事业运行▼</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</si>
  <si>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</si>
  <si>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</si>
  <si>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</si>
  <si>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</si>
  <si>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</si>
  <si>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</si>
  <si>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</si>
  <si>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</si>
  <si>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</si>
  <si>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</si>
  <si>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</si>
  <si>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</si>
  <si>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</si>
  <si>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</si>
  <si>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</si>
  <si>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</si>
  <si>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</si>
  <si>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</si>
  <si>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</si>
  <si>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</si>
  <si>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</si>
  <si>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</si>
  <si>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</si>
  <si>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</si>
  <si>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</si>
  <si>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</si>
  <si>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</si>
  <si>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</si>
  <si>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</si>
  <si>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</si>
  <si>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</si>
  <si>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</si>
  <si>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</si>
  <si>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</si>
  <si>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</si>
  <si>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</si>
  <si>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</si>
  <si>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</si>
  <si>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</si>
  <si>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</si>
  <si>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</si>
  <si>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</si>
  <si>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</si>
  <si>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</si>
  <si>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</si>
  <si>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</si>
  <si>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</si>
  <si>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</si>
  <si>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</si>
  <si>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</si>
  <si>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</si>
  <si>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</si>
  <si>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</si>
  <si>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</si>
  <si>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</si>
  <si>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</si>
  <si>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</si>
  <si>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</si>
  <si>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</si>
  <si>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</si>
  <si>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</si>
  <si>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</si>
  <si>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</si>
  <si>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</si>
  <si>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</si>
  <si>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中医药</t>
  </si>
  <si>
    <t>中医（民族医）药专项</t>
  </si>
  <si>
    <t>其他中医药支出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</si>
  <si>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</si>
  <si>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</si>
  <si>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</si>
  <si>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</si>
  <si>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</si>
  <si>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</si>
  <si>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</si>
  <si>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</si>
  <si>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</si>
  <si>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</si>
  <si>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</si>
  <si>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</si>
  <si>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</si>
  <si>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</si>
  <si>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</si>
  <si>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</si>
  <si>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</si>
  <si>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</si>
  <si>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</si>
  <si>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</si>
  <si>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</si>
  <si>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</si>
  <si>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</si>
  <si>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</si>
  <si>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老龄卫生健康事务</t>
  </si>
  <si>
    <t>其他卫生健康支出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</si>
  <si>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</si>
  <si>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</si>
  <si>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</si>
  <si>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</si>
  <si>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</si>
  <si>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</si>
  <si>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</si>
  <si>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</si>
  <si>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</si>
  <si>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</si>
  <si>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</si>
  <si>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</si>
  <si>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</si>
  <si>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</si>
  <si>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</si>
  <si>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</si>
  <si>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</si>
  <si>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</si>
  <si>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</si>
  <si>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</si>
  <si>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</si>
  <si>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</si>
  <si>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</si>
  <si>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</si>
  <si>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</si>
  <si>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</si>
  <si>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</si>
  <si>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</si>
  <si>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</si>
  <si>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</si>
  <si>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</si>
  <si>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</si>
  <si>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</si>
  <si>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</si>
  <si>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退耕还林还草</t>
  </si>
  <si>
    <t>退耕现金</t>
  </si>
  <si>
    <t>退耕还林粮食折现补贴</t>
  </si>
  <si>
    <t>退耕还林粮食费用补贴</t>
  </si>
  <si>
    <t>退耕还林工程建设</t>
  </si>
  <si>
    <t>其他退耕还林还草支出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</si>
  <si>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</si>
  <si>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</si>
  <si>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</si>
  <si>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</si>
  <si>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</si>
  <si>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</si>
  <si>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</si>
  <si>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</si>
  <si>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</si>
  <si>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</si>
  <si>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</si>
  <si>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</si>
  <si>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</si>
  <si>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</si>
  <si>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可再生能源</t>
  </si>
  <si>
    <t>循环经济</t>
  </si>
  <si>
    <t>能源管理事务</t>
  </si>
  <si>
    <t>能源预测预警◆</t>
  </si>
  <si>
    <t>能源战略规划与实施◆</t>
  </si>
  <si>
    <t>能源科技装备</t>
  </si>
  <si>
    <t>能源行业管理</t>
  </si>
  <si>
    <t>能源管理</t>
  </si>
  <si>
    <t>石油储备发展管理◆</t>
  </si>
  <si>
    <t>能源调查◆</t>
  </si>
  <si>
    <t>农村电网建设</t>
  </si>
  <si>
    <t>其他能源管理事务支出</t>
  </si>
  <si>
    <t>其他节能环保支出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</si>
  <si>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</si>
  <si>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</si>
  <si>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</si>
  <si>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</si>
  <si>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</si>
  <si>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</si>
  <si>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</si>
  <si>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</si>
  <si>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</si>
  <si>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</si>
  <si>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</si>
  <si>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</si>
  <si>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</si>
  <si>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</si>
  <si>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</si>
  <si>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</si>
  <si>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</si>
  <si>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</si>
  <si>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</si>
  <si>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</si>
  <si>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</si>
  <si>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</si>
  <si>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</si>
  <si>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</si>
  <si>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</si>
  <si>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</si>
  <si>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</si>
  <si>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</si>
  <si>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</si>
  <si>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</si>
  <si>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</si>
  <si>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</si>
  <si>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</si>
  <si>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</si>
  <si>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</si>
  <si>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</si>
  <si>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</si>
  <si>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</si>
  <si>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</si>
  <si>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</si>
  <si>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</si>
  <si>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</si>
  <si>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</si>
  <si>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自然保护区等管理◆</t>
  </si>
  <si>
    <t>动植物保护</t>
  </si>
  <si>
    <t>湿地保护</t>
  </si>
  <si>
    <t>执法与监督</t>
  </si>
  <si>
    <t>防沙治沙</t>
  </si>
  <si>
    <t>产业化管理</t>
  </si>
  <si>
    <t>信息管理</t>
  </si>
  <si>
    <t>林区公共支出</t>
  </si>
  <si>
    <t>贷款贴息</t>
  </si>
  <si>
    <t>成品油价格改革对林业的补贴◆</t>
  </si>
  <si>
    <t>林业草原防灾减灾</t>
  </si>
  <si>
    <t>国家公园◆</t>
  </si>
  <si>
    <t>草原管理</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</si>
  <si>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</si>
  <si>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</si>
  <si>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</si>
  <si>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</si>
  <si>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</si>
  <si>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</si>
  <si>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</si>
  <si>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</si>
  <si>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</si>
  <si>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</si>
  <si>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</si>
  <si>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</si>
  <si>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</si>
  <si>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</si>
  <si>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</si>
  <si>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</si>
  <si>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</si>
  <si>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</si>
  <si>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</si>
  <si>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</si>
  <si>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</si>
  <si>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</si>
  <si>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</si>
  <si>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</si>
  <si>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</si>
  <si>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巩固拓展脱贫攻坚成果衔接乡村振兴★</t>
  </si>
  <si>
    <t>农村基础设施建设</t>
  </si>
  <si>
    <t>生产发展</t>
  </si>
  <si>
    <t>社会发展</t>
  </si>
  <si>
    <t>贷款奖补和贴息</t>
  </si>
  <si>
    <t>“三西”农业建设专项补助</t>
  </si>
  <si>
    <t>其他巩固拓展脱贫攻坚成果衔接乡村振兴支出★</t>
  </si>
  <si>
    <t>农村综合改革</t>
  </si>
  <si>
    <t>对村级公益事业建设的补助</t>
  </si>
  <si>
    <t>国有农场办社会职能改革补助</t>
  </si>
  <si>
    <t>对村民委员会和村党支部的补助</t>
  </si>
  <si>
    <t>对村集体经济组织的补助</t>
  </si>
  <si>
    <t>农村综合改革示范试点补助</t>
  </si>
  <si>
    <t>其他农村综合改革支出</t>
  </si>
  <si>
    <t>普惠金融发展支出</t>
  </si>
  <si>
    <t>支持农村金融机构</t>
  </si>
  <si>
    <t>涉农贷款增量奖励◆</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</si>
  <si>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</si>
  <si>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</si>
  <si>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</si>
  <si>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</si>
  <si>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</si>
  <si>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</si>
  <si>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</si>
  <si>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</si>
  <si>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</si>
  <si>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公路水路运输</t>
  </si>
  <si>
    <t>公路建设</t>
  </si>
  <si>
    <t>公路养护</t>
  </si>
  <si>
    <t>交通运输信息化建设</t>
  </si>
  <si>
    <t>公路和运输安全</t>
  </si>
  <si>
    <t>公路还贷专项</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</si>
  <si>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</si>
  <si>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</si>
  <si>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</si>
  <si>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</si>
  <si>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</si>
  <si>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</si>
  <si>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</si>
  <si>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</si>
  <si>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</si>
  <si>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</si>
  <si>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</si>
  <si>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</si>
  <si>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取消政府还贷二级公路收费专项支出◆</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</si>
  <si>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</si>
  <si>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</si>
  <si>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</si>
  <si>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</si>
  <si>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</si>
  <si>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</si>
  <si>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</si>
  <si>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</si>
  <si>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</si>
  <si>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</si>
  <si>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</si>
  <si>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</si>
  <si>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</si>
  <si>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</si>
  <si>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</si>
  <si>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成品油价格改革对交通运输的补贴◆</t>
  </si>
  <si>
    <t>对城市公交的补贴◆</t>
  </si>
  <si>
    <t>对农村道路客运的补贴◆</t>
  </si>
  <si>
    <t>对出租车的补贴◆</t>
  </si>
  <si>
    <t>成品油价格改革补贴其他支出◆</t>
  </si>
  <si>
    <t>邮政业支出</t>
  </si>
  <si>
    <t>邮政普遍服务与特殊服务</t>
  </si>
  <si>
    <t>其他邮政业支出</t>
  </si>
  <si>
    <t>车辆购置税支出</t>
  </si>
  <si>
    <t>车辆购置税用于公路等基础设施建设支出</t>
  </si>
  <si>
    <t>车辆购置税用于农村公路建设支出</t>
  </si>
  <si>
    <t>车辆购置税用于老旧汽车报废更新补贴</t>
  </si>
  <si>
    <t>车辆购置税其他支出</t>
  </si>
  <si>
    <t>其他交通运输支出</t>
  </si>
  <si>
    <t>公共交通运营补助</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</si>
  <si>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</si>
  <si>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</si>
  <si>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</si>
  <si>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</si>
  <si>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</si>
  <si>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</si>
  <si>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</si>
  <si>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</si>
  <si>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</si>
  <si>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</si>
  <si>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</si>
  <si>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</si>
  <si>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</si>
  <si>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</si>
  <si>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</si>
  <si>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</si>
  <si>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</si>
  <si>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</si>
  <si>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</si>
  <si>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</si>
  <si>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</si>
  <si>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</si>
  <si>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工业和信息产业监管</t>
  </si>
  <si>
    <t>战备应急</t>
  </si>
  <si>
    <t>专用通信</t>
  </si>
  <si>
    <t>无线电及信息通信监管</t>
  </si>
  <si>
    <t>工程建设及运行维护</t>
  </si>
  <si>
    <t>产业发展</t>
  </si>
  <si>
    <t>其他工业和信息产业监管支出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</si>
  <si>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</si>
  <si>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</si>
  <si>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</si>
  <si>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</si>
  <si>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</si>
  <si>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</si>
  <si>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</si>
  <si>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</si>
  <si>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</si>
  <si>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</si>
  <si>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</si>
  <si>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</si>
  <si>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</si>
  <si>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</si>
  <si>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</si>
  <si>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</si>
  <si>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</si>
  <si>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</si>
  <si>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</si>
  <si>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</si>
  <si>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</si>
  <si>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</si>
  <si>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</si>
  <si>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</si>
  <si>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</si>
  <si>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</si>
  <si>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</si>
  <si>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</si>
  <si>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</si>
  <si>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</si>
  <si>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</si>
  <si>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</si>
  <si>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</si>
  <si>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</si>
  <si>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</si>
  <si>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</si>
  <si>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</si>
  <si>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</si>
  <si>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</si>
  <si>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</si>
  <si>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</si>
  <si>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</si>
  <si>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</si>
  <si>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</si>
  <si>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其他金融支出</t>
  </si>
  <si>
    <t>重点企业贷款贴息</t>
  </si>
  <si>
    <t>一般公共服务</t>
  </si>
  <si>
    <t>教育</t>
  </si>
  <si>
    <t>文化旅游体育与传媒</t>
  </si>
  <si>
    <t>卫生健康</t>
  </si>
  <si>
    <t>节能环保</t>
  </si>
  <si>
    <t>交通运输</t>
  </si>
  <si>
    <t>住房保障</t>
  </si>
  <si>
    <t>其他支出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</si>
  <si>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</si>
  <si>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</si>
  <si>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</si>
  <si>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</si>
  <si>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</si>
  <si>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</si>
  <si>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</si>
  <si>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</si>
  <si>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</si>
  <si>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</si>
  <si>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</si>
  <si>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</si>
  <si>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</si>
  <si>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</si>
  <si>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</si>
  <si>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</si>
  <si>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</si>
  <si>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</si>
  <si>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</si>
  <si>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</si>
  <si>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</si>
  <si>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</si>
  <si>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</si>
  <si>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</si>
  <si>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</si>
  <si>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</si>
  <si>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</si>
  <si>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</si>
  <si>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</si>
  <si>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</si>
  <si>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</si>
  <si>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</si>
  <si>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</si>
  <si>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</si>
  <si>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</si>
  <si>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</si>
  <si>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保障性安居工程支出</t>
  </si>
  <si>
    <t>廉租住房</t>
  </si>
  <si>
    <t>沉陷区治理</t>
  </si>
  <si>
    <t>棚户区改造</t>
  </si>
  <si>
    <t>少数民族地区游牧民定居工程</t>
  </si>
  <si>
    <t>农村危房改造</t>
  </si>
  <si>
    <t>公共租赁住房</t>
  </si>
  <si>
    <t>保障性住房租金补贴</t>
  </si>
  <si>
    <t>老旧小区改造</t>
  </si>
  <si>
    <t>住房租赁市场发展</t>
  </si>
  <si>
    <t>保障性租赁住房▼</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</si>
  <si>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</si>
  <si>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</si>
  <si>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</si>
  <si>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</si>
  <si>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</si>
  <si>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</si>
  <si>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</si>
  <si>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</si>
  <si>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</si>
  <si>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粮油事务</t>
  </si>
  <si>
    <t>财务与审计支出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</si>
  <si>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</si>
  <si>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</si>
  <si>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</si>
  <si>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</si>
  <si>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</si>
  <si>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</si>
  <si>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</si>
  <si>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</si>
  <si>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</si>
  <si>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</si>
  <si>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物资保管体系</t>
  </si>
  <si>
    <t>其他粮油事务支出</t>
  </si>
  <si>
    <t>能源储备</t>
  </si>
  <si>
    <t>石油储备</t>
  </si>
  <si>
    <t>天然铀储备★</t>
  </si>
  <si>
    <t>煤炭储备★</t>
  </si>
  <si>
    <t>成品油储备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</si>
  <si>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</si>
  <si>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</si>
  <si>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</si>
  <si>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</si>
  <si>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</si>
  <si>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</si>
  <si>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</si>
  <si>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</si>
  <si>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</si>
  <si>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</si>
  <si>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</si>
  <si>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</si>
  <si>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</si>
  <si>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</si>
  <si>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</si>
  <si>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</si>
  <si>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</si>
  <si>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</si>
  <si>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</si>
  <si>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</si>
  <si>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应急管理事务</t>
  </si>
  <si>
    <t>灾害风险防治</t>
  </si>
  <si>
    <t>国务院安委会专项</t>
  </si>
  <si>
    <t>安全监管</t>
  </si>
  <si>
    <t>安全生产基础◆</t>
  </si>
  <si>
    <t>应急救援</t>
  </si>
  <si>
    <t>应急管理</t>
  </si>
  <si>
    <t>其他应急管理支出</t>
  </si>
  <si>
    <t>消防救援事务</t>
  </si>
  <si>
    <t>消防应急救援</t>
  </si>
  <si>
    <t>其他消防救援事务支出</t>
  </si>
  <si>
    <t>森林消防事务◆</t>
  </si>
  <si>
    <t>行政运行◆</t>
  </si>
  <si>
    <t>一般行政管理事务◆</t>
  </si>
  <si>
    <t>机关服务◆</t>
  </si>
  <si>
    <t>森林消防应急救援◆</t>
  </si>
  <si>
    <t>其他森林消防事务支出◆</t>
  </si>
  <si>
    <t>煤矿安全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</si>
  <si>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</si>
  <si>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</si>
  <si>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</si>
  <si>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</si>
  <si>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</si>
  <si>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</si>
  <si>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</si>
  <si>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</si>
  <si>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</si>
  <si>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</si>
  <si>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</si>
  <si>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</si>
  <si>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</si>
  <si>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</si>
  <si>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</si>
  <si>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</si>
  <si>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</si>
  <si>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</si>
  <si>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</si>
  <si>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</si>
  <si>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</si>
  <si>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</si>
  <si>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地方政府一般债务付息支出</t>
  </si>
  <si>
    <t>地方政府一般债券付息支出</t>
  </si>
  <si>
    <t>地方政府向外国政府借款付息支出</t>
  </si>
  <si>
    <t>地方政府向国际组织借款付息支出</t>
  </si>
  <si>
    <t>地方政府其他一般债务付息支出</t>
  </si>
  <si>
    <t>地方政府一般债务发行费用支出</t>
  </si>
  <si>
    <t>年初预留</t>
  </si>
  <si>
    <t>支出合计</t>
  </si>
  <si>
    <t>1-5  2023年澄江市市本级一般公共预算政府预算经济分类表(基本支出)</t>
  </si>
  <si>
    <t>经济科目名称</t>
  </si>
  <si>
    <t>机关工资福利支出</t>
  </si>
  <si>
    <t>工资奖金津补贴</t>
  </si>
  <si>
    <t>社会保障缴费</t>
  </si>
  <si>
    <t>其他工资福利支出</t>
  </si>
  <si>
    <t>机关商品和服务支出</t>
  </si>
  <si>
    <t>办公经费</t>
  </si>
  <si>
    <t>会议费</t>
  </si>
  <si>
    <t>培训费</t>
  </si>
  <si>
    <t>专用材料购置费</t>
  </si>
  <si>
    <t>委托业务费</t>
  </si>
  <si>
    <t>公务接待费</t>
  </si>
  <si>
    <t>因公出国（境）费用</t>
  </si>
  <si>
    <t>公务用车运行维护费</t>
  </si>
  <si>
    <t>维修（护）费</t>
  </si>
  <si>
    <t>其他商品和服务支出</t>
  </si>
  <si>
    <t>机关资本性支出</t>
  </si>
  <si>
    <t>公务用车购置</t>
  </si>
  <si>
    <t>设备购置</t>
  </si>
  <si>
    <t>房屋建筑物购建</t>
  </si>
  <si>
    <t>对事业单位经常性补助</t>
  </si>
  <si>
    <t>工资福利支出</t>
  </si>
  <si>
    <t>商品和服务支出</t>
  </si>
  <si>
    <t>对事业单位资本性补助</t>
  </si>
  <si>
    <t>资本性支出（一）</t>
  </si>
  <si>
    <t>资本性支出（二）</t>
  </si>
  <si>
    <t>对企业补助</t>
  </si>
  <si>
    <t>费用补贴</t>
  </si>
  <si>
    <t>利息补贴</t>
  </si>
  <si>
    <t>其他对企业补助</t>
  </si>
  <si>
    <t>对个人和家庭的补助</t>
  </si>
  <si>
    <t>社会福利和救助</t>
  </si>
  <si>
    <t>助学金</t>
  </si>
  <si>
    <t>个人农业生产补贴</t>
  </si>
  <si>
    <t>离退休费</t>
  </si>
  <si>
    <t>其他对个人和家庭补助</t>
  </si>
  <si>
    <t>对社会保障基金补助</t>
  </si>
  <si>
    <t>对社会保险基金补助</t>
  </si>
  <si>
    <t>债务利息及费用支出</t>
  </si>
  <si>
    <t>国内债务付息</t>
  </si>
  <si>
    <t>国内债务发行费用</t>
  </si>
  <si>
    <t>国内债务还本</t>
  </si>
  <si>
    <t>预备费</t>
  </si>
  <si>
    <t>支 出 合 计</t>
  </si>
  <si>
    <t>1-6  2023年澄江市一般公共预算支出表（转移支付项目）</t>
  </si>
  <si>
    <t>项       目</t>
  </si>
  <si>
    <t>玉溪市对县转移支付和税收返还</t>
  </si>
  <si>
    <t>一、玉溪市对县转移支付</t>
  </si>
  <si>
    <t>(一)一般性转移支付</t>
  </si>
  <si>
    <t xml:space="preserve">    其中：均衡性转移支付收入</t>
  </si>
  <si>
    <t xml:space="preserve">         县级基本财力保障机制奖补资金收入</t>
  </si>
  <si>
    <t xml:space="preserve">         结算补助收入</t>
  </si>
  <si>
    <t xml:space="preserve">         企事业单位划转支付收入</t>
  </si>
  <si>
    <t xml:space="preserve"> 　　　  城乡义务教育转移支付收入</t>
  </si>
  <si>
    <t>　　　   城乡居民医疗保险转移支付收入</t>
  </si>
  <si>
    <t xml:space="preserve">         重点生态功能区转移支付收入</t>
  </si>
  <si>
    <t>　　　   固定数额补助收入</t>
  </si>
  <si>
    <t>　　　   欠发达地区转移支付收入</t>
  </si>
  <si>
    <t xml:space="preserve">         一般公共服务共同财政事权转移支付收入</t>
  </si>
  <si>
    <t xml:space="preserve">         增值税留抵退税转移支付收入</t>
  </si>
  <si>
    <t xml:space="preserve">         其他退税减税降费转移支付收入</t>
  </si>
  <si>
    <t xml:space="preserve">         补充县区财力转移支付收入</t>
  </si>
  <si>
    <t xml:space="preserve">         公共安全共同财政事权转移支付收入</t>
  </si>
  <si>
    <t xml:space="preserve">         教育共同财政事权转移支付收入</t>
  </si>
  <si>
    <t xml:space="preserve">         社会保障和就业共同财政事权转移支付收入</t>
  </si>
  <si>
    <t xml:space="preserve">         医疗卫生共同财政事权转移支付收入</t>
  </si>
  <si>
    <t xml:space="preserve">         住房保障共同财政事权转移支付收入</t>
  </si>
  <si>
    <t xml:space="preserve">         文化旅游与传媒共同财政事权转移支付收入</t>
  </si>
  <si>
    <t xml:space="preserve">         节能环保共同财政事权转移支付收入</t>
  </si>
  <si>
    <t xml:space="preserve">         农林水共同财政事权转移支付收入</t>
  </si>
  <si>
    <t xml:space="preserve">         交通运输共同财政事权转移支付收入</t>
  </si>
  <si>
    <t xml:space="preserve">         灾害防治及应急管理共同财政事权转移支付收入</t>
  </si>
  <si>
    <t>　　　   其他一般性转移支付收入</t>
  </si>
  <si>
    <t>（二）专项转移支付</t>
  </si>
  <si>
    <t xml:space="preserve">    分项目：一般公共服务</t>
  </si>
  <si>
    <t>　　　　    国防</t>
  </si>
  <si>
    <t>　　　　    公共安全</t>
  </si>
  <si>
    <t>　　　　    教育</t>
  </si>
  <si>
    <t>　　　　    科学技术</t>
  </si>
  <si>
    <t>　　　　    文化旅游体育与传媒</t>
  </si>
  <si>
    <t>　　　　    社会保障和就业</t>
  </si>
  <si>
    <t>　　　　    卫生健康</t>
  </si>
  <si>
    <t>　　　　    节能环保</t>
  </si>
  <si>
    <t>　　　　    城乡社区事务</t>
  </si>
  <si>
    <t>　　　　    农林水事务</t>
  </si>
  <si>
    <t>　　　　    交通运输</t>
  </si>
  <si>
    <t>　　　　    资源勘探电力信息等事务</t>
  </si>
  <si>
    <t>　　　　    商业服务业等事务</t>
  </si>
  <si>
    <t>　　　　    金融监管等事务</t>
  </si>
  <si>
    <t>　　　　    自然资源海洋气象</t>
  </si>
  <si>
    <t>　　　　    住房保障支出</t>
  </si>
  <si>
    <t>　　　　    粮油物资管理事务</t>
  </si>
  <si>
    <t xml:space="preserve">            灾害防治及应急管理支出</t>
  </si>
  <si>
    <t xml:space="preserve">   　　     其他支出</t>
  </si>
  <si>
    <t>二、玉溪市对县税收返还</t>
  </si>
  <si>
    <t xml:space="preserve">        消费税和增值税税收返还</t>
  </si>
  <si>
    <t xml:space="preserve">         所得税基数返还收入</t>
  </si>
  <si>
    <t xml:space="preserve">         成品油税费改革税收返还收入</t>
  </si>
  <si>
    <t xml:space="preserve">         中央返还和地方上缴基数</t>
  </si>
  <si>
    <t xml:space="preserve">         消费税税收返还收入</t>
  </si>
  <si>
    <t>1-7  2023年澄江市分地区税收返还和转移支付预算表</t>
  </si>
  <si>
    <t>地区（玉溪市对澄江市）</t>
  </si>
  <si>
    <t>合计</t>
  </si>
  <si>
    <t>税收返还</t>
  </si>
  <si>
    <t>一般性转移支付</t>
  </si>
  <si>
    <t>专项转移支付</t>
  </si>
  <si>
    <t>一、提前下达数小计</t>
  </si>
  <si>
    <t>（一）一般性转移支付</t>
  </si>
  <si>
    <t xml:space="preserve">       1100202均衡性转移支付收入</t>
  </si>
  <si>
    <t xml:space="preserve">       1100207县级基本财力保障机制奖补资金收入</t>
  </si>
  <si>
    <t xml:space="preserve">       1100208结算补助收入</t>
  </si>
  <si>
    <t xml:space="preserve">       1100214企事业单位划转支付收入</t>
  </si>
  <si>
    <t xml:space="preserve">       1100220基层公检法司转移支付</t>
  </si>
  <si>
    <t xml:space="preserve"> 　　　1100221城乡义务教育转移支付收入</t>
  </si>
  <si>
    <t>　　　 1100223城乡居民医疗保险转移支付收入</t>
  </si>
  <si>
    <t xml:space="preserve">       1100225产粮（油）大县奖励资金收入</t>
  </si>
  <si>
    <t xml:space="preserve">       1100226重点生态功能区转移支付收入</t>
  </si>
  <si>
    <t>　　　 1100227固定数额补助收入</t>
  </si>
  <si>
    <t>　　　 1100231贫困地区转移支付收入</t>
  </si>
  <si>
    <t xml:space="preserve">       1100244公共安全共同财政事权转移支付收入</t>
  </si>
  <si>
    <t xml:space="preserve">       1100245教育共同财政事权转移支付收入</t>
  </si>
  <si>
    <t xml:space="preserve">       1100248社会保障和就业共同财政事权转移支付收入</t>
  </si>
  <si>
    <t xml:space="preserve">       1100249卫生健康共同财政事权转移支付收入</t>
  </si>
  <si>
    <t xml:space="preserve">       1100258住房保障共同财政事权转移支付收入</t>
  </si>
  <si>
    <t xml:space="preserve">       1100247文化旅游与传媒共同财政事权转移支付收入</t>
  </si>
  <si>
    <t xml:space="preserve">       1100250节能环保共同财政事权转移支付收入</t>
  </si>
  <si>
    <t xml:space="preserve">       1100252农林水共同财政事权转移支付收入</t>
  </si>
  <si>
    <t xml:space="preserve">       1100253交通运输共同财政事权转移支付收入</t>
  </si>
  <si>
    <t xml:space="preserve">       1100260灾害防治及应急管理共同财政事权转移支付收入</t>
  </si>
  <si>
    <t>　　　 1100299其他一般性转移支付收入</t>
  </si>
  <si>
    <t>　　　　201一般公共服务</t>
  </si>
  <si>
    <t>　　　　203国防</t>
  </si>
  <si>
    <t>　　　　204公共安全</t>
  </si>
  <si>
    <t>　　　　205教育</t>
  </si>
  <si>
    <t>　　　　206科学技术</t>
  </si>
  <si>
    <t>　　　　207文化体育与传媒</t>
  </si>
  <si>
    <t>　　　　208社会保障和就业</t>
  </si>
  <si>
    <t>　　　　210卫生健康</t>
  </si>
  <si>
    <t>　　　　211节能环保</t>
  </si>
  <si>
    <t>　　　　212城乡社区事务</t>
  </si>
  <si>
    <t>　　　　213农林水事务</t>
  </si>
  <si>
    <t>　　　　214交通运输</t>
  </si>
  <si>
    <t>　　　　215资源勘探电力信息等事务</t>
  </si>
  <si>
    <t>　　　　216商业服务业等事务</t>
  </si>
  <si>
    <t>　　　　217金融监管等事务</t>
  </si>
  <si>
    <t>　　　　220自然资源海洋气象</t>
  </si>
  <si>
    <t>　　　　221住房保障支出</t>
  </si>
  <si>
    <t>　　　　222粮油物资管理事务</t>
  </si>
  <si>
    <t xml:space="preserve">        224灾害防治及应急管理支出</t>
  </si>
  <si>
    <t xml:space="preserve">   　　 229其他支出</t>
  </si>
  <si>
    <t>（ 三）返还性收入</t>
  </si>
  <si>
    <t xml:space="preserve">        1100102 所得税基数返还收入</t>
  </si>
  <si>
    <t xml:space="preserve">        1100103 成品油税费改革税收返还收入</t>
  </si>
  <si>
    <t xml:space="preserve">        1100104 增值税税收返还收入</t>
  </si>
  <si>
    <t xml:space="preserve">        1100105 消费税税收返还收入</t>
  </si>
  <si>
    <t>二、预算数</t>
  </si>
  <si>
    <t>1-8  2023年澄江市市本级“三公”经费预算财政拨款情况统计表</t>
  </si>
  <si>
    <t>比上年增、减情况</t>
  </si>
  <si>
    <t>增、减金额</t>
  </si>
  <si>
    <t>增、减幅度</t>
  </si>
  <si>
    <t>1.因公出国（境）费</t>
  </si>
  <si>
    <t>2.公务接待费</t>
  </si>
  <si>
    <t>3.公务用车购置及运行费</t>
  </si>
  <si>
    <t>其中：（1）公务用车购置费</t>
  </si>
  <si>
    <t xml:space="preserve">      （2）公务用车运行费</t>
  </si>
  <si>
    <t>注：                                                                                                                               一、按照党中央、国务院有关文件及部门预算管理有关规定，“三公”经费包括因公出国（境）费、公务用车购置及运行费和公务接待费。（1）因公出国（境）费，指单位工作人员公务出国（境）的住宿费、旅费、伙食补助费、杂费、培训费等支出。（2）公务用车购置及运行费，指单位公务用车购置费及租用费、燃料费、维修费、过路过桥费、保险费、安全奖励费用等支出，公务用车指用于履行公务的机动车辆，包括领导干部专车、一般公务用车和执法执勤用车。（3）公务接待费，指单位按规定开支的各类公务接待（含外宾接待）支出。                                
二、“三公”经费增减变化原因说明:“三公”经费总额较上年减少30万元，主要原因为严格执行中央八项规定，严控三公经费支出。其中：公务接待费比2022年的218万元减少2万元，主要是档案馆、防震减灾局核定为事业单位，无公务接待费预算；公务用车购置费比2022年的60万元减少22万元，主要是2023年公安局公务用车购置费较上年减少；公务用车运行费比2022年的394万元减少6万元，主要是公安局公务用车运行维护费减少。</t>
  </si>
  <si>
    <t>2-1  2023年澄江市政府性基金预算收入情况表</t>
  </si>
  <si>
    <t>一、农网还贷资金收入</t>
  </si>
  <si>
    <t>二、海南省高等级公路车辆通行附加费收入</t>
  </si>
  <si>
    <t>三、港口建设费收入◆</t>
  </si>
  <si>
    <t>四、国家电影事业发展专项资金收入</t>
  </si>
  <si>
    <t>五、国有土地收益基金收入</t>
  </si>
  <si>
    <t>六、农业土地开发资金收入</t>
  </si>
  <si>
    <t>七、国有土地使用权出让收入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</si>
  <si>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</si>
  <si>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</si>
  <si>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</si>
  <si>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</si>
  <si>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</si>
  <si>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八、大中型水库库区基金收入</t>
  </si>
  <si>
    <t>九、彩票公益金收入</t>
  </si>
  <si>
    <t xml:space="preserve">  福利彩票公益金收入</t>
  </si>
  <si>
    <t xml:space="preserve">  体育彩票公益金收入</t>
  </si>
  <si>
    <t>十、城市基础设施配套费收入</t>
  </si>
  <si>
    <t>十一、小型水库移民扶助基金收入</t>
  </si>
  <si>
    <t>十二、国家重大水利工程建设基金收入</t>
  </si>
  <si>
    <t>十三、车辆通行费</t>
  </si>
  <si>
    <t>十四、污水处理费收入</t>
  </si>
  <si>
    <t>十五、彩票发行机构和彩票销售机构的业务费用</t>
  </si>
  <si>
    <t>十六、其他政府性基金收入</t>
  </si>
  <si>
    <t>十七、专项债务对应项目专项收入★</t>
  </si>
  <si>
    <t>政府性基金预算收入</t>
  </si>
  <si>
    <t>地方政府专项债务收入</t>
  </si>
  <si>
    <t xml:space="preserve">  政府性基金转移支付收入</t>
  </si>
  <si>
    <t xml:space="preserve">     政府性基金补助收入</t>
  </si>
  <si>
    <t xml:space="preserve">     抗疫特别国债转移支付收入▲</t>
  </si>
  <si>
    <t xml:space="preserve">   债务转贷收入</t>
  </si>
  <si>
    <t xml:space="preserve">     地方政府专项债务转贷收入</t>
  </si>
  <si>
    <t>2-2  2023年澄江市政府性基金预算支出情况表</t>
  </si>
  <si>
    <t>一、文化旅游体育与传媒支出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</si>
  <si>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</si>
  <si>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</si>
  <si>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</si>
  <si>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</si>
  <si>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</si>
  <si>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</si>
  <si>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</si>
  <si>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</si>
  <si>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</si>
  <si>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</si>
  <si>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</si>
  <si>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 </t>
  </si>
  <si>
    <t xml:space="preserve">   国家电影事业发展专项资金对应专项债务收入安排的支出</t>
  </si>
  <si>
    <t xml:space="preserve">      资助城市影院</t>
  </si>
  <si>
    <t xml:space="preserve">      其他国家电影事业发展专项资金对应专项债务收入支出</t>
  </si>
  <si>
    <t>二、社会保障和就业支出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</si>
  <si>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</si>
  <si>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</si>
  <si>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</si>
  <si>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</si>
  <si>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</si>
  <si>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</si>
  <si>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</si>
  <si>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</si>
  <si>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三、节能环保支出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</si>
  <si>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</si>
  <si>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</si>
  <si>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</si>
  <si>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</si>
  <si>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</si>
  <si>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</si>
  <si>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</si>
  <si>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</si>
  <si>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</si>
  <si>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</si>
  <si>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四、城乡社区支出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</si>
  <si>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</si>
  <si>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</si>
  <si>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</si>
  <si>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</si>
  <si>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</si>
  <si>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</si>
  <si>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</si>
  <si>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</si>
  <si>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</si>
  <si>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</si>
  <si>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</si>
  <si>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</si>
  <si>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</si>
  <si>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</si>
  <si>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</si>
  <si>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</si>
  <si>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</si>
  <si>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</si>
  <si>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</si>
  <si>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</si>
  <si>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</si>
  <si>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</si>
  <si>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</si>
  <si>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</si>
  <si>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</si>
  <si>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污水处理费收入安排的支出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</si>
  <si>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</si>
  <si>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</si>
  <si>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</si>
  <si>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</si>
  <si>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</si>
  <si>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</si>
  <si>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</si>
  <si>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</si>
  <si>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</si>
  <si>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</si>
  <si>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</si>
  <si>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国有土地使用权出让收入对应专项债务收入安排的支出</t>
  </si>
  <si>
    <t xml:space="preserve">      其他国有土地使用权出让收入对应专项债务收入安排的支出</t>
  </si>
  <si>
    <t>五、农林水支出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</si>
  <si>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</si>
  <si>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</si>
  <si>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</si>
  <si>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</si>
  <si>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</si>
  <si>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</si>
  <si>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</si>
  <si>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</si>
  <si>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</si>
  <si>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三峡后续工作</t>
  </si>
  <si>
    <t xml:space="preserve">      地方重大水利工程建设</t>
  </si>
  <si>
    <t xml:space="preserve">      其他重大水利工程建设基金支出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</si>
  <si>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</si>
  <si>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</si>
  <si>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</si>
  <si>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三峡工程后续工作</t>
  </si>
  <si>
    <t xml:space="preserve">      其他重大水利工程建设基金对应专项债务收入支出</t>
  </si>
  <si>
    <t>六、交通运输支出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</si>
  <si>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</si>
  <si>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</si>
  <si>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</si>
  <si>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</si>
  <si>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</si>
  <si>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</si>
  <si>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</si>
  <si>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</si>
  <si>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</si>
  <si>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</si>
  <si>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港口设施◆</t>
  </si>
  <si>
    <t xml:space="preserve">      航道建设和维护◆</t>
  </si>
  <si>
    <t xml:space="preserve">      航运保障系统建设◆</t>
  </si>
  <si>
    <t xml:space="preserve">      其他港口建设费安排的支出◆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</si>
  <si>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</si>
  <si>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</si>
  <si>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</si>
  <si>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</si>
  <si>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</si>
  <si>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</si>
  <si>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</si>
  <si>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</si>
  <si>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</si>
  <si>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</si>
  <si>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</si>
  <si>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</si>
  <si>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</si>
  <si>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</si>
  <si>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</si>
  <si>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</si>
  <si>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</si>
  <si>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</si>
  <si>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</si>
  <si>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</si>
  <si>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</si>
  <si>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</si>
  <si>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</si>
  <si>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</si>
  <si>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</si>
  <si>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</si>
  <si>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</si>
  <si>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</si>
  <si>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</si>
  <si>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</si>
  <si>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 xml:space="preserve">    港口建设费对应专项债务收入安排的支出◆</t>
  </si>
  <si>
    <t xml:space="preserve">      其他港口建设费对应专项债务收入安排的支出◆</t>
  </si>
  <si>
    <t>七、资源勘探工业信息等支出</t>
  </si>
  <si>
    <t xml:space="preserve">    农网还贷资金支出</t>
  </si>
  <si>
    <t xml:space="preserve">      地方农网还贷资金支出</t>
  </si>
  <si>
    <t xml:space="preserve">      其他农网还贷资金支出</t>
  </si>
  <si>
    <t>八、其他支出</t>
  </si>
  <si>
    <t xml:space="preserve">    其他政府性基金及对应专项债务收入安排的支出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</si>
  <si>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</si>
  <si>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</si>
  <si>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</si>
  <si>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</si>
  <si>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</si>
  <si>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</si>
  <si>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</si>
  <si>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</si>
  <si>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</si>
  <si>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</si>
  <si>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</si>
  <si>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</si>
  <si>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</si>
  <si>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</si>
  <si>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</si>
  <si>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</si>
  <si>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</si>
  <si>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</si>
  <si>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</si>
  <si>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</si>
  <si>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</si>
  <si>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</si>
  <si>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</si>
  <si>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用于城乡医疗救助的彩票公益金支出</t>
  </si>
  <si>
    <t xml:space="preserve">      用于其他社会公益事业的彩票公益金支出</t>
  </si>
  <si>
    <t>九、债务付息支出</t>
  </si>
  <si>
    <t xml:space="preserve">    地方政府专项债务付息支出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</si>
  <si>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</si>
  <si>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</si>
  <si>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</si>
  <si>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</si>
  <si>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</si>
  <si>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</si>
  <si>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</si>
  <si>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</si>
  <si>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</si>
  <si>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</si>
  <si>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</si>
  <si>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</si>
  <si>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</si>
  <si>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</si>
  <si>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</si>
  <si>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</si>
  <si>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十、债务发行费用支出</t>
  </si>
  <si>
    <t xml:space="preserve">    地方政府专项债务发行费用支出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</si>
  <si>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</si>
  <si>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</si>
  <si>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</si>
  <si>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</si>
  <si>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</si>
  <si>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</si>
  <si>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</si>
  <si>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</si>
  <si>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</si>
  <si>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</si>
  <si>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</si>
  <si>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</si>
  <si>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</si>
  <si>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</si>
  <si>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其他地方自行试点项目收益专项债务发行费用支出</t>
  </si>
  <si>
    <t xml:space="preserve">      其他政府性基金债务发行费用支出</t>
  </si>
  <si>
    <t>十一、抗疫特别国债安排的支出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</si>
  <si>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</si>
  <si>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</si>
  <si>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</si>
  <si>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</si>
  <si>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</si>
  <si>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</si>
  <si>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</si>
  <si>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</si>
  <si>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</si>
  <si>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</si>
  <si>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</si>
  <si>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</si>
  <si>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</si>
  <si>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</si>
  <si>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</si>
  <si>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</si>
  <si>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</si>
  <si>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</si>
  <si>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</si>
  <si>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</si>
  <si>
    <t>政府性基金支出</t>
  </si>
  <si>
    <t xml:space="preserve">   政府性基金转移支付</t>
  </si>
  <si>
    <t xml:space="preserve">     政府性基金上解支出◆</t>
  </si>
  <si>
    <t xml:space="preserve">     抗疫特别国债转移支付支出</t>
  </si>
  <si>
    <t xml:space="preserve">   上解支出●</t>
  </si>
  <si>
    <t xml:space="preserve">   调出资金</t>
  </si>
  <si>
    <t xml:space="preserve">   年终结余</t>
  </si>
  <si>
    <t>地方政府专项债务还本支出</t>
  </si>
  <si>
    <t>2-3  2023年澄江市市本级政府性基金预算收入情况表</t>
  </si>
  <si>
    <t>2-4  2023年澄江市市本级政府性基金预算支出情况表</t>
  </si>
  <si>
    <t>2-5  2023年澄江市市本级政府性基金支出表（转移支付）</t>
  </si>
  <si>
    <t>项       目(玉溪市对澄江市)</t>
  </si>
  <si>
    <t>比上年预算数增长%</t>
  </si>
  <si>
    <t>三、城乡社区支出</t>
  </si>
  <si>
    <t>四、农林水支出</t>
  </si>
  <si>
    <t>五、交通运输支出</t>
  </si>
  <si>
    <t>六、其他支出</t>
  </si>
  <si>
    <t>本年支出小计</t>
  </si>
  <si>
    <t>3-1  2023年澄江市国有资本经营收入预算情况表</t>
  </si>
  <si>
    <r>
      <rPr>
        <sz val="14"/>
        <rFont val="MS Serif"/>
        <charset val="0"/>
      </rPr>
      <t xml:space="preserve">    </t>
    </r>
    <r>
      <rPr>
        <sz val="14"/>
        <color indexed="8"/>
        <rFont val="宋体"/>
        <charset val="134"/>
      </rPr>
      <t>单位：万元</t>
    </r>
  </si>
  <si>
    <t>项        目</t>
  </si>
  <si>
    <t xml:space="preserve">  利润收入</t>
  </si>
  <si>
    <t xml:space="preserve">     电力企业利润收入</t>
  </si>
  <si>
    <t xml:space="preserve">     运输企业利润收入</t>
  </si>
  <si>
    <t xml:space="preserve">     投资服务企业利润收入</t>
  </si>
  <si>
    <t xml:space="preserve">     贸易企业利润收入</t>
  </si>
  <si>
    <t xml:space="preserve">     建筑施工企业利润收入</t>
  </si>
  <si>
    <t xml:space="preserve">     房地产企业利润收入</t>
  </si>
  <si>
    <t xml:space="preserve">     医药企业利润收入</t>
  </si>
  <si>
    <t xml:space="preserve">     农林牧渔企业利润收入</t>
  </si>
  <si>
    <t xml:space="preserve">     军工企业利润收入</t>
  </si>
  <si>
    <t xml:space="preserve">     转制科研院所利润收入</t>
  </si>
  <si>
    <t xml:space="preserve">     地质勘查企业利润收入</t>
  </si>
  <si>
    <r>
      <rPr>
        <sz val="14"/>
        <rFont val="宋体"/>
        <charset val="134"/>
      </rPr>
      <t xml:space="preserve">  </t>
    </r>
    <r>
      <rPr>
        <sz val="14"/>
        <rFont val="宋体"/>
        <charset val="134"/>
      </rPr>
      <t xml:space="preserve"> </t>
    </r>
    <r>
      <rPr>
        <sz val="14"/>
        <rFont val="宋体"/>
        <charset val="134"/>
      </rPr>
      <t xml:space="preserve">  卫生体育福利企业利润收入</t>
    </r>
  </si>
  <si>
    <t xml:space="preserve">     教育文化广播企业利润收入</t>
  </si>
  <si>
    <t xml:space="preserve">     科学研究企业利润收入</t>
  </si>
  <si>
    <t xml:space="preserve">     机关社团所属企业利润收入</t>
  </si>
  <si>
    <t xml:space="preserve">     化工企业利润收入</t>
  </si>
  <si>
    <t xml:space="preserve">     金融企业利润收入（国资预算）</t>
  </si>
  <si>
    <t xml:space="preserve">     其他国有资本经营预算企业利润收入</t>
  </si>
  <si>
    <t xml:space="preserve">  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</si>
  <si>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</si>
  <si>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</si>
  <si>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</si>
  <si>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</si>
  <si>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 xml:space="preserve">  产权转让收入</t>
  </si>
  <si>
    <t xml:space="preserve">     国有股权、股份转让收入</t>
  </si>
  <si>
    <t xml:space="preserve">     国有独资企业产权转让收入</t>
  </si>
  <si>
    <t xml:space="preserve">     其他国有资本经营预算企业产权转让收入</t>
  </si>
  <si>
    <t xml:space="preserve">  清算收入</t>
  </si>
  <si>
    <t xml:space="preserve">     国有股权、股份清算收入</t>
  </si>
  <si>
    <t xml:space="preserve">     国有独资企业清算收入</t>
  </si>
  <si>
    <t xml:space="preserve">     其他国有资本经营预算企业清算收入</t>
  </si>
  <si>
    <t xml:space="preserve">  其他国有资本经营预算收入</t>
  </si>
  <si>
    <t>国有资本经营收入</t>
  </si>
  <si>
    <t>上年结转</t>
  </si>
  <si>
    <t>3-2  2023年澄江市国有资本经营支出预算情况表</t>
  </si>
  <si>
    <t xml:space="preserve">  解决历史遗留问题及改革成本支出</t>
  </si>
  <si>
    <t xml:space="preserve">    “三供一业”移交补助支出</t>
  </si>
  <si>
    <t xml:space="preserve">    国有企业办职教幼教补助支出</t>
  </si>
  <si>
    <t xml:space="preserve">    国有企业退休人员社会化管理补助支出</t>
  </si>
  <si>
    <t xml:space="preserve">    国有企业改革成本支出</t>
  </si>
  <si>
    <t xml:space="preserve">    离休干部医药费补助支出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</si>
  <si>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</si>
  <si>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</si>
  <si>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</si>
  <si>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</si>
  <si>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</si>
  <si>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</si>
  <si>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其他国有企业资本金注入</t>
  </si>
  <si>
    <t xml:space="preserve">  国有企业政策性补贴</t>
  </si>
  <si>
    <t xml:space="preserve">    国有企业政策性补贴（项）</t>
  </si>
  <si>
    <t xml:space="preserve">  金融国有资本经营预算支出</t>
  </si>
  <si>
    <t xml:space="preserve">  其他金融国有资本经营预算支出</t>
  </si>
  <si>
    <t xml:space="preserve">  其他国有资本经营预算支出</t>
  </si>
  <si>
    <t xml:space="preserve">    其他国有资本经营预算支出（项）</t>
  </si>
  <si>
    <t>国有资本经营支出</t>
  </si>
  <si>
    <t>国有资本经营预算转移支付</t>
  </si>
  <si>
    <t>调出资金</t>
  </si>
  <si>
    <t>结转下年</t>
  </si>
  <si>
    <t>3-3  2023年澄江市市本级国有资本经营收入预算情况表</t>
  </si>
  <si>
    <t>3-4  2023年澄江市市本级国有资本经营支出预算情况表</t>
  </si>
  <si>
    <t>3-5  2023年澄江市市本级国有资本经营预算转移支付表（分地区）</t>
  </si>
  <si>
    <t>地  区（玉溪市对澄江市）</t>
  </si>
  <si>
    <t>预算数</t>
  </si>
  <si>
    <t>澄江市</t>
  </si>
  <si>
    <t>合  计</t>
  </si>
  <si>
    <t>3-6  2023年澄江市市本级国有资本经营预算转移支付表（分项目）</t>
  </si>
  <si>
    <t>项目名称</t>
  </si>
  <si>
    <t>注：无国有资本经营转移支付。</t>
  </si>
  <si>
    <t>4-1  2023年澄江市社会保险基金收入预算情况表</t>
  </si>
  <si>
    <t>项     目</t>
  </si>
  <si>
    <t>一、企业职工基本养老保险基金收入</t>
  </si>
  <si>
    <t xml:space="preserve">    其中：保险费收入</t>
  </si>
  <si>
    <t xml:space="preserve">          利息收入</t>
  </si>
  <si>
    <t xml:space="preserve">          财政补贴收入</t>
  </si>
  <si>
    <t>二、机关事业单位基本养老保险基金收入</t>
  </si>
  <si>
    <t>三、失业保险基金收入</t>
  </si>
  <si>
    <t>四、城镇职工基本医疗保险基金收入</t>
  </si>
  <si>
    <t>五、工伤保险基金收入</t>
  </si>
  <si>
    <t>六、城乡居民基本养老保险基金收入</t>
  </si>
  <si>
    <t>七、居民基本医疗保险基金收入</t>
  </si>
  <si>
    <t>收入小计</t>
  </si>
  <si>
    <t xml:space="preserve">  其中：保险费收入</t>
  </si>
  <si>
    <t xml:space="preserve">        利息收入</t>
  </si>
  <si>
    <t xml:space="preserve">        财政补贴收入</t>
  </si>
  <si>
    <t>上级补助收入</t>
  </si>
  <si>
    <t>下级上解收入</t>
  </si>
  <si>
    <t>收入合计</t>
  </si>
  <si>
    <t>4-2  2023年澄江市社会保险基金支出预算情况表</t>
  </si>
  <si>
    <r>
      <rPr>
        <sz val="14"/>
        <rFont val="宋体"/>
        <charset val="134"/>
      </rPr>
      <t xml:space="preserve">    </t>
    </r>
    <r>
      <rPr>
        <sz val="14"/>
        <color indexed="8"/>
        <rFont val="宋体"/>
        <charset val="134"/>
      </rPr>
      <t>单位：万元</t>
    </r>
  </si>
  <si>
    <t>一、企业职工基本养老保险基金支出</t>
  </si>
  <si>
    <t xml:space="preserve">    其中：待遇支出</t>
  </si>
  <si>
    <t>二、机关事业单位基本养老保险基金支出</t>
  </si>
  <si>
    <t>三、失业保险基金支出</t>
  </si>
  <si>
    <t>四、城镇职工基本医疗保险基金支出</t>
  </si>
  <si>
    <t>五、工伤保险基金支出</t>
  </si>
  <si>
    <t>六、城乡居民基本养老保险基金支出</t>
  </si>
  <si>
    <t>七、居民基本医疗保险基金支出</t>
  </si>
  <si>
    <t>支出小计</t>
  </si>
  <si>
    <t xml:space="preserve">    其中：社会保险待遇支出</t>
  </si>
  <si>
    <t>补助下级支出</t>
  </si>
  <si>
    <t>上解上级支出</t>
  </si>
  <si>
    <t>4-3  2023年澄江市市本级社会保险基金收入预算情况表</t>
  </si>
  <si>
    <t>4-4  2023年澄江市市本级社会保险基金支出预算情况表</t>
  </si>
  <si>
    <t>5-1 澄江市2022年地方政府债务限额及余额预算情况表</t>
  </si>
  <si>
    <t>单位：亿元</t>
  </si>
  <si>
    <t>地   区</t>
  </si>
  <si>
    <t>2022年债务限额</t>
  </si>
  <si>
    <t>2022年债务余额预计执行数</t>
  </si>
  <si>
    <t>一般债务</t>
  </si>
  <si>
    <t>专项债务</t>
  </si>
  <si>
    <t>公  式</t>
  </si>
  <si>
    <t>A=B+C</t>
  </si>
  <si>
    <t>B</t>
  </si>
  <si>
    <t>C</t>
  </si>
  <si>
    <t>D=E+F</t>
  </si>
  <si>
    <t>E</t>
  </si>
  <si>
    <t>F</t>
  </si>
  <si>
    <t>注：1.本表反映上一年度本地区、本级及分地区地方政府债务限额及余额预计执行数。</t>
  </si>
  <si>
    <t xml:space="preserve">    2.本表由县级以上地方各级财政部门在本级人民代表大会批准预算后二十日内公开。</t>
  </si>
  <si>
    <t>5-2 澄江市2022年地方政府一般债务限额及余额预算情况表</t>
  </si>
  <si>
    <t>2022年一般债务限额</t>
  </si>
  <si>
    <t>2022年一般债务余额预计执行数</t>
  </si>
  <si>
    <t>5-3  澄江市2022年地方政府一般债务余额情况表</t>
  </si>
  <si>
    <t>项    目</t>
  </si>
  <si>
    <t>执行数</t>
  </si>
  <si>
    <t>一、2021年末地方政府一般债务余额实际数</t>
  </si>
  <si>
    <t>二、2022年末地方政府一般债务余额限额</t>
  </si>
  <si>
    <t>三、2022年地方政府一般债务发行额</t>
  </si>
  <si>
    <t xml:space="preserve">   中央转贷地方的国际金融组织和外国政府贷款</t>
  </si>
  <si>
    <t xml:space="preserve">   2022年地方政府一般债券发行额</t>
  </si>
  <si>
    <t>四、2022年地方政府一般债务还本额</t>
  </si>
  <si>
    <t>五、2022年末地方政府一般债务余额预计执行数</t>
  </si>
  <si>
    <t>六、2023年地方财政赤字</t>
  </si>
  <si>
    <t>七、2023年地方政府一般债务余额限额</t>
  </si>
  <si>
    <t>注：1.本表反映本地区上两年度一般债务余额，上一年度一般债务限额、发行额、还本支出及余额，本年度财政赤字及一般
      债务限额。  
    2.本表由县级以上地方各级财政部门在本级人民代表大会批准预算后二十日内公开。</t>
  </si>
  <si>
    <t>5-4  澄江市市本级2022年地方政府一般债务余额情况表</t>
  </si>
  <si>
    <t xml:space="preserve">    中央转贷地方的国际金融组织和外国政府贷款</t>
  </si>
  <si>
    <t xml:space="preserve">    2022年地方政府一般债券发行额</t>
  </si>
  <si>
    <t>注：1.本表反映本地区上两年度一般债务余额，上一年度一般债务限额、发行额、还本支出及余额，本年度财政赤
      字及一般债务限额。  
    2.本表由县级以上地方各级财政部门在本级人民代表大会批准预算后二十日内公开。</t>
  </si>
  <si>
    <t>5-5 澄江市2022年地方政府专项债务限额及余额预算情况表</t>
  </si>
  <si>
    <t>2022年专项债务限额</t>
  </si>
  <si>
    <t>2022年专项债务余额预计执行数</t>
  </si>
  <si>
    <t>5-6  澄江市2022年地方政府专项债务余额情况表</t>
  </si>
  <si>
    <t>一、2021年末地方政府专项债务余额实际数</t>
  </si>
  <si>
    <t>二、2022年末地方政府专项债务余额限额</t>
  </si>
  <si>
    <t>三、2022年地方政府专项债务发行额</t>
  </si>
  <si>
    <t>四、2022年地方政府专项债务还本额</t>
  </si>
  <si>
    <t>五、2022年末地方政府专项债务余额预计执行数</t>
  </si>
  <si>
    <t>六、2023年地方政府专项债务新增限额</t>
  </si>
  <si>
    <t>七、2023年末地方政府专项债务余额限额</t>
  </si>
  <si>
    <t>注：1.本表反映本地区上两年度专项债务余额，上一年度专项债务限额、发行额、还本额及余额，本年度专项债务新
      增限额及限额。
    2.本表由县级以上地方各级财政部门在本级人民代表大会批准预算后二十日内公开。</t>
  </si>
  <si>
    <t>5-7 澄江市市本级2022年地方政府专项债务余额情况表</t>
  </si>
  <si>
    <t>注：1.本表反映本地区上两年度专项债务余额，上一年度专项债务限额、发行额、还本额及余额，本年度专项债务
      新增限额及限额。
    2.本表由县级以上地方各级财政部门在本级人民代表大会批准预算后二十日内公开。</t>
  </si>
  <si>
    <t>5-8  澄江市地方政府债券发行及还本
付息情况表</t>
  </si>
  <si>
    <t>公式</t>
  </si>
  <si>
    <t>本地区</t>
  </si>
  <si>
    <t>本级</t>
  </si>
  <si>
    <t>一、2022年发行预计执行数</t>
  </si>
  <si>
    <t>A=B+D</t>
  </si>
  <si>
    <t>（一）一般债券</t>
  </si>
  <si>
    <t xml:space="preserve">   其中：再融资债券</t>
  </si>
  <si>
    <t>（二）专项债券</t>
  </si>
  <si>
    <t>D</t>
  </si>
  <si>
    <t>二、2022年还本预计执行数</t>
  </si>
  <si>
    <t>F=G+H</t>
  </si>
  <si>
    <t>G</t>
  </si>
  <si>
    <t>H</t>
  </si>
  <si>
    <t>三、2022年付息预计执行数</t>
  </si>
  <si>
    <t>I=J+K</t>
  </si>
  <si>
    <t>J</t>
  </si>
  <si>
    <t>K</t>
  </si>
  <si>
    <t>四、2023年还本预算数</t>
  </si>
  <si>
    <t>L=M+O</t>
  </si>
  <si>
    <t>M</t>
  </si>
  <si>
    <t xml:space="preserve">   其中：再融资</t>
  </si>
  <si>
    <t xml:space="preserve">      财政预算安排 </t>
  </si>
  <si>
    <t>N</t>
  </si>
  <si>
    <t>O</t>
  </si>
  <si>
    <t xml:space="preserve">      财政预算安排</t>
  </si>
  <si>
    <t>P</t>
  </si>
  <si>
    <t>五、2023年付息预算数</t>
  </si>
  <si>
    <t>Q=R+S</t>
  </si>
  <si>
    <t>R</t>
  </si>
  <si>
    <t>S</t>
  </si>
  <si>
    <t>注：1.本表反映本地区上一年度地方政府债券（含再融资债券）发行及还本付息支出
      预计执行数、本年度地方政府债券还本付息支出预算数等。
    2.本表由县级以上地方各级财政部门在本级人民代表大会批准预算后二十日内公
      开。</t>
  </si>
  <si>
    <t>5-9  澄江市2023年地方政府债务限额提前下达情况表</t>
  </si>
  <si>
    <t>下级</t>
  </si>
  <si>
    <t>一、2022年地方政府债务限额</t>
  </si>
  <si>
    <t>其中： 一般债务限额</t>
  </si>
  <si>
    <t xml:space="preserve">       专项债务限额</t>
  </si>
  <si>
    <t>二、提前下达的2023年新增地方政府债务限额</t>
  </si>
  <si>
    <t>注：本表反映本地区及本级年初预算中列示提前下达的新增地方政府债务限额情况，由县级以上地方各级财政部门在本级人民代表大会批准预算后二十日内公开。</t>
  </si>
  <si>
    <t>5-10  澄江市2023年年初新增地方政府债券资金安排表</t>
  </si>
  <si>
    <t>序号</t>
  </si>
  <si>
    <t>项目类型</t>
  </si>
  <si>
    <t>项目主管部门</t>
  </si>
  <si>
    <t>债券性质</t>
  </si>
  <si>
    <t>债券规模</t>
  </si>
  <si>
    <t>无</t>
  </si>
  <si>
    <t>注：本表反映本级当年提前下达的新增地方政府债券资金使用安排，由县级以上地方各级财政部门在本级人民代表大会批准预算后二十日内公开。</t>
  </si>
  <si>
    <t>6-1   2023年市级重大政策和重点项目绩效目标表</t>
  </si>
  <si>
    <t>单位名称.项目名称</t>
  </si>
  <si>
    <t>项目目标</t>
  </si>
  <si>
    <t>一级指标</t>
  </si>
  <si>
    <t>二级指标</t>
  </si>
  <si>
    <t>三级指标</t>
  </si>
  <si>
    <t>指标性质</t>
  </si>
  <si>
    <t>指标值</t>
  </si>
  <si>
    <t>度量单位</t>
  </si>
  <si>
    <t>指标属性</t>
  </si>
  <si>
    <t>指标内容</t>
  </si>
  <si>
    <t>中国共产党澄江市委员会统一战线工作部</t>
  </si>
  <si>
    <t>创建全国民族团结进步示范市经费</t>
  </si>
  <si>
    <t>为深入贯彻落实党的十九大和中央、省、市、县委民族工作会议精神，扎实推进我市创建全国民族团结进步示范市活动，贯彻落实《玉溪市创建全国民族团结进步示范市的实施意见）》（玉发〔2018〕18号）及《澄江市创建全国民族团结进步示范市工作实施方案》（澄办通〔2021〕30号）等相关文件精神。1.创建全国民族团结进步示范市工作经费538.2万元；2.民族节日活动及宗教场所节庆活动工作经费8万元；3.统战对象培训经费15万元；4.统战对象慰问5万元；5.基督教协会、侨联成立相关支出经费15万元。</t>
  </si>
  <si>
    <t>产出指标</t>
  </si>
  <si>
    <t/>
  </si>
  <si>
    <t>空</t>
  </si>
  <si>
    <t>数量指标</t>
  </si>
  <si>
    <t>补助项目个数</t>
  </si>
  <si>
    <t>=</t>
  </si>
  <si>
    <t>1</t>
  </si>
  <si>
    <t>个</t>
  </si>
  <si>
    <t>定量指标</t>
  </si>
  <si>
    <t>反映预算部门（单位）补助小牧个数</t>
  </si>
  <si>
    <t>开设课程门数</t>
  </si>
  <si>
    <t>&gt;=</t>
  </si>
  <si>
    <t>门</t>
  </si>
  <si>
    <t>反映预算部门（单位）组织开展各类培训开设课程的数量。</t>
  </si>
  <si>
    <t>组织培训期数</t>
  </si>
  <si>
    <t>次</t>
  </si>
  <si>
    <t>反映预算部门（单位）组织开展各类培训的期数。</t>
  </si>
  <si>
    <t>培训参加人次</t>
  </si>
  <si>
    <t>60</t>
  </si>
  <si>
    <t>人次</t>
  </si>
  <si>
    <t>反映预算部门（单位）组织开展各类培训的人次。</t>
  </si>
  <si>
    <t>补助人数</t>
  </si>
  <si>
    <t>120</t>
  </si>
  <si>
    <t>人</t>
  </si>
  <si>
    <t>反映预算部门（单位）补助人数。</t>
  </si>
  <si>
    <t>政策、法规培训</t>
  </si>
  <si>
    <t>240</t>
  </si>
  <si>
    <t>反映预算部门（单位）开展培训的内容及人数。</t>
  </si>
  <si>
    <t>开展培训</t>
  </si>
  <si>
    <t>&lt;=</t>
  </si>
  <si>
    <t>2</t>
  </si>
  <si>
    <t>反映开展民族团结讲解员培训次数的情况</t>
  </si>
  <si>
    <t>质量指标</t>
  </si>
  <si>
    <t>培训人员合格率</t>
  </si>
  <si>
    <t>100</t>
  </si>
  <si>
    <t>%</t>
  </si>
  <si>
    <t>反映预算部门（单位）组织开展各类培训的质量。
培训人员合格率=（合格的学员数量/培训总学员数量）*100%。</t>
  </si>
  <si>
    <t>培训出勤率</t>
  </si>
  <si>
    <t>90</t>
  </si>
  <si>
    <t>反映预算部门（单位）组织开展各类培训中参训人员的出勤情况。
培训出勤率=（实际出勤学员数量/参加培训学员数量）*100%。</t>
  </si>
  <si>
    <t>参训率</t>
  </si>
  <si>
    <t>反映预算部门（单位）组织开展各类培训中预计参训情况。
参训率=（年参训人数/应参训人数）*100%。</t>
  </si>
  <si>
    <t>采购物资验收合格率</t>
  </si>
  <si>
    <t>反映调研资料收集、购买相关书籍、及调研成果的情况</t>
  </si>
  <si>
    <t>时效指标</t>
  </si>
  <si>
    <t>采购完成时间</t>
  </si>
  <si>
    <t>天</t>
  </si>
  <si>
    <t>反映创建物资采购完成时间的情况</t>
  </si>
  <si>
    <t>成本指标</t>
  </si>
  <si>
    <t>人均培训标准</t>
  </si>
  <si>
    <t>1875</t>
  </si>
  <si>
    <t>元/人</t>
  </si>
  <si>
    <t>反映预算部门（单位）组织开展各类培训中除师资费以外的人均培训费控制情况。</t>
  </si>
  <si>
    <t>培训师资费标准</t>
  </si>
  <si>
    <t>0</t>
  </si>
  <si>
    <t>反映预算部门（单位）组织开展各类培训中平均师资费用控制情况。</t>
  </si>
  <si>
    <t>效益指标</t>
  </si>
  <si>
    <t>社会效益指标</t>
  </si>
  <si>
    <t>保障民族团结进步工作顺利开展</t>
  </si>
  <si>
    <t>反映民族团结进步创建开展工作的情况</t>
  </si>
  <si>
    <t>满意度指标</t>
  </si>
  <si>
    <t>服务对象满意度指标</t>
  </si>
  <si>
    <t>服务对象满意度</t>
  </si>
  <si>
    <t>反映社会公众或服务对象对该项目实施的满意程度。</t>
  </si>
  <si>
    <t>中国共产党澄江市委员会宣传部</t>
  </si>
  <si>
    <t>澄江市创建全国文明城市专项经费</t>
  </si>
  <si>
    <t>以习近平新时代中国特色社会主义思想为指导，以人民为中心，以培育和践行社会主义核心价值观为根本，巩固树立“创建永远在路上”的理念，以推进文明城市创建工作常态化为目标，着眼巩固提高、辐射延伸，层层压实责任，做细做实各项创建工作，不断提高人民群众的获得感和满意度，努力使文明城市创建常态化工作成为改善人居环境的实招、提高居民素质的载体、推进社会管理的抓手、打造对外形象的平台和促进全市经济社会高质量跨越式发展的动力。一是争创和谐宜居典范。围绕涵养城市品质，持续加大城乡结合部、老旧小区、老城区、农贸市场、背街小巷基础设施提升改造力度，进一步完善“水电路气网”等城市基础设施。建全完善城市网格化管理体系，加快智慧城市建设。围绕厚植生态底色，扎实推进抚仙湖“湖泊革命”，加快推进“两山”实践创新基地创建及生态产品价值实现机制试点工作，擦亮城市生态文明品牌。围绕提升发展成色，紧扣政策导向，把握发展机遇，促进传统产业转型升级、实体经济加快振兴、新兴产业蓬勃发展，实现文明创建与经济社会同步发展。二是争创共建共享典范。办好民生实事，坚守“为民创建”初心，对准“国标”、对齐“民标”，下大力气解决教育、医疗、就业、养老等群众反映强烈的身边事、烦心事、揪心事。推动全民参与，充分发挥基层党组织组织群众、宣传群众、凝聚群众、服务群众重要功能，搭建群众便于、乐于参与平台，完善群众表达、监督、反馈机制，推动形成全民行动、全程联动、全域同创生动局面。维护安全稳定社会环境，紧扣党的二十大安保维稳工作主线，坚决抓好防风险、保安全、护稳定各项任务，以更高水平建设平安澄江、法治澄江，保障创典工作步稳行健。 达到《全国县级文明城市测评体系》、《全国未成年人思想道德建设工作测评体系》标准，通过全国文明城市测评验收，巩固树立“创建永远在路上”的理念，以推进文明城市创建工作常态化为目标，着眼巩固提高、辐射延伸，层层压实责任，做细做实各项创文工作，不断提高人民群众的获得感、幸福感和满意度。一是争创信仰坚定典范。强化思想引领，把学习宣传贯彻习近平新时代中国特色社会主义思想作为首要政治任务，巩固拓展党史学习教育成果，健全理论普及工作体系，建强理论宣讲融媒体矩阵，创新“情景宣讲”等品牌，推动理想信念教育常态化制度化。抓实宣传阐释，以迎接党的二十大胜利召开为主线，充分展示澄江在经济社会发展和文明创建中的新探索新实践新成就，放大城市精神传播效益，凝聚城市文明建设强大精神力量。守好思想阵地，严格落实意识形态工作责任制，依法管理意识形态阵地，加强敏感舆情监测预警和应对处置，及时有效防范化解意识形态领域风险。二是争创崇德向善典范。以善导促文明，把培育和践行社会主义核心价值观作为主线，深化文明村镇、文明单位、文明家庭、文明校园等创建。重点对标测评体系，科学有效抓好文明村镇的培育，进一步夯实创建基础，提升创建成效。深入实施窗口单位、服务行业文明提升行动，通过宣传教育、制度规范、典型带动，营造全社会崇尚文明良好风尚。以严管除陋习，大力开展诚信行业、诚信单位、诚信示范街区、诚信经营示范店等主题实践活动，积极引导广大市民文明礼让、文明用语、文明服务、文明上网，营造遵纪守法、诚实守信社会新风。以实践强服务，推动全市新时代文明实践中心（所、站、点）提质扩面、提档升级，加强志愿服务项目策划、设计和组织，做到一月一主题，月月有活动，真正打通宣传群众、教育群众、关心群众、服务群众“最后一公里”。三是争创文化繁荣典范。坚持守正创新，充分依托抚仙湖、化石地两大世界级资源，多领域发展文化产业，深化文旅融合、文体融合、文创融合。坚持文化传承，加强甘棠箐、金莲山、学山遗址等重要文化和自然遗产、非物质文化遗产系统性保护，实施传统节日振兴工程，推动优秀传统文化创作性转化、创新性发展。</t>
  </si>
  <si>
    <t>交通志愿者参与人数</t>
  </si>
  <si>
    <t>95</t>
  </si>
  <si>
    <t>按照任务分解要求交通志愿者人数达到95人以上，体现交通文明程度的维护</t>
  </si>
  <si>
    <t>公共设施破损修复次数</t>
  </si>
  <si>
    <t>每年公共设施的修复次数不少于60次，体现城市市容市貌，体现公共设施的维护</t>
  </si>
  <si>
    <t>交通志愿者参与度</t>
  </si>
  <si>
    <t>每年交通志愿者100人，提高交通文明质量，完成率=实际完成值/目标值*100%，</t>
  </si>
  <si>
    <t>公共设施破损修复率</t>
  </si>
  <si>
    <t>80</t>
  </si>
  <si>
    <t>每年公共设施的修复次数不低于80%，体现城市市容市貌，体现公共设施的维护。完成率=实际完成值/目标值*100%</t>
  </si>
  <si>
    <t>创建覆盖面</t>
  </si>
  <si>
    <t>98</t>
  </si>
  <si>
    <t>家</t>
  </si>
  <si>
    <t>创文全覆盖，澄江市98家单位参与创文活动。完成率=实际完成值/目标值*100%，在机关、企事业单位、社区、景区、非公有制经济组织、社会组织、学校等普遍开展文明单位创建活动。</t>
  </si>
  <si>
    <t>社会群众对创文工作的满意度</t>
  </si>
  <si>
    <t>服务群众满意度达到95%以上，完成率=实际完成值/目标值*100%，通过对社会群众的满意度调查问卷，用以反映和考核项目实施效果的满意程度情况。文明城市是反映一个城市整体文明水平的综合性指标，是检验一个城市政治、经济、文化、社会、生态文明协调发展水平的标尺，也是城市整体形象和发展水平的集中体现。</t>
  </si>
  <si>
    <t>澄江市公安局</t>
  </si>
  <si>
    <t>公安办公业务项目专项经费</t>
  </si>
  <si>
    <t>涉密项目 涉密项目</t>
  </si>
  <si>
    <t>信息系统建设变更率</t>
  </si>
  <si>
    <t>10</t>
  </si>
  <si>
    <t>反映信息系统建设过程中对质量的控制情况。
信息系统建设变更率=（建设过程中变更内容/计划建设内容）*100%。</t>
  </si>
  <si>
    <t>信息数据安全</t>
  </si>
  <si>
    <t>反映信息系统相关数据安全的保障情况。</t>
  </si>
  <si>
    <t>验收合格率</t>
  </si>
  <si>
    <t>反映项目验收情况。
竣工验收合格率=（验收合格单元工程数量/完工单元工程总数）×100%。</t>
  </si>
  <si>
    <t>系统全年正常运行时长</t>
  </si>
  <si>
    <t>7800</t>
  </si>
  <si>
    <t>小时</t>
  </si>
  <si>
    <t>反映信息系统全年正常运行时间情况。</t>
  </si>
  <si>
    <t>使用人员满意度</t>
  </si>
  <si>
    <t>反映使用对象对信息系统使用的满意度。
使用人员满意度=（对信息系统满意的使用人员/问卷调查人数）*100%</t>
  </si>
  <si>
    <t>澄江市教育体育局</t>
  </si>
  <si>
    <t>澄江市建设及教育综合改革项目专项资金</t>
  </si>
  <si>
    <t>1.2023-2025年要稳步推进重点项目，立昌小学、立昌幼儿园新建项目已进入装修阶段；凤山小学扩校提档工程稳步推进。继续实施学校修缮工程，结合学校办学实际，利用暑期对学校硬件及办学条件进行改善，筹措资金6583万元，推进实施23所学校42个修缮项目；2.2023-2025年要改善师生学习环境、生活条件等迫切问题。3.2023-2025年要完善全民健身公共服务体系，配套完善体育基础设施。为促进全民健身运动的推广实施，预计举办澄江市第三届徒步抚澄河活动、云南省青少年U系列自行车赛、澄江市第十八届“抚仙杯”篮球赛、职工“工间操”比赛、格兰芬多自行车节（玉溪抚仙湖站）等赛事，不断丰富全民建设内容和形式，丰富学校体育文化活动，同时举办澄江市中小学足球、篮球比赛、全市学生大课间比赛，丰富校园文化生活，促进学生全面发展。1.2023年要稳妥推进招生工作。根据“二孩”政策的落实及环湖棚户区改造生态移民搬迁和城镇化进程的推进情况，预计完成4所幼儿园工程建设收尾工作,全力满足澄江市百姓学前教育的需求。2.谋划各级各类教育2023年秋季学期招生入学工作，力争达到玉溪市招生考试优秀县份的荣誉。3.是抓实2023年高中、初中学业水平考试备考工作。组织高考考务工作培训会、初中学业水平考试考务工作培训会，圆满完成2023年高考、中考工作，为澄江市达到优秀中考、高考的学生保驾护航。4.落实教育惠民政策，全市各个学段“贷、免、奖、补”共惠及学生6.48万人次，全力完成了各级各类学生的资助任务，为家庭经济困难学生解决后顾之忧，为家庭贫困家庭减轻压力。</t>
  </si>
  <si>
    <t>补助资金惠及学生人数</t>
  </si>
  <si>
    <t>64800</t>
  </si>
  <si>
    <t>落实教育惠民政策，全市各个学段“贷、免、奖、补”共惠及学生6.48万人次</t>
  </si>
  <si>
    <t>补助人数准确率</t>
  </si>
  <si>
    <t>反映项目验收情况。
竣工验收合格率=（验收合格单元工程数量/完工单元工程总数）×100%。</t>
  </si>
  <si>
    <t>8月底前完成高中、初中招生率</t>
  </si>
  <si>
    <t>是抓实2023年高中、初中学业水平考试备考工作。组织高考考务工作培训会、初中学业水平考试考务工作培训会</t>
  </si>
  <si>
    <t>12月底前完成各类体育比赛开始率</t>
  </si>
  <si>
    <t>，预计举办澄江市第三届徒步抚澄河活动、云南省青少年U系列自行车赛、澄江市第十八届“抚仙杯”篮球赛、职工“工间操”比赛、格兰芬多自行车节（玉溪抚仙湖站）等赛事，不断丰富全民建设内容和形式，丰富学校体育文化活动，同时举办澄江市中小学足球、篮球比赛、全市学生大课间比赛，丰富校园文化生活，促进学生全面发展。</t>
  </si>
  <si>
    <t>建设成本</t>
  </si>
  <si>
    <t>3300</t>
  </si>
  <si>
    <t>元/平方米</t>
  </si>
  <si>
    <t>反映单位平米数、公里数、个数、亩数等的平均成本。</t>
  </si>
  <si>
    <t>受益人群覆盖率</t>
  </si>
  <si>
    <t>反映项目设计受益人群或地区的实现情况。
受益人群覆盖率=（实际实现受益人群数/计划实现受益人群数）*100%</t>
  </si>
  <si>
    <t>受益人群满意度</t>
  </si>
  <si>
    <t>85</t>
  </si>
  <si>
    <t>调查人群中对设施建设或设施运行的满意度。
受益人群覆盖率=（调查人群中对设施建设或设施运行的人数/问卷调查人数）*100%</t>
  </si>
  <si>
    <t>澄江市文化和旅游局</t>
  </si>
  <si>
    <t>澄江市文化和旅游局文化资金</t>
  </si>
  <si>
    <t>1.统筹规划文化事业、文化产业和旅游业发展，拟订发展规划并组织实施。2.推进全市公共文化服务体系建设和旅游公共服务建设，实施文化惠民工程。3.推进非物质文化遗产的保护、传承、普及、弘扬和振兴工作。4.组织实施文化和旅游资源普查。挖掘、保护和利用工作，监管文化和旅游市场，组织查处全县性、跨区域文化、文物、出版、旅游等市场的违法行为。5.加强中青年文化艺术人才和少数民族文化艺术人才培养，开展文化艺术及旅游人才技能培训。2023年，澄江市文化和旅游局将以习近平新时代中国特色社会主义思想为指导，深入学习领会习近平总书记关于文化旅游工作的重要论述和批示指示精神，紧急围绕“国际旅游城市、世界级景区、国家旅游示范区”的发展定位，坚持稳中求进的工作发展目标，按照工作项目化、项目清单化、清单责任化的工作要求，结合具体实际，细化任务分工、层层压实责任，做到方向明确、目标清晰、抓手有力，努力推动澄江文旅事业迈上新台阶。重点抓好文化。旅游两个十大工程的工作。</t>
  </si>
  <si>
    <t>活动内容数</t>
  </si>
  <si>
    <t>定性指标</t>
  </si>
  <si>
    <t>反映活动内容数的情况</t>
  </si>
  <si>
    <t>演出活动</t>
  </si>
  <si>
    <t>场</t>
  </si>
  <si>
    <t>反映演出活动的情况</t>
  </si>
  <si>
    <t>文化惠民演出场次（特别是地方戏曲）</t>
  </si>
  <si>
    <t>70</t>
  </si>
  <si>
    <t>场次</t>
  </si>
  <si>
    <t>反映文化惠民演出场次（特别是地方戏曲）的情况</t>
  </si>
  <si>
    <t>举办公益文化惠民演出场次</t>
  </si>
  <si>
    <t>71</t>
  </si>
  <si>
    <t>反映举办公益文化惠民演出场次的情况</t>
  </si>
  <si>
    <t>在澄江电视台开设文旅专栏，年度播出期数</t>
  </si>
  <si>
    <t>12</t>
  </si>
  <si>
    <t>期</t>
  </si>
  <si>
    <t>反映在澄江电视台开设文旅专栏，年度播出期数的情况</t>
  </si>
  <si>
    <t>昆明长水国际机场年内更换宣传画面</t>
  </si>
  <si>
    <t>4</t>
  </si>
  <si>
    <t>反映昆明长水国际机场年内更换宣传画面的情况</t>
  </si>
  <si>
    <t>“澄江文旅”微信公众号发布各类宣传稿件数</t>
  </si>
  <si>
    <t>150</t>
  </si>
  <si>
    <t>篇</t>
  </si>
  <si>
    <t>反映“澄江文旅”微信公众号发布各类宣传稿件数的情况</t>
  </si>
  <si>
    <t>“澄江文旅”抖音号、微信视频号更新视频数</t>
  </si>
  <si>
    <t>条</t>
  </si>
  <si>
    <t>反映“澄江文旅”抖音号、微信视频号更新视频数的情况</t>
  </si>
  <si>
    <t>组织傩戏文化节、全省非物质文化遗产展示展演活动</t>
  </si>
  <si>
    <t>反映组织傩戏文化节、全省非物质文化遗产展示展演活动的情况</t>
  </si>
  <si>
    <t>提升打造乡级文化站</t>
  </si>
  <si>
    <t>反映提升打造乡级文化站的情况</t>
  </si>
  <si>
    <t>打造村级综合文化服务中心</t>
  </si>
  <si>
    <t>22</t>
  </si>
  <si>
    <t>反映打造村级综合文化服务中心的情况</t>
  </si>
  <si>
    <t>命名“文化家庭"</t>
  </si>
  <si>
    <t>256</t>
  </si>
  <si>
    <t>反映命名“文化家庭"的情况</t>
  </si>
  <si>
    <t>组织庆祝建党100周年合唱比赛</t>
  </si>
  <si>
    <t>反映组织庆祝建党100周年合唱比赛的情况</t>
  </si>
  <si>
    <t>组织庆祝建党100周年文艺晚会</t>
  </si>
  <si>
    <t>反映组织庆祝建党100周年文艺晚会的情况</t>
  </si>
  <si>
    <t>项目验收合格率</t>
  </si>
  <si>
    <t>反映项目验收合格率的情况</t>
  </si>
  <si>
    <t>服务验收合格率</t>
  </si>
  <si>
    <t>反映服务验收合格率的情况</t>
  </si>
  <si>
    <t>执法检查覆盖率</t>
  </si>
  <si>
    <t>反映执法检查覆盖率的情况</t>
  </si>
  <si>
    <t>执法人员法律法规熟悉率</t>
  </si>
  <si>
    <t>反映执法人员法律法规熟悉率的情况</t>
  </si>
  <si>
    <t>从业人员法规知晓率</t>
  </si>
  <si>
    <t>反映从业人员法规知晓率的情况</t>
  </si>
  <si>
    <t>事故发生率降低</t>
  </si>
  <si>
    <t>20</t>
  </si>
  <si>
    <t>反映事故发生率降低的情况</t>
  </si>
  <si>
    <t>澄江旅游媒体关注人数</t>
  </si>
  <si>
    <t>50000</t>
  </si>
  <si>
    <t>反映澄江旅游媒体关注人数的情况</t>
  </si>
  <si>
    <t>群众满意度</t>
  </si>
  <si>
    <t>反映群众满意度的情况</t>
  </si>
  <si>
    <t>公众满意度</t>
  </si>
  <si>
    <t>反映公众满意度的情况</t>
  </si>
  <si>
    <t>反映服务对象满意度的情况</t>
  </si>
  <si>
    <t>澄江市农业农村局</t>
  </si>
  <si>
    <t>澄江市2023年市本级财政衔接资金项目专项经费</t>
  </si>
  <si>
    <t>以习近平新时代中国特色社会主义思想为指导，全面贯彻党的十九届历次全会精神，深入落实习近平生态文明思想和重要指示批示特别是习近平总书记考察云南的重要讲话精神，牢固树立和深入贯彻新发展理念，持续学习推广浙江“千村示范，万村整治”工程经验，以实施乡村振兴战略为统领，以补齐农村人居环境短板为核心，以建设美丽宜居乡村为导向，以农村“厕所革命”、生活污水垃圾治理、村容村貌提升为重点，以建立健全长效管护机制为主攻方向，高质量推动我市农村人居环境整治提升，为全面推进乡村振兴、加快农村现代化提供有力支撑。根据《第一届市人民政府第四次常务会议纪要》、《澄江市2023年农村人居环境综合整治项目实施方案》确定将人居环境整治工作补助标准每人每年30元纳入财政预算调整解决并形成常态化机制，长期坚持。通过对农村垃圾的清理及公厕的管理，将大大改善我市农村的村容村貌等环境条件，使得农村的人居环境得到较大提升，道路整洁，空气清新，增加周边旅游景区的吸引力，使人们生活更加稳定，生活水平得到进一步提高，有效提升广大农民群众幸福感、获得感。1.常务纪要〔2020〕第4期_第一届市人民政府第四次常务会议纪要。澄江市每年城乡人居环境综合整治补助资金按每人每年30元标准，用于补助保洁人员、垃圾清运、公厕管理等，由各街镇按照人口数量自行申报并由农业农村局统筹申报预算；2.公厕新建和修缮工作按每个村委会（社区）不得少于1座及以上公厕的要求进行考核；3.加强农村人居环境综合整治专项资金的规范管理和正确使用，保证治理资金做到专款专用，不拉用、占用、挪用和截留资金。4.建立以垃圾清运费收缴为基础，整合资源，带动村庄保洁员制度的落地，引导群众积极参与人居环境整治。用于补助保洁人员、垃圾清运、公厕管理等，农村人居环境提升相关的五型村庄建设、农村环卫体系建设、公厕建设管理、违法违规建筑治理、制度运行运转等方面。5.通过对农村环境的综合治理，能有效保持环境整洁，减少因垃圾得不到及时处理而污染环境，维护了土壤生态平衡，促进生态农业发展，从而有效保护环境，达到水美、山绿、村容整洁的良好人居环境，实现经济、社会发展与环境保护“共赢”目的，促进社会和谐发展。</t>
  </si>
  <si>
    <t>补助镇（街道）数量</t>
  </si>
  <si>
    <t>5</t>
  </si>
  <si>
    <t>2020年及2023年共两个年度，保持全市5个镇（街道）辖区内所有农村公厕干净、卫生，需保证每个行政村1座及以上公厕卫生干净。</t>
  </si>
  <si>
    <t>补助镇（街道）环境卫生专职管理人员</t>
  </si>
  <si>
    <t>2020年及2023年共两个年度，全市5个涉农镇（街道），各镇（街道）配备环境卫生专职管理人员两人以上，即10个以上管理人员</t>
  </si>
  <si>
    <t>补助村（居）民小组保洁员</t>
  </si>
  <si>
    <t>347</t>
  </si>
  <si>
    <t>2020年及2023年共两个年度，全市41个村委会，347个村小组，各村（居）民小组原则上按 50 户以内配备 1名保洁员，50 户以上按每 300 人配备 1 名保洁员，视村庄分布情况可适当增减保洁员，每个村小组至少一个保洁人员</t>
  </si>
  <si>
    <t>补助村委会（社区）环境卫生协管员</t>
  </si>
  <si>
    <t>41</t>
  </si>
  <si>
    <t>2020年及2023年共两个年度，全市41个村委会，347个村小组，各村委会（社区）至少有一名环境卫生协管员，即41名协管员。</t>
  </si>
  <si>
    <t>补助准确率</t>
  </si>
  <si>
    <t>2020年及2023年共两个年度，全市41个村委会，347个村小组，各村（居）民小组原则上按 50 户以内配备 1名保洁员，50 户以上按每 300 人配备 1 名保洁员，视村庄分布情况可适当增减保洁员，并对配备保洁员进行工资补助。</t>
  </si>
  <si>
    <t>可持续影响指标</t>
  </si>
  <si>
    <t>是否改善农村环境情况</t>
  </si>
  <si>
    <t>是/否</t>
  </si>
  <si>
    <t>村</t>
  </si>
  <si>
    <t>2020年及2023年共两个年度，全市41个村委会，347个村小组，每村建立村规民约。</t>
  </si>
  <si>
    <t>受益对象满意度</t>
  </si>
  <si>
    <t>2020年及2023年共两个年度，全市41个村委会，347个村小组，172200个村民受益。</t>
  </si>
  <si>
    <t>澄江市人居环境大清理大整治大提升攻坚行动专项资金</t>
  </si>
  <si>
    <t>以习近平新时代中国特色社会主义思想为指导，深入贯彻党的十九大和十九届历次全会和习近平总书记关于“三农”工作的重要论述，按照《中共玉溪市委办公室 玉溪市人民政府办公室关于印发〈玉溪市清理整治农村临违建筑和危旧房屋工作指导意见〉的通知》（玉办通〔2022〕28号）文件要求，我市积极定制出台《澄江市城乡环境大清理大整治大提升攻坚行动方案》，并通过《常务纪要〔2022〕第2期_第二届市人民政府第2次常务会议纪要》以及《会议纪要（2022）第7—1期__二届市委常委会第47次会议纪要》，扎实开展澄江市城乡环境大清理大整治大提升攻坚行动，全面提升农村村容村貌，巩固拓展农村人居环境整治成果，为全面推进乡村振兴、加快农业农村现代化、建设美丽澄江提供有力支撑。近年来，我市农村人居环境整治取得积极进展，但一些地区还存在影响村容村貌的残垣断壁、有安全隐患的危险建（构）筑、私搭乱建、影响村庄规划发展的临违建筑等问题。澄江市城乡环境大清理大整治大提升攻坚行动的实施，关系亿万农民群众生活品质，体现现代文明水平。把澄江市城乡环境大清理大整治大提升攻坚行动作为“十四五”全面实施乡村振兴战略的重要任务，进一步增强使命感、责任感和紧迫感，持之以恒、扎扎实实抓好，努力补齐影响群众生活品质的短板，为改善农村人居环境、全面推进乡村振兴提供坚实支撑，增强广大农民群众获得感、幸福感。按照《澄江市城乡环境大清理大整治大提升攻坚行动方案》，今年全市辖区范围内要做到应拆尽拆、拆治结合，做到拆得彻底、清得干净、改得美观、管得规范，基本看不见破房和残垣断壁，持续提升人居环境质量。本项目预计拆除共6000余宗，占地面积约388810.73万m2，建筑面积约54万余m2。资金匹配明细如下：市财政对能够优先完成目标任务的以50元/㎡的标准予以奖补用于拆除、清运工作，对拆除后的地块美化绿化及村庄建设等优先考虑给予拆除。村庄功能得到完善、风貌得到改观、价值得到彰显，鼓励村民自栽自种，种植上花卉果木，改造成小菜园、小花园、小果园等，让乡村变得更加宜居美丽。改善人居环境，提高农民生活质量，使农村的人居环境得到较大提升，道路整洁，使人们生活更加稳定，生活水平得到进一步提高，有效提升广大农民群众幸福感、获得感。通过规范化的打造空地，使村庄环境更加宜居，实现人民安稳致富和社会稳定。同时因地制宜，结合乡村振兴“百千万”示范工程建设、绿美乡村等，对拆除后的地块进行打造，使其与周边的环境融为一体，打造别具风格特色的乡村景观，助推村旅融合发展。拆除村庄功能得到完善、风貌得到改观、价值得到彰显，鼓励村民自栽自种，种植上花卉果木，改造成小菜园、小花园、小果园等，让乡村变得更加宜居美丽。</t>
  </si>
  <si>
    <t>拆除凤麓街道残垣断壁、危险建（构）筑、临违建筑3214.29m2</t>
  </si>
  <si>
    <t>3214.29m2</t>
  </si>
  <si>
    <t>平方米</t>
  </si>
  <si>
    <t>本项目预计拆除凤麓街道残垣断壁、危险建（构）筑、临违建筑3214.29㎡</t>
  </si>
  <si>
    <t>拆除龙街街道残垣断壁、危险建（构）筑、临违建筑79170.89m2</t>
  </si>
  <si>
    <t>79170.89m2</t>
  </si>
  <si>
    <t>本项目预计拆除龙街街道残垣断壁、危险建（构）筑、临违建筑79170.89㎡</t>
  </si>
  <si>
    <t>拆除右所镇残垣断壁、危险建（构）筑、临违建筑64594.05m2</t>
  </si>
  <si>
    <t>64594.05m2</t>
  </si>
  <si>
    <t>本项目预计拆除右所镇残垣断壁、危险建（构）筑、临违建筑64594.05㎡</t>
  </si>
  <si>
    <t>拆除海口镇残垣断壁、危险建（构）筑、临违建筑109404.00m2</t>
  </si>
  <si>
    <t>109404.00m2</t>
  </si>
  <si>
    <t>本项目预计拆除海口镇残垣断壁、危险建（构）筑、临违建筑109404.00㎡</t>
  </si>
  <si>
    <t>拆除九村镇残垣断壁、危险建（构）筑、临违建筑62208.16m2</t>
  </si>
  <si>
    <t>62208.16m2</t>
  </si>
  <si>
    <t>本项目预计拆除九村镇残垣断壁、危险建（构）筑、临违建筑62208.16㎡</t>
  </si>
  <si>
    <t>拆除路居镇残垣断壁、危险建（构）筑、临违建筑70219.34m2</t>
  </si>
  <si>
    <t>70219.34m2</t>
  </si>
  <si>
    <t>本项目预计拆除路居镇残垣断壁、危险建（构）筑、临违建筑70219.34㎡</t>
  </si>
  <si>
    <t>拆除完成率</t>
  </si>
  <si>
    <t>本项目预计拆除各镇（街道）共6000余宗，占地面积约40万㎡，建筑面积约54万余㎡。</t>
  </si>
  <si>
    <t>人居环境改善率</t>
  </si>
  <si>
    <t>在满足规划和土地、环保等相关规定的前提下，结合乡村振兴战略的实施，多种形式多种途径推进农村土地综合利用，拆除后腾退地块在保障公厕、道路等公共基础设施用地的前提下，闲置地块可用于发展乡村旅游等产业融合发展项目，壮大村级集体经济，增加农民财产性收入。暂时未有用途的需做植树造绿或打造小花园、小菜园、小果园等农村庭院风景，改善人居环境。</t>
  </si>
  <si>
    <t>生态效益</t>
  </si>
  <si>
    <t>拆除村庄功能得到完善、风貌得到改观、价值得到彰显</t>
  </si>
  <si>
    <t>经济效益</t>
  </si>
  <si>
    <t>同时因地制宜，结合乡村振兴“百千万”示范工程建设、绿美乡村等，对拆除后的地块进行打造，使其与周边的环境融为一体，打造别具风格特色的乡村景观，助推村旅融合发展。</t>
  </si>
  <si>
    <t>项目预计拆除的各镇（街道）共6000余宗，占地面积约40万㎡，建筑面积约54万余㎡的街道（镇）</t>
  </si>
  <si>
    <t>澄江市蓝莓种植产业环境风险调查评估服务项目专项资金</t>
  </si>
  <si>
    <t>以位于澄江县龙街街道左所社区的云蓝蓝莓庄园为代表，到2020年底蓝莓种植面积达到9500亩左右。由于蓝莓种植需要大规模客土并进行人工调酸，采用硫磺等药剂人为大幅度降低土壤pH值，是否会提高土壤中氮磷和重金属的活性、增强移动性和溶出，进而对抚仙湖水质产生影响，目前尚无定论。因此急需开展系统研究，给出明确而权威的研究结论，从而为澄江市蓝莓产业发展提供科学的决策依据。为尽快推动该项工作，2021年1月5日，玉溪市农业农村局、澄江市人民政府邀请云南农业大学、玉溪市农业科学院在澄江市农业农村局召开专题研讨会，围绕蓝莓种植土壤调酸的环境风险进行交流讨论，会议商定由澄江市人民政府委托云南农业大学和玉溪市农业科学研究院组成联合研究团队，针对澄江抚仙湖流域蓝莓种植过程对环境影响进行系统调查研究，并编写专题研究的实施方案，报澄江市人民政府。2021年5月11日澄江市农业农村局再次与云南农业大学和玉溪市农业科学研究院组成联合研究团队就项目实施进行对接，建议根据玉溪市抚仙湖管理局关于有效防范抚仙湖流域蓝莓种植区域土壤磷素流失风险的预警函的相关要求优化原项目方案内容和经费预算。2021年3月玉溪市抚仙湖管理局发出了关于有效防范抚仙湖流域蓝莓种植区域土壤磷流失风险的预警函（玉抚函﹝2021﹞17号），要求市农业农村局具体负责，对抚仙湖流域蓝莓种植情况进行排查摸底，开展蓝莓种植年限、土壤调酸等对土壤磷流失的环境安全评价，因此急需开展系统研究，给出明确而权威的研究结论，从而为澄江市蓝莓产业发展提供科学的决策依据。澄江市农业农村局于2021年9月通过公开招标，与云南农业大学签定澄江市蓝莓种植产业环境风险调查评估服务项目合同，服务费用为140万元。针对澄江抚仙湖流域蓝莓种植过程对环境影响进行系统调查研究，重点开展蓝莓种植区土壤基本性质及重金属背景调查监测、不同调酸措施对土壤氮磷及重金属的溶出模拟试验、不同调酸措施对土壤氮磷及重金属的溶出的田间验证试验、蓝莓种植区地表径流动态监测与污染负荷解析研究，通过试验研究，研究团队完成澄江市蓝莓种植对环境影响的研究报告1份；澄江市环境友好型蓝莓种植技术规程1份；澄江市蓝莓产业发展的对策建议1份。</t>
  </si>
  <si>
    <t>蓝莓种植对环境影响研究报告数量</t>
  </si>
  <si>
    <t>份</t>
  </si>
  <si>
    <t>2022年9月30日前完成项目服务内容和考核指标，提交材料澄江市蓝莓种植对环境影响的研究报告1份、环境友好型蓝莓种植技术规程1份、蓝莓产业发展的对策建议1份。</t>
  </si>
  <si>
    <t>环境友好型蓝莓种植技术规程</t>
  </si>
  <si>
    <t>蓝莓产业发展的对策建议</t>
  </si>
  <si>
    <t>项目验收通过率</t>
  </si>
  <si>
    <t>对项目服务合同提交的材料质量进行验收，通过率达95%以上。（蓝莓种植对环境影响的研究报告1份、环境友好型蓝莓种植技术规程1份、蓝莓产业发展的对策建议1份）。</t>
  </si>
  <si>
    <t>风险调查评估任务及时完成时间</t>
  </si>
  <si>
    <t>2022-9-31</t>
  </si>
  <si>
    <t>年</t>
  </si>
  <si>
    <t>2022年9月30日前完成项目考核指标验收，提交材料澄江市蓝莓种植对环境影响的研究报告1份、环境友好型蓝莓种植技术规程1份、蓝莓产业发展的对策建议1份。</t>
  </si>
  <si>
    <t>澄江市蓝莓种植产业环境风险调查评估服务项目合同金额</t>
  </si>
  <si>
    <t>140</t>
  </si>
  <si>
    <t>万元</t>
  </si>
  <si>
    <t>澄江市蓝莓种植产业环境风险调查评估服务项目合同金额140万元</t>
  </si>
  <si>
    <t>研究成果采纳率</t>
  </si>
  <si>
    <t>开展蓝莓种植年限、土壤调酸等对土壤磷流失的环境安全评价。给出明确而权威的研究结论，是否存在风险问题及风险管控措施建议。上报至环保部门，市人民政府，为澄江市蓝莓产业发展与抚仙湖水质保护提供科学的决策依据。</t>
  </si>
  <si>
    <t>反映环境风险调查评估服务的整体满意度。</t>
  </si>
  <si>
    <t>农业保险补贴项目县级配套专项资金</t>
  </si>
  <si>
    <t>1.引导和支持农户参加农业保险，完成投保任务等项目绩效目标；2.中央和省级财政主要保障关系国计民生和粮食安全的大宗农产品，重点支持农业生产环节；3.不断扩大农业保险覆盖面和风险保障水平，逐步建立市场化的农业生产风险防范化解机制；4.稳定农业生产，保障农民收入。按照政府引导、自主自愿的原则，做到应保尽保、愿保尽保。力争计划投保任务完成80%以上，农户满意度85%以上。投入的资金费用按照财政保费补贴构成比例，种植业：玉米、水稻、油料作物：中央财政补贴45%，省级财政补贴30%，市级财政补贴20%，县级财政补贴5%。养殖业：能繁母猪：中央财政补贴50%，省级财政补贴15%，市级财政补贴9.5%，县级财政补贴5.5%，农业经营者及农户承担20%。育肥猪：中央财政补贴50%，省级财政补贴15%，市级财政补贴9.5%，县级财政补贴5.5%，农业经营者及农户承担20%，按照政策比例配套。养殖业保险保费标准1. 能繁母猪保险费60元/头；2. 奶牛保险费370元/头；3. 育肥猪保险费32元/头。澄江市2023年种植、养殖业农业保险投保数计划如下：1.水稻种植0.4万亩，计划投保0.4万亩；2.玉米种植4.5万亩，计划投保4.5万亩；3.玉米制种2万亩（含2022年未纳入计划的1万亩），计划投保2万亩；4.养殖业能繁母猪存栏数900头，计划投保800头；5.育肥猪存栏数3000头，计划投保2000头。，2023年目标：种植业、养殖业投保数量稳定增长，农业保险持续提质增效。1.引导和支持农户参加农业保险，完成投保任务等项目绩效目标；2.中央和省级财政主要保障关系国计民生和粮食安全的大宗农产品，重点支持农业生产环节；3.不断扩大农业保险覆盖面和风险保障水平，逐步建立市场化的农业生产风险防范化解机制；4.稳定农业生产，保障农民收入。澄江市农业农村局2021-2023年政策性农业保险（种植业、养殖业）实施方案，根据本市种（养）植规模、三大（水稻、小麦、玉米）粮食作物制种规模、财政补贴能力以及农户意愿等情况，澄江市2023年种植、养殖业农业保险投保数计划如下：1.水稻种植0.4万亩，计划投保0.4万亩；2.玉米种植4.5万亩，计划投保4.5万亩；3.玉米制种2万亩（含2022年未纳入计划的1万亩），计划投保2万亩；4.养殖业能繁母猪存栏数900头，计划投保800头；5.育肥猪存栏数3000头，计划投保2000头。种植、养殖计划符合抚仙湖保护产业结构调整，具有合理性。与省市配套农业保险项目相匹配。按照政府引导、自主自愿的原则，做到应保尽保、愿保尽保。力争计划投保任务完成80%以上，农户满意度90%以上。农业保险承保经办机构在充分宣传政策、讲解承保理赔内容和自主自愿的原则下，应做到愿保尽保，不设置计划上限。农业保险承保经办机构应当加强农业保险风险防范，发挥风险管控主体作用，积极开展防灾减灾工作。</t>
  </si>
  <si>
    <t>能繁母猪投保覆盖数量</t>
  </si>
  <si>
    <t>800</t>
  </si>
  <si>
    <t>头/只</t>
  </si>
  <si>
    <t>反映能繁母猪投保数量</t>
  </si>
  <si>
    <t>育肥猪投保覆盖数量</t>
  </si>
  <si>
    <t>2000</t>
  </si>
  <si>
    <t>反映育肥猪投保数量</t>
  </si>
  <si>
    <t>水稻投保数量0.4万亩</t>
  </si>
  <si>
    <t>4000</t>
  </si>
  <si>
    <t>亩</t>
  </si>
  <si>
    <t>反映水稻投保数量0.4万亩</t>
  </si>
  <si>
    <t>玉米投保数量4.5万亩</t>
  </si>
  <si>
    <t>45000</t>
  </si>
  <si>
    <t>反映玉米投保数量4.5万亩</t>
  </si>
  <si>
    <t>玉米制种投保2万亩</t>
  </si>
  <si>
    <t>20000</t>
  </si>
  <si>
    <t>反映玉米制种投保2万亩</t>
  </si>
  <si>
    <t>风险保障水平</t>
  </si>
  <si>
    <t>与去年持平，接近直接物化成本</t>
  </si>
  <si>
    <t>反映农业保险风险水平</t>
  </si>
  <si>
    <t>绝对免赔额</t>
  </si>
  <si>
    <t>元/亩</t>
  </si>
  <si>
    <t>反映农业保险绝对免赔额</t>
  </si>
  <si>
    <t>经济效益指标</t>
  </si>
  <si>
    <t>风险保障总额</t>
  </si>
  <si>
    <t>风险保障总额高于去年</t>
  </si>
  <si>
    <t>反映风险保障水平高于去年</t>
  </si>
  <si>
    <t>农业保险综合费用率</t>
  </si>
  <si>
    <t>反映农业保险综合费用率</t>
  </si>
  <si>
    <t>承保机构县级分支机构覆盖率</t>
  </si>
  <si>
    <t>反映承保机构县级分支机构覆盖情况</t>
  </si>
  <si>
    <t>受灾农户经济损失获得赔偿比例</t>
  </si>
  <si>
    <t>受灾农户经济损失当年获得赔偿率大于85%</t>
  </si>
  <si>
    <t>参保农户满意度大于85%</t>
  </si>
  <si>
    <t>澄江市水利局</t>
  </si>
  <si>
    <t>澄江市河长制工作及水利行业运行管理项目经费</t>
  </si>
  <si>
    <t>以习近平新时代中国特色社会主义思想为指导，深入贯彻习近平总书记考察云南重要讲话精神，全面落实党的十九大和十九届六中全会精神，认真落实中央及省委省政府、市委及市政府决策部署，积极践行“节水优先、空间均衡、系统治理、两手发力”的治水思路，全面落实“水利工程补短板、水利行业强监管”的水利改革发展总基调，澄江市水利局全面推进河长制工作、提高农村供水保障、高效节水减排、抚仙湖北岸生态调蓄带运行管护、水行政执法力度、水土保持治理、水旱灾害防御、水利基础设施建设、水库坝塘安全运行与管理、水利行业安全生产、水资源保护等工作，推进澄江市水网工程建设，不断提升行业监管能力，持续深化水利行业改革，推动澄江市“十四五”时期水利高质量发展，建设造福人民的幸福河湖，全力构建与澄江市“三个国际化”城市相适应的水安全保障体系。2023年度目标：1.全面推行河长制。按照相关规划或实施方案，切实以水质提升为目的，开展水质水量监测、规划编制、信息平台建设、河湖库渠划界确权、河道整治、突出问题整治、技术服务等工作，进一步完善网格化、信息化、市场化的“三化”管理体系，加强河道管理，有效保护与修复河湖生态得到、有效管理保护水域岸线、绿化提升河湖岸线，让河湖更加“留住乡愁”、不断助推传统水利转型升级及全市产业发展，进一步提升群众环保意识，实现全市重要河湖库渠“安全生态、水清河畅、岸绿景美、人水和谐”既定目标，推动河长制工作从“有名”到“有实”的转变，确保抚仙湖稳定保持Ⅰ类水质。2.水利工程运行和水旱灾害防御。通过水利工程的实施，恢复库塘灌溉、防洪功能、降低入河河流的污染物量，库塘供水、水土保持、河道水质等生态效益、社会效益和经济效益显著提高。同时，项目的实施将改善项目区人民群众的生产生活条件，促进农村精神文明建设和社会稳定。3.城乡供水保障能力提升。通过实施高效节水工程，扩大了灌溉面积，提高了复种指数，增加了植被覆盖率，涵养了地下水源，改善了田间小气候，防止了畦田冲刷，还起到了水土保持效果，具有明显的生态效益。4.水行政事务管理。通过项目实施，保证水利事业高质量发展，进一步提升水行政事务监管能力，贯彻落实水利工程补短板、水利行业强监管的水利发展改革目标。为保障目标达成，水利局2023年度计划实施澄江市河长制工作及水利行业运行管理项目，申请预算资金10632.52万元。</t>
  </si>
  <si>
    <t>纳入澄江市河长制管理的入湖河道数量</t>
  </si>
  <si>
    <t>103</t>
  </si>
  <si>
    <t>抚仙湖流域全部纳入河长制管理的入湖河道数量（关键指标）</t>
  </si>
  <si>
    <t>运行管护水库数量</t>
  </si>
  <si>
    <t>8</t>
  </si>
  <si>
    <t>座</t>
  </si>
  <si>
    <t>将对澄江辖区内梁王河水库等8座县管水库进行管护</t>
  </si>
  <si>
    <t>大坝安全鉴定水库数量</t>
  </si>
  <si>
    <t>26</t>
  </si>
  <si>
    <t>件</t>
  </si>
  <si>
    <t>完成梁王河水库、西大河水库、马槽地水库等26水库大坝安全鉴定工作</t>
  </si>
  <si>
    <t>一河一策工作方案编制数量</t>
  </si>
  <si>
    <t>13</t>
  </si>
  <si>
    <t>完成东大河水库、东大河等13件河（库）一河一策方案编制工作（关键指标）</t>
  </si>
  <si>
    <t>美丽河湖申报数量</t>
  </si>
  <si>
    <t>（关键指标）2022年完成抚澄河、调蓄带、尖山河、西龙潭、路岐河、甸垛龙潭、梁王河上段、东大河上段8件美丽河湖申报工作</t>
  </si>
  <si>
    <t>农村供水保障年供水量</t>
  </si>
  <si>
    <t>600</t>
  </si>
  <si>
    <t>万吨</t>
  </si>
  <si>
    <t>反映农村供水保障项目年供水量的数量指标（关键指标）</t>
  </si>
  <si>
    <t>新建水库数量</t>
  </si>
  <si>
    <t>反映新建水库数量指标（新建小冲水库）</t>
  </si>
  <si>
    <t>饮用水源Ⅰ级保护区物理隔断面积</t>
  </si>
  <si>
    <t>24000</t>
  </si>
  <si>
    <t>反映水库饮用水源Ⅰ级保护区物理隔断金属网拦安装数量</t>
  </si>
  <si>
    <t>节水设施数量</t>
  </si>
  <si>
    <t>套</t>
  </si>
  <si>
    <t>反映水利局创建节水型单位安装节水设施（不锈钢水塔）数量</t>
  </si>
  <si>
    <t>埋设河道管理范围界桩数量</t>
  </si>
  <si>
    <t>285</t>
  </si>
  <si>
    <t>反映完成澄江市辖区范围内31件条河道管理范围埋设界桩数量</t>
  </si>
  <si>
    <t>安装河道管理告示牌数量</t>
  </si>
  <si>
    <t>62</t>
  </si>
  <si>
    <t>反映完成澄江市辖区范围内31件条河道管理范围安装告示牌数量</t>
  </si>
  <si>
    <t>病险水库、坝塘除险加固数量</t>
  </si>
  <si>
    <t>反映完成病险水库、小坝塘除险加固数量</t>
  </si>
  <si>
    <t>新增水库库容</t>
  </si>
  <si>
    <t>1087000</t>
  </si>
  <si>
    <t>立方米</t>
  </si>
  <si>
    <t>反映通过新建小冲水库项目实施新增供水数量</t>
  </si>
  <si>
    <t>新增供水量</t>
  </si>
  <si>
    <t>1054000</t>
  </si>
  <si>
    <t>小冲水库项目区征租地面积</t>
  </si>
  <si>
    <t>169</t>
  </si>
  <si>
    <t>反映新建小冲水库征租地面积的数量指标</t>
  </si>
  <si>
    <t>河道治理长度</t>
  </si>
  <si>
    <t>4.83</t>
  </si>
  <si>
    <t>公里</t>
  </si>
  <si>
    <t>反映海口河治理长度的数量指标</t>
  </si>
  <si>
    <t>水旱灾害普查水库数量</t>
  </si>
  <si>
    <t>37</t>
  </si>
  <si>
    <t>反映水旱灾害普查水库目标数量</t>
  </si>
  <si>
    <t>工程验收合格率</t>
  </si>
  <si>
    <t>反映工程验收合格的质量指标（关键指标）</t>
  </si>
  <si>
    <t>河道运行管护考核合格率</t>
  </si>
  <si>
    <t>反映河道运行管护考核合格情况（关键指标）</t>
  </si>
  <si>
    <t>项目完成时限</t>
  </si>
  <si>
    <t>月</t>
  </si>
  <si>
    <t>反映项目完成的时间，在2023年12月30日之前完成项目目标</t>
  </si>
  <si>
    <t>澄江市河长制工作及水利行业运行管理经费</t>
  </si>
  <si>
    <t>10632.52</t>
  </si>
  <si>
    <t>澄江市河长制工作及水利行业运行管理项目经费支出情况（关键指标）</t>
  </si>
  <si>
    <t>新增灌溉面积</t>
  </si>
  <si>
    <t>4112</t>
  </si>
  <si>
    <t>反映新建小冲水库后新增灌溉面积的改善了当地农业生产供水条件的经济效益指标</t>
  </si>
  <si>
    <t>反映通过新建小冲水库后新增供水量的经济效益指标</t>
  </si>
  <si>
    <t>除险加固保护人口数</t>
  </si>
  <si>
    <t>万人</t>
  </si>
  <si>
    <t>反映除险加固防洪保护人口的社会效益指标（关键指标）</t>
  </si>
  <si>
    <t>山洪灾害实施保护人口</t>
  </si>
  <si>
    <t>17</t>
  </si>
  <si>
    <t>反映山洪灾害防洪保护人口的社会效益指标（关键指标）</t>
  </si>
  <si>
    <t>改善澄江市农村供水人口</t>
  </si>
  <si>
    <t>12.86</t>
  </si>
  <si>
    <t>反映通过项目实施改善澄江市农村供水人口的社会效益指标（关键指标）</t>
  </si>
  <si>
    <t>解决饮水安全问题人口</t>
  </si>
  <si>
    <t>6652</t>
  </si>
  <si>
    <t>反映通过项目实施解决澄江市农村饮水安全问题人口的社会效益指标（关键指标）</t>
  </si>
  <si>
    <t>新增供水能力</t>
  </si>
  <si>
    <t>反映通过项目实施新增供水能力的社会效益指标</t>
  </si>
  <si>
    <t>生态效益指标</t>
  </si>
  <si>
    <t>抚仙湖主要入湖河道水质达Ⅳ类及以上标准情况</t>
  </si>
  <si>
    <t>21</t>
  </si>
  <si>
    <t>反映入湖河道水质情况的生态效益指标（关键指标）</t>
  </si>
  <si>
    <t>持续保证农村供水保障率</t>
  </si>
  <si>
    <t>反映农村供水保障率的可持续影响指标</t>
  </si>
  <si>
    <t>受益群众满意度</t>
  </si>
  <si>
    <t>反映项目受益人口满意度情况</t>
  </si>
  <si>
    <t>澄江市民政局</t>
  </si>
  <si>
    <t>澄江市（本级）养老服务体系建设补助资金</t>
  </si>
  <si>
    <t xml:space="preserve">通过项目的实施，加大全市老年人活动场所的覆盖率，并不断提高服务质量，因地制宜拓展为老服务内容，为更多老年人提供服务，同时在全社会大力营造尊老、敬老、爱老、助老的良好氛围，在满足老人们物质上的需要的同时，更加重视对老年人精神上的关照，让老人安享晚年，共享和谐。澄江市建成并投入使用的居家养老服务中心进行补助，保障其正常运行；对全市老龄方面的人才培训、老龄科研、老年文化和基层老年活动场所的补助；通过新建养老服务项目的实施，加大全市老年人活动场所的覆盖率，并不断提高服务质量，因地制宜拓展为老服务内容，为更多老年人提供服务，同时在全社会大力营造尊老、敬老、爱老、助老的良好氛围，在满足老人们物质上的需要的同时，更加重视对老年人精神上的关照，让老人安享晚年，共享和谐。
</t>
  </si>
  <si>
    <t>2022年居家养老服务中心建设数量（社区）</t>
  </si>
  <si>
    <t>反映新建居家养老服务中心（社区）建设数量情况</t>
  </si>
  <si>
    <t>2021年居家养老服务中心建设数量 （村委会）</t>
  </si>
  <si>
    <t>反映新建居家养老服务中心（村委会）建设数量情况</t>
  </si>
  <si>
    <t>居家养老服务中心运营补贴</t>
  </si>
  <si>
    <t>24</t>
  </si>
  <si>
    <t>根据《玉溪市人民政府关于加快推进养老服务业发展的实施意见》玉政发[2011]85号文件精神：“对各地按标准建设且正常开展服务活动的城乡居家养老服务中心（站），经县区民政部门核实，每年由市、县区财政分别给予2万元的运营补贴”。</t>
  </si>
  <si>
    <t>养老服务中心建设完成率</t>
  </si>
  <si>
    <t>反映新建居家养老服务中心（社区）建设完成情况</t>
  </si>
  <si>
    <t>养老中心运营补贴准确率</t>
  </si>
  <si>
    <t>反映养老中心运营补贴发放准确率情况</t>
  </si>
  <si>
    <t>2021、2022年居家养老服务中心建设</t>
  </si>
  <si>
    <t>根据《玉溪市人民政府关于加快发展养老服务业的实施意见》（玉政发[2015]229号）的文件精神：“对省批准建设的公办养老机构项目和城乡社区居家养老服务中心项目，按照省、市、县（区）投资总额4：4：2的比例承担配套资金，列入各级财政预算”。</t>
  </si>
  <si>
    <t>养老服务事业发展经费</t>
  </si>
  <si>
    <t>32000</t>
  </si>
  <si>
    <t>根据《玉溪市人民政府关于印发玉溪市老龄事业发展“十一五”规划的通知（2006-2010年）》玉政发[2007]61号的精神，”县区按本地老年人口数每人每年不低于5元的标准提取，所提经费，由本级老龄工作部门掌握，主要用于：老龄方面的人才培训、老龄科研、老年文化和基层老年活动场所的补助等”。</t>
  </si>
  <si>
    <t>服务群众满意度</t>
  </si>
  <si>
    <t>反映对老年人服务满意度</t>
  </si>
  <si>
    <t>澄江市卫生健康局</t>
  </si>
  <si>
    <t>计划生育奖励补助县级配套专项资金</t>
  </si>
  <si>
    <t>按照“老人老办法, 新人新办法” 的原则, 做好全面两孩政策实施前后计划生育家庭奖励扶助政策的衔接, 切实保障计划生育家庭的合法权益。 对全面两孩政策实施前的独生子女和农村双女等计划生育家庭, 符合条件的继续实行国家及省级各项计划生育奖励扶助优待政策, 按规定的条件、 标准、 年限执行, 所需经费按原渠道予以保障。2023年发放全面两孩政策实施前的独生子女、农村双女等计划生育家庭、符合条件的继续实行国家及省级各项计划生育奖励扶助优待政策, 按规定的条件、 标准、 年限执行。预期效果：对奖补对象补助到位，及时发放补助资金，总计补助九类奖补资金，总计补助不少于5830人。</t>
  </si>
  <si>
    <t>失独家庭补助人数</t>
  </si>
  <si>
    <t>15</t>
  </si>
  <si>
    <t>人(户)</t>
  </si>
  <si>
    <t>于2023年10月以前完成发放对象审核，2023年11月以前，通过一卡通平台将扶助资金发放到补助对象社保卡账户上。完成资金兑现。</t>
  </si>
  <si>
    <t>计划生育家庭特别扶助人数</t>
  </si>
  <si>
    <t>125</t>
  </si>
  <si>
    <t>符合条件的计划生育家庭发放准确率</t>
  </si>
  <si>
    <t>完成符合条件的计划生育家庭奖补发放准确率</t>
  </si>
  <si>
    <t>符合申报条件对象覆盖率</t>
  </si>
  <si>
    <t>对服务对象进行全面申报，做到不重不漏</t>
  </si>
  <si>
    <t>奖励对象满意度</t>
  </si>
  <si>
    <t>社会公众或服务对象对项目实施效果的满意程度</t>
  </si>
  <si>
    <t>澄江市退役军人事务局</t>
  </si>
  <si>
    <t>优抚安置双拥工作专项资金</t>
  </si>
  <si>
    <t>1.有效改善重点优抚对象生活条件，提高优抚对象生活水平，解决他们生活实际困难，维护社会安定团结，促进社会和谐稳定；2.按规定执行好安置政策，扶持符合条件的退役士兵自主就业，推动全市安置工作顺利圆满完成，维护退役士兵合法权益，促进社会和谐稳定发展；3.帮助解决优抚对象医疗难问题，维护社会安定团结，促进社会和谐稳定；4.充分体现地方人民政府爱军拥军的优良传统，对国防建设的支持以及对能进一步团结巩固军政军民关系，营造浓厚的双拥环境，提高全民国防意识，激励广大有志青年踊跃参军报国，激励现役军人现身国防，在军营建功立业。1.做好优抚补助资金及时、足额、准确发放工作，原则上实行按月发放，保证每月15日前及时发放，确保国家抚恤补助政策落实到位，切实维护广大退役军人及优抚对象的生活保障权益；2.接收符合安置条件的退役士兵，并向符合条件的退役士兵发放一次性经济补助，积极开展退役士兵职业教育和技能培训，提高退役士兵职业技能和综合素质，促进退役士兵就业创业能力；3.对优抚对象参保缴费、住院和门诊费用进行补助，有效帮助解决优抚对象医疗难问题；4.义务兵家庭优待金由省、市、县配套，县级财政统一管理，退役军人事务局打卡发放到义务兵家庭个人账户，由个人支配使用；5.坚持专款专用、科学管理、加强监督的原则，严格按照规定的范围、标准和程序使用，确保资金使用安全、规范、高效。</t>
  </si>
  <si>
    <t>伤残抚恤发放人数</t>
  </si>
  <si>
    <t>66</t>
  </si>
  <si>
    <t>反映伤残抚恤发放人数，包括残疾军人、伤残人民警察、伤残国家机关工人等。</t>
  </si>
  <si>
    <t>“三属”抚恤发放人数</t>
  </si>
  <si>
    <t>反映“三属”抚恤发放人数。</t>
  </si>
  <si>
    <t>在乡复员军人生活补助发放人数</t>
  </si>
  <si>
    <t>43</t>
  </si>
  <si>
    <t>反映在乡复员军人生活补助发放人数。</t>
  </si>
  <si>
    <t>带病回乡退役人军生活补助发放人数</t>
  </si>
  <si>
    <t>25</t>
  </si>
  <si>
    <t>反映带病回乡退役人军生活补助发放人数。</t>
  </si>
  <si>
    <t>参战退役人员生活补助发放人数</t>
  </si>
  <si>
    <t>839</t>
  </si>
  <si>
    <t>反映参战退役人员生活补助发放人数。</t>
  </si>
  <si>
    <t>出国参战民兵民工生活补助发放人数</t>
  </si>
  <si>
    <t>260</t>
  </si>
  <si>
    <t>反映出国参战民兵民工生活补助发放人数。</t>
  </si>
  <si>
    <t>城镇部分重点优抚对象生活困难补助发放人数</t>
  </si>
  <si>
    <t>88</t>
  </si>
  <si>
    <t>反映城镇部分重点优抚对象生活困难补助发放人数。</t>
  </si>
  <si>
    <t>现役义务兵家庭优待金发放户数</t>
  </si>
  <si>
    <t>180</t>
  </si>
  <si>
    <t>反映现役义务兵家庭优待金发放户数。</t>
  </si>
  <si>
    <t>补助对象认定准确率</t>
  </si>
  <si>
    <t>反映补助对象认定的准确情况。
补助对象认定准确率=抽检符合标准的补助对象数/抽检实际补助对象数*100%</t>
  </si>
  <si>
    <t>补助标准执行合规率</t>
  </si>
  <si>
    <t>反映补助按标准执行的情况。
补助标准执行合规率=按照补助标准核定发放的资金额/发放资金总额*100%</t>
  </si>
  <si>
    <t>补助发放及时率</t>
  </si>
  <si>
    <t>反映发放单位及时发放补助资金的情况。
补助发放及时率=时限内发放补助资金额/应发放补助资金额*100%</t>
  </si>
  <si>
    <t>优抚对象生活困难状况改善</t>
  </si>
  <si>
    <t>有效改善</t>
  </si>
  <si>
    <t>反映优抚资金补助促进受助对象生活状况的改善情况。</t>
  </si>
  <si>
    <t>优抚对象满意度</t>
  </si>
  <si>
    <t>反映获救助对象的满意程度。
补助对象满意度=调查中满意和较满意的获救助人员数/调查总人数*100%</t>
  </si>
  <si>
    <t>因资金发放问题上访比例</t>
  </si>
  <si>
    <t>反映以资金发放问题上访比例。
上访比例=上访人次/补助对象人次。</t>
  </si>
  <si>
    <t>澄江市人力资源和社会保障局</t>
  </si>
  <si>
    <t>人力资源和社会保障及人才培养专项经费</t>
  </si>
  <si>
    <t>落实“六稳”“六保”工作要求，全面推进稳就业保就业，推进社会保障制度改革，加强人才人事工作，构建和谐劳动关系，持续推进系统行风和信息化建设，统筹发展和安全，推进全市人力资源社会保障事业高质量发展。加强对构建和谐劳动关系和谐共生工作的领导，进一步推动劳动关系三方机制的完善。提高劳动合同签订率，推行劳动用工网上备案制度。加强劳动争议处理工作，突出仲裁优势，注重预防和调解、确保劳动关系和谐稳定。推广应用云南省工资福利信息决策支持系统，完善机关事业单位工资支付管理平台。全力保障澄江市事业单位的人才队伍建设，为事业人员队伍注入源源不断的活力，保障各事业单位的正常开展。全面推进流动人员人事档案管理服务标准化建设，全面提升流动人员人事档案管理服务能力。落实澄江市内三支一扶人员的社会保险、艰边补贴福利待遇。努力开发城乡社区服务岗位，引导高校毕业生充实到城乡社区基层一线工作队伍中来，在扩大就业空间、缓解就业压力，同时助推城乡社区治理体系和治理能力建设。切实抓好治理拖欠农民工工资支付专项执法检查，集中力量重点解决建设领域施工企业拖欠农民工工资问题，加强行政司法联动，加大对欠薪逃匿行为的防范、打击力度。根据玉溪市人力资源和社会保障局人力资源和社会保障事业发展计划的相关要求，计划2023年度劳动保障监察举报投诉案件结案率达96%及以上；拖欠农民工工资举报投诉案件结案率大于等于98%。劳动保障监察监管信息上线率大于等于70%，劳动人事争议调解成功率大于等于60%，工资福利信息管理决策支持系统服务覆盖率100%，事业单位招聘计划完成率80%及以上，人事及业务档案管理覆盖率100%，高校毕业生城乡社区服务岗位补助按月足额发放率100%。推进全市人力资源社会保障事业高质量发展。</t>
  </si>
  <si>
    <t>办结欠薪线索条数</t>
  </si>
  <si>
    <t>反映办结欠薪线索情况。</t>
  </si>
  <si>
    <t>劳动人事争议仲裁案件受理数</t>
  </si>
  <si>
    <t>反映劳动人事争议仲裁案件受理情况。</t>
  </si>
  <si>
    <t>事业单位工作人员综合管理覆盖人数</t>
  </si>
  <si>
    <t>3400</t>
  </si>
  <si>
    <t>反映事业单位工作人员综合管理人员总量情况。</t>
  </si>
  <si>
    <t>高校毕业生城乡社区岗位覆盖社区数</t>
  </si>
  <si>
    <t>40</t>
  </si>
  <si>
    <t>反映高校毕业生城乡社区岗位覆盖社区情况。</t>
  </si>
  <si>
    <t>补充录用事业人员人数</t>
  </si>
  <si>
    <t>50</t>
  </si>
  <si>
    <t>反映新招收录用事业人员情况。</t>
  </si>
  <si>
    <t>人事及业务档案管理覆盖率</t>
  </si>
  <si>
    <t>反映人事及业务档案管理覆盖情况。</t>
  </si>
  <si>
    <t>高校毕业生城乡社区服务岗位补助按月足额发放率</t>
  </si>
  <si>
    <t>反映高校毕业生城乡社区服务岗位补助按月足额发放情况。</t>
  </si>
  <si>
    <t>事业单位招聘计划完成率</t>
  </si>
  <si>
    <t>反映事业单位招聘工作人员情况。</t>
  </si>
  <si>
    <t>劳动监察服装购置完成率</t>
  </si>
  <si>
    <t>反映劳动监察服装购置完成情况。</t>
  </si>
  <si>
    <t>工资福利信息管理决策支持系统服务覆盖率</t>
  </si>
  <si>
    <t>反映工资福利信息决策支持系统服务全市事业单位受益情况。</t>
  </si>
  <si>
    <t>劳动人事争议调解成功率</t>
  </si>
  <si>
    <t>反映劳动人事争议案件调解受益情况。</t>
  </si>
  <si>
    <t>劳动保障监察监管信息上线率</t>
  </si>
  <si>
    <t>反映劳动保障监察监管信息上线受益情况。</t>
  </si>
  <si>
    <t>拖欠农民工工资举报投诉案件结案率</t>
  </si>
  <si>
    <t>反映拖欠农民工工资举报投诉案件办结受益情况。</t>
  </si>
  <si>
    <t>劳动保障监察举报投诉案件结案率</t>
  </si>
  <si>
    <t>96</t>
  </si>
  <si>
    <t>反映劳动保障监察举报投诉案件办结受益情况。</t>
  </si>
  <si>
    <t>劳动保障监察服务对象满意度</t>
  </si>
  <si>
    <t>反映劳动保障监察服务对象满意度。</t>
  </si>
  <si>
    <t>拖欠工资案件服务对象满意度</t>
  </si>
  <si>
    <t>反映拖欠工资案件服务对象满意度。</t>
  </si>
  <si>
    <t>工资福利信息管理决策支持系统服务对象满意度</t>
  </si>
  <si>
    <t>反映工资福利信息管理决策支持系统服务对象满意度。</t>
  </si>
  <si>
    <t>城乡社区服务岗位招聘高校毕业生满意度</t>
  </si>
  <si>
    <t>反映城乡社区服务岗位招聘高校毕业生满意度。</t>
  </si>
  <si>
    <t>新招事业人员单位满意度</t>
  </si>
  <si>
    <t>反映新招事业人员单位满意度。</t>
  </si>
  <si>
    <t>澄江市残疾人联合会</t>
  </si>
  <si>
    <t>澄江残联2023年度残疾人发展专项资金</t>
  </si>
  <si>
    <t>2023年-2025年按照年初预算组织开展1.残疾人就业和扶贫项目，通过对残疾人农村实用技术的培训，让他们运用先进技术推动科学种植，切实增加家庭经济收入，改善生活状况。增强残疾学员自主创业、勤劳致富的信心。2.残疾人康复服务项目通过发放辅助器具及安装假肢，补偿或者代偿残疾人失去的一部分功能，使更多的残疾人能融入社会，通过免费住院和服药，使精神病患者摆脱精神折磨，从而减轻家庭负担。3.残疾人数据动态更新项目，困难残疾人临时救济。针对本市辖区内5000多名持证残疾人，涵盖面广、救助力度大，5000多名持证残疾人有需求均可申请，由镇（街道）、村（社区）以及居民小组各级基层组织要分级负责，严格审批，把有限的资金确实用于缓解困难残疾人的燃眉之急，并完备审批手续，建立困难残疾人临时救济表册资料，以便各级的检查和审计。4.残疾人文体教育宣传项目，开展残疾人体育文化周活动。丰富残疾人体育文化生活，以村（社区）为基础，依托公共文化体育设施，就近就便组织开展健康向上、形式多样、特色鲜明的文体活动，不断提升残疾人享有公共体育文化服务的水平，引导广大残疾人积极参与社会生活。5.残疾人残协基础设施建设及其他事业项目，积极推进组织规范化建设，加强基层残疾人组织建设为残疾人“两个体系”建设提供有力的组织保障，让残疾人之间互相交流学习。项目的总体目标为按照“2023年全面实施、2024年全面提升、2025年决战决胜”的目标要求，分步实施，稳步推进，通过项目的实施，提升残疾人日常生活质量，提高自理能力，增强生活信心，融入社会生活，不断增进贫困残疾群众的幸福指数，让贫困残疾人生活更幸福!2023年按照年初预算组织开展1.残疾人就业和扶贫项目，通过对残疾人农村实用技术的培训，让他们运用先进技术推动科学种植，切实增加家庭经济收入，改善生活状况。增强残疾学员自主创业、勤劳致富的信心。2.残疾人康复服务项目通过发放辅助器具及安装假肢，补偿或者代偿残疾人失去的一部分功能，使更多的残疾人能融入社会，通过免费住院和服药，使精神病患者摆脱精神折磨，从而减轻家庭负担。3.残疾人数据动态更新项目，困难残疾人临时救济。针对本市辖区内5000多名持证残疾人，涵盖面广、救助力度大，5000多名持证残疾人有需求均可申请，由镇（街道）、村（社区）以及居民小组各级基层组织要分级负责，严格审批，把有限的资金确实用于缓解困难残疾人的燃眉之急，并完备审批手续，建立困难残疾人临时救济表册资料，以便各级的检查和审计。4.残疾人文体教育宣传项目，开展残疾人体育文化周活动。丰富残疾人体育文化生活，以村（社区）为基础，依托公共文化体育设施，就近就便组织开展健康向上、形式多样、特色鲜明的文体活动，不断提升残疾人享有公共体育文化服务的水平，引导广大残疾人积极参与社会生活。5.残疾人残协基础设施建设及其他事业项目，积极推进组织规范化建设，加强基层残疾人组织建设为残疾人“两个体系”建设提供有力的组织保障，让残疾人之间互相交流学习。项目的年度目标为通过开展残疾人专项事业发展项目，调动和激励残疾人自主创业、学习职业技能、及时了解政策法规、正视自身能力积极参与劳动就业，努力实现自我价值改变以往的等、靠、要的惰性思想，争做身残志不残的带头人。</t>
  </si>
  <si>
    <t>残疾人假肢装配</t>
  </si>
  <si>
    <t>反映获得残疾人假肢装配补助的残疾人康复服务人数。</t>
  </si>
  <si>
    <t>精神残疾人免费住院</t>
  </si>
  <si>
    <t>反映获得精神残疾人免费住院补助的残疾人就业和扶贫服务人数。</t>
  </si>
  <si>
    <t>精神残疾人免费服药</t>
  </si>
  <si>
    <t>5400</t>
  </si>
  <si>
    <t>反映获得精神残疾人免费服药补助的残疾人数据动态更新服务人数。</t>
  </si>
  <si>
    <t>残疾儿童康复补助</t>
  </si>
  <si>
    <t>2455</t>
  </si>
  <si>
    <t>反映获得残疾儿童康复补助的残疾人文体教育宣传服务人数。</t>
  </si>
  <si>
    <t>残疾人辅助器具适配</t>
  </si>
  <si>
    <t>785</t>
  </si>
  <si>
    <t>反映获得补助的残疾人辅助器具适配人数。</t>
  </si>
  <si>
    <t>残疾人精准康复服务</t>
  </si>
  <si>
    <t>500</t>
  </si>
  <si>
    <t>反映获得残疾人精准康复服务补助人数。</t>
  </si>
  <si>
    <t>残疾人职业技能培训</t>
  </si>
  <si>
    <t>290</t>
  </si>
  <si>
    <t>反映获得残疾人职业技能培训补助人数。</t>
  </si>
  <si>
    <t>春节、助残日、儿童节、特奥日慰问</t>
  </si>
  <si>
    <t>1338</t>
  </si>
  <si>
    <t>反映获得春节、助残日、儿童节、特奥日慰问的残疾人数。</t>
  </si>
  <si>
    <t>残疾人信访解困</t>
  </si>
  <si>
    <t>300</t>
  </si>
  <si>
    <t>反映因病、因困获得信访解困服务补助的残疾人数。</t>
  </si>
  <si>
    <t>残疾人信息录入</t>
  </si>
  <si>
    <t>反映是有残疾人数和残疾人目前的康复需求残疾人数。</t>
  </si>
  <si>
    <t>残疾人本人及子女考取大中专补助</t>
  </si>
  <si>
    <t>75</t>
  </si>
  <si>
    <t>反映获得残疾人本人及子女考取大中专补助的残疾人数</t>
  </si>
  <si>
    <t>残疾人文化周活动</t>
  </si>
  <si>
    <t>反映参加残疾人文化周活动如：书法、绘画、读书等活动的残疾人数。</t>
  </si>
  <si>
    <t>残疾人体育健身周活动</t>
  </si>
  <si>
    <t>3000</t>
  </si>
  <si>
    <t>反映参加残疾人健身周活动如：盲人导向行走、象棋比赛等活动的残疾人数。</t>
  </si>
  <si>
    <t>第三代残疾人证制作</t>
  </si>
  <si>
    <t>650</t>
  </si>
  <si>
    <t>反映当年新增第三代残疾人证制作的残疾人数</t>
  </si>
  <si>
    <t>残疾人协会活动</t>
  </si>
  <si>
    <t>反映五大协会参加协会活动的残疾人数</t>
  </si>
  <si>
    <t>获补对象准确率</t>
  </si>
  <si>
    <t>反映补助准确发放的情况。
补助兑现准确率=补助兑付额/应付额*100%</t>
  </si>
  <si>
    <t>让残疾人普遍享有康复服务，更好地参与社会生活</t>
  </si>
  <si>
    <t>按照预算方案资金使用标准执行。</t>
  </si>
  <si>
    <t>本次资金受益残疾人次</t>
  </si>
  <si>
    <t>反映累计受益残疾人人次。</t>
  </si>
  <si>
    <t>接受补助及救助的残疾人满意度</t>
  </si>
  <si>
    <t>99</t>
  </si>
  <si>
    <t>反映接受补助及救助残疾人或家属的满意度情况。</t>
  </si>
  <si>
    <t>澄江市工业商贸和科技信息局</t>
  </si>
  <si>
    <t>工业商贸和科技信息发展及科研专项资金</t>
  </si>
  <si>
    <t>2023年-2025年，要进一步增强发展意识，坚定不移实施“工业兴市”战略，加强组织领导，大抓产业、主抓工业，抓牢项目建设，夯实发展后劲。积极破解要素瓶颈制约，强化园区基础设施建设，全力推进工业经济高质量发展，大力培育科技型企业，做好科研经费统计。做好高新技术企业、科技型中小企业的培育认定和技术服务合同输出登记工作。2023年做好市场主体培育工作。狠抓纳规升规，培育强力支撑。增强纳规支撑意识，继续加大工业企业达规培育力度，抓实抓细纳规、升规工作，着力培育新增长点。以云南汇盈环保包装科技有限公司、云南澄江神农食品有限公司食品深加工项目等企业为重点，助力项目推进，适时跟踪问效，达规及时申报，力争完成3户企业纳（升）规申报。进一步增强意识，及时摸底，认真分析，深入落实，确定纳规纳限对象。及时摸底，认真分析，深入落实，确定纳规对象，争取纳限4户，促进工业经济发展。</t>
  </si>
  <si>
    <t>纳限企业增加数</t>
  </si>
  <si>
    <t>户</t>
  </si>
  <si>
    <t>2023年纳限企业增加2户。</t>
  </si>
  <si>
    <t>获补助对象准确率</t>
  </si>
  <si>
    <t>100%</t>
  </si>
  <si>
    <t>获补助对象准确率=正确补助户数/计划补助户数*100%</t>
  </si>
  <si>
    <t>工业增加值增长率</t>
  </si>
  <si>
    <t>7.5</t>
  </si>
  <si>
    <t>工业增加值增速大于等于7.5%。</t>
  </si>
  <si>
    <t>社消额增速</t>
  </si>
  <si>
    <t>5.7</t>
  </si>
  <si>
    <t>社消额增速大于等于5.7%</t>
  </si>
  <si>
    <t>信息公开网站投诉次数</t>
  </si>
  <si>
    <t>0次</t>
  </si>
  <si>
    <t>信息公开网站全年度无投诉情况。</t>
  </si>
  <si>
    <t>澄江市发展和改革局</t>
  </si>
  <si>
    <t>澄江市预算内项目前期工作经费</t>
  </si>
  <si>
    <t>完成中央、省、市各级重大项目管理工作，完成年都固定资产投资任务，完成项目包装策划和项目节能监察与业务培训宣传工作，推动经济社会发展。完成全市2023年固定资产投资任务，推动社会经济发展；完成中央、省、市、县级重大建设项目管理推进工作，进一步落实省、市、县委、市政府确定的对全市经济社会发展有重大影响的重大基础设施、产业发展、生态环保、重大民生、重大规划、课题研究、重大项目储备及其他重点项目前期工作；按照资金申报手册要求，包装重大项目向上争取中央、省、市预算内投资支持，充分发挥预算内资金杠杆作用；完成本年度项目节能监察与业务培训、节能宣传工作，</t>
  </si>
  <si>
    <t>固定资产投资额</t>
  </si>
  <si>
    <t>1100000</t>
  </si>
  <si>
    <t>指标为绝对值，完成我县固定资产投资任务</t>
  </si>
  <si>
    <t>培训宣传次数</t>
  </si>
  <si>
    <t>3</t>
  </si>
  <si>
    <t>指标=100%为满分；每减少1次扣5分</t>
  </si>
  <si>
    <t>培训宣传完成</t>
  </si>
  <si>
    <t>成果报道率</t>
  </si>
  <si>
    <t>完成我市固定资产增长率</t>
  </si>
  <si>
    <t>通过服务对象抽样调查</t>
  </si>
  <si>
    <t>澄江市抚仙湖管理局</t>
  </si>
  <si>
    <t>抚管局2023年业务运行经费(抚仙湖退田还湖补助资金)</t>
  </si>
  <si>
    <t>未来三年内资金下达100%，可带来经济效益：结清欠款，提高施工单位、管护单位工作积极性，工程建设完工、湿地管护有效，可拉动澄江旅游市场，刺激消费。社会效益：退田还湖为兑付到农户的租金，租金到位，可减少老百姓上访，保障稳定，其余资金虽为欠企业款项，但公司仍需支付工人工资，若工程款管护费不能拨付，也会影响响应的工作进度。可持续性影响：长久来看，若能保障项目资金大部分拨付，有利于澄江建设。该项目为合并项目，项目内容为我局2023年业务运行所需申报预算，其中：规划与生态建设股申报项目10个，执法监督股申报项目16个，资源管理股申报项目1个，湿地中心申报项目3个，“湖泊革命"指挥部申报项目1个。该项目申报资金拟用于抚仙湖周边湿地建设与管护、抚仙湖相关工程建设，支付工程款、管护费、退田还湖土地租金，申请资金若能下达50%用于项目资金给付施工单位、管护单位，减少企业和群众上访次数，保证抚管工作能够顺利开展，有利于抚仙湖保护治理。</t>
  </si>
  <si>
    <t>“湖泊革命”购置台式电脑数量</t>
  </si>
  <si>
    <t>台/套</t>
  </si>
  <si>
    <t>反映台式电脑购置数量完成情况。</t>
  </si>
  <si>
    <t>工程数量</t>
  </si>
  <si>
    <t>个/标段</t>
  </si>
  <si>
    <t>反映工程设计实现的功能数量或工程的相对独立单元的数量。</t>
  </si>
  <si>
    <t>湿地管护考核次数</t>
  </si>
  <si>
    <t>湿地每月需考核打分，反映年度内湿地管护考核的次数。</t>
  </si>
  <si>
    <t>湖岸线每天清理次数</t>
  </si>
  <si>
    <t>及时清理、打捞湖岸线的各类垃圾.， 烟头、漂浮废弃物及枯死水草、浮萍等，做好日常保洁。</t>
  </si>
  <si>
    <t>2023年退田还湖面积</t>
  </si>
  <si>
    <t>6012.31</t>
  </si>
  <si>
    <t>反映退田还湖涉及各乡镇的土地面积</t>
  </si>
  <si>
    <t>“湖泊革命”购置笔记本电脑数量</t>
  </si>
  <si>
    <t>反映笔记本电脑购置数量完成情况。</t>
  </si>
  <si>
    <t>“湖泊革命”购置打印机数量</t>
  </si>
  <si>
    <t>反映打印机购置数量完成情况。</t>
  </si>
  <si>
    <t>“湖泊革命”购置彩色复印机数量</t>
  </si>
  <si>
    <t>反映彩色复印机购置数量完成情况。</t>
  </si>
  <si>
    <t>“湖泊革命”购置碎纸机电脑数量</t>
  </si>
  <si>
    <t>反映碎纸机购置数量完成情况。</t>
  </si>
  <si>
    <t>档案规整年限</t>
  </si>
  <si>
    <t>28</t>
  </si>
  <si>
    <t>反映档案整理的时间范围。</t>
  </si>
  <si>
    <t>北岸湿地工程个数</t>
  </si>
  <si>
    <t>反映北岸湿地工程的数量。</t>
  </si>
  <si>
    <t>新建栈道长度</t>
  </si>
  <si>
    <t>28.1</t>
  </si>
  <si>
    <t>千米</t>
  </si>
  <si>
    <t>新建生态栈道总长28.1KM，园路栈道19.9KM，木栈道8.2KM；其中：红砂石园路栈道5.5KM，北京仁创透水砖681.2M,昆钢钢渣透水砖1391.4M，自然面原石及其他材质栈道12.33KM。</t>
  </si>
  <si>
    <t>“一湖一策”形成建议、意见条数</t>
  </si>
  <si>
    <t>上级各部门对文本编制过程提出的意见。</t>
  </si>
  <si>
    <t>码头拆除个数</t>
  </si>
  <si>
    <t>11</t>
  </si>
  <si>
    <t>本项目为抚仙湖北岸的码头拆除工程，共包含11个拆除点，最终完成拆除10个。主要为沿岸的挡墙、地坪、道路、护坡等砌体拆除。共拆除混凝土建筑物和构筑物4784.05m3，绿豆石回填695.7m3，弃渣外运距离20km。</t>
  </si>
  <si>
    <t>展示中心绿化面积</t>
  </si>
  <si>
    <t>36183</t>
  </si>
  <si>
    <t>A斑斓织锦区6181平方米，B淋漓波光区9156平方米，C意境山水区7595平方米，D锦绣仙湖区15133平方米，E生态时光区6888平方米。设计范围总面积为44953平方米。硬质铺装面积：4601.4平方米，景观碎石面积：2898.6平方米</t>
  </si>
  <si>
    <t>退耕还湿面积</t>
  </si>
  <si>
    <t>360</t>
  </si>
  <si>
    <t>主要建设内容为：土地整理与水系沟通、湿地植被恢复、湿地管护员聘用等。</t>
  </si>
  <si>
    <t>窑泥沟清淤工程人工清淤体积</t>
  </si>
  <si>
    <t>550.32</t>
  </si>
  <si>
    <t>窑泥沟清淤工程体积。</t>
  </si>
  <si>
    <t>累计完成投放抗浪鱼鱼苗数量</t>
  </si>
  <si>
    <t>326</t>
  </si>
  <si>
    <t>万尾（粒）</t>
  </si>
  <si>
    <t>鱼苗投放数量。</t>
  </si>
  <si>
    <t>资产验收通过率</t>
  </si>
  <si>
    <t>反映设备购置的产品质量情况。
验收通过率=（通过验收的购置数量/购置总数量）*100%。</t>
  </si>
  <si>
    <t>湿地管护考核率</t>
  </si>
  <si>
    <t>是否每月对湿地进行巡查，以此对管护公司进行考核，反映湿地考核次数与硬考核次数的比率。</t>
  </si>
  <si>
    <t>退田还湖租金兑付率</t>
  </si>
  <si>
    <t>退田还湖租金下达我局后，我局应足额兑付乡镇。反映资金下达数和支付数的比率。</t>
  </si>
  <si>
    <t>竣工验收合格率</t>
  </si>
  <si>
    <t>反映项目验收情况</t>
  </si>
  <si>
    <t>退田还湖租金兑付金额</t>
  </si>
  <si>
    <t>2176.51</t>
  </si>
  <si>
    <t>退田还湖租金下达我局后，须由我局按照各乡镇报告兑付给乡镇，反映退田还湖我局拨付乡镇的金额数。</t>
  </si>
  <si>
    <t>抚仙湖水质稳定</t>
  </si>
  <si>
    <t>类</t>
  </si>
  <si>
    <t>保持抚仙湖水质常年一致，反映抚仙湖水质的指标是否稳定。</t>
  </si>
  <si>
    <t>反映周边受益群众对抚仙湖项目实施、湿地管护的满意度。</t>
  </si>
  <si>
    <t>退田还湖农户满意度</t>
  </si>
  <si>
    <t>反映百姓对退田还湖租金兑付工作的满意度。</t>
  </si>
  <si>
    <t>澄江市垃圾焚烧处理中心</t>
  </si>
  <si>
    <t>澄江市生活垃圾处理暨运维管理补助资金</t>
  </si>
  <si>
    <t>该项目在一定时期内应实现的预期目标是负责对全市城镇生活垃圾末端进行集中处置；负责监管全市生活垃圾收运系统，确保生活垃圾规范处置；负责生活垃圾处置档案资料的收集管理；负责统筹市级生活垃圾配套处置设施设备；承办市住房和城乡建设局交办的其他事项。通过项目进一步完善填埋库区渗滤液收集导排系统及导气石笼加高等措施，强化提高大山垃圾填埋场收运处置能力，每天对大山应急填埋场库区进行分层填埋，装载机对垃圾整形分层压实，对非作业区域做覆膜处理，以减少对周边环境干扰。每月每季度委托第三方监测机构完成大山填埋场季度常规监测渗滤液出水水质检测。从2023年起总体目标每年处置垃圾65700吨/年，渗滤液处置30000立方米/年，处理陈腐垃圾18250吨/年实现垃圾资源化减量化处置,，每日餐厨垃圾处理量50吨/天，焚烧发电厂试运行之后每日焚烧240吨。通过该项目的实施，从根源上解决了垃圾围城，改善了人居环境及市容环境，提升澄江市环境质量及城市品质。及时导排、处置垃圾填埋场场内渗滤液，遏制生活垃圾二次污染，有效恢复周边生态环境。更进一步地实现生活垃圾处理无害化、减量化、资源化的治理目标，有助于推动澄江市城市生活废弃物处理的科学化、全面化进程。对餐厨垃圾进行规范化收集运输，能够有效改善市容环境卫生，进一步提升澄江市形象，解决民众关心的食品卫生安全问题和生活环境卫生问题，有效提高公众满意度。同时也为环境保护、食品安全、构建和谐澄江实现节能减排与资源循环利用作出了巨大贡献。为保护抚仙湖作出有力保障，是一项保护生态环境安全、建设清洁文明城市和造福子孙后代的项目。按照《生活垃圾焚烧污染控制标准》（GB18485-2014）、《云南省澄江县县城总体规划》（2013-2030年）要求积极开展固体废弃物处理与利用，减少固体废弃物污染，生活垃圾处置做到日产日清，加快城市生活垃圾焚烧发电厂调试投运，实现生活垃圾应处尽处，无害化处理率达到100%。本项目建设执行现行标准，有效遏制了颗粒物、HCL、SO2、CO、NOX、二恶英、重金属等有害物质，以满足澄江县现代化发展对环境保护的需要，与我单位“负责全市城镇生活垃圾的管理工作及对城镇垃圾进行集中无害化焚烧处理”职责目标相符，对整体目标起到了促进作用，符合单位中长期规划工作目标。此项目预期完成目标：1.2023年按照日产日清原则，持续处置生活垃圾，全年约处置109500吨，无害化处置率达95%以上达到创建文明城市、创建卫生城市测评指标体系要求。2.持续处置餐厨垃圾，全年约处置10950吨，处置率达90%以上，达到创建文明城市、创建卫生城市测评指标体系要求。3.预计持续外运处置生活垃圾6个月，约外运垃圾处置28666.67吨，生活垃圾无害化处理率可达95%以上，实现生活垃圾“无害化、资源化、减量化”处置目标。4.财政预算资金计划在一定期限内完成小马沟填埋场渗滤液处置1460立方米/年，需2人管护，大山垃圾填埋场渗滤液处置费21900立方米/年，垃圾转运到焚烧发电厂21900吨/年到，到位资金支付及时率100%，为广大群众作出了贡献，保护了周边的环境，提高了人们的生活质量，遏制生活垃圾二次污染，有效恢复周边生态环境。5.应急填埋场加强面积11106㎡，进行应急填埋库区渗滤液收集导排系统及导气石笼敷设等；进场道路硬化改造约160米、改造临时道路260米；应急填埋库区渗滤液收集导排系统及导气石笼敷设；钢筋砼结构应急渗滤液调节池1000m3、框架结构的管理用房200㎡，视频监控系统及局部绿化工程等建设工作，并完成竣工验收工作。最能体现目标实现程度的关键指标：垃圾处置量65700吨、渗滤液处置量24250立方米、 外运处置生活垃圾量28666.67吨，实现了生活垃圾处理无害化、减量化、资源化的治理目标。</t>
  </si>
  <si>
    <t>垃圾处置量</t>
  </si>
  <si>
    <t>65700</t>
  </si>
  <si>
    <t>吨</t>
  </si>
  <si>
    <t>垃圾处置量65700吨</t>
  </si>
  <si>
    <t>渗滤液处置量</t>
  </si>
  <si>
    <t>24250</t>
  </si>
  <si>
    <t>渗滤液处置量24250立方米</t>
  </si>
  <si>
    <t>渗滤液抽运量</t>
  </si>
  <si>
    <t>1460</t>
  </si>
  <si>
    <t>渗滤液抽运量1460立方米</t>
  </si>
  <si>
    <t>应急填埋场加强面积</t>
  </si>
  <si>
    <t>11106</t>
  </si>
  <si>
    <t>应急填埋场加强面积11106平方米</t>
  </si>
  <si>
    <t>管理用房面积</t>
  </si>
  <si>
    <t>200</t>
  </si>
  <si>
    <t>管理用房面积200平方米</t>
  </si>
  <si>
    <t>新建渗滤液调节池容积</t>
  </si>
  <si>
    <t>1000</t>
  </si>
  <si>
    <t>新建渗滤液调节池容积1000立方米</t>
  </si>
  <si>
    <t>改造道路长度</t>
  </si>
  <si>
    <t>420</t>
  </si>
  <si>
    <t>米</t>
  </si>
  <si>
    <t>改造道路长度420米</t>
  </si>
  <si>
    <t>坝前区及封场一区防渗</t>
  </si>
  <si>
    <t>4703.2</t>
  </si>
  <si>
    <t>坝前区及封场一区防渗4703.2平方米</t>
  </si>
  <si>
    <t>封场整治面积</t>
  </si>
  <si>
    <t>20843.86</t>
  </si>
  <si>
    <t>封场整治面积20843.86平方米</t>
  </si>
  <si>
    <t>覆膜、覆土、绿化面积</t>
  </si>
  <si>
    <t>5432</t>
  </si>
  <si>
    <t>覆膜、覆土、绿化面积5432平方米</t>
  </si>
  <si>
    <t>外运处置生活垃圾量</t>
  </si>
  <si>
    <t>19200</t>
  </si>
  <si>
    <t>外运处置生活垃圾量19200度吨</t>
  </si>
  <si>
    <t>日处理餐厨垃圾量</t>
  </si>
  <si>
    <t>30</t>
  </si>
  <si>
    <t>日处理餐厨垃圾量30吨</t>
  </si>
  <si>
    <t>日焚烧垃圾量</t>
  </si>
  <si>
    <t>日焚烧垃圾量240吨</t>
  </si>
  <si>
    <t>垃圾处置率</t>
  </si>
  <si>
    <t>垃圾处置率100%</t>
  </si>
  <si>
    <t>渗滤液处置率</t>
  </si>
  <si>
    <t>渗滤液处置率95%</t>
  </si>
  <si>
    <t>安装工程按时完成率</t>
  </si>
  <si>
    <t>安装工程按时完成率100%</t>
  </si>
  <si>
    <t>进场餐厨垃圾处置率</t>
  </si>
  <si>
    <t>进场餐厨垃圾处置率100%</t>
  </si>
  <si>
    <t>进场垃圾处置率</t>
  </si>
  <si>
    <t>进场垃圾处置率100%</t>
  </si>
  <si>
    <t>到位资金支付及时率</t>
  </si>
  <si>
    <t>及时支付率100%</t>
  </si>
  <si>
    <t>工程完成时限</t>
  </si>
  <si>
    <t>已完工</t>
  </si>
  <si>
    <t>完成时限</t>
  </si>
  <si>
    <t>已完成</t>
  </si>
  <si>
    <t>垃圾外运及时性</t>
  </si>
  <si>
    <t>4个月</t>
  </si>
  <si>
    <t>实现垃圾减量化</t>
  </si>
  <si>
    <t>实现垃圾减量化80%</t>
  </si>
  <si>
    <t>就业人</t>
  </si>
  <si>
    <t>就业人员2人</t>
  </si>
  <si>
    <t>测评创文、创卫</t>
  </si>
  <si>
    <t>达标</t>
  </si>
  <si>
    <t>测评达标</t>
  </si>
  <si>
    <t>实现垃圾资源化处置</t>
  </si>
  <si>
    <t>实现垃圾资源化处置100%</t>
  </si>
  <si>
    <t>垃圾覆盖率</t>
  </si>
  <si>
    <t>垃圾覆盖率100%</t>
  </si>
  <si>
    <t>餐厨垃圾减量化率</t>
  </si>
  <si>
    <t>餐厨垃圾减量化率95%</t>
  </si>
  <si>
    <t>生活垃圾减量化率</t>
  </si>
  <si>
    <t>生活垃圾减量化率95%</t>
  </si>
  <si>
    <t>裸露生活垃圾消除率</t>
  </si>
  <si>
    <t>裸露生活垃圾消除率100%</t>
  </si>
  <si>
    <t>可持续运转天数</t>
  </si>
  <si>
    <t>333</t>
  </si>
  <si>
    <t>可持续运转天数333天</t>
  </si>
  <si>
    <t>市民及周边居民满意度</t>
  </si>
  <si>
    <t>市民及周边居民满意度90%</t>
  </si>
  <si>
    <t>服务对象满意度指标90%</t>
  </si>
  <si>
    <t>全市对垃圾焚烧满意度</t>
  </si>
  <si>
    <t>全市对垃圾焚烧满意度95%</t>
  </si>
  <si>
    <t>澄江市林业和草原局</t>
  </si>
  <si>
    <t>澄江市林草局生态保护项目资金</t>
  </si>
  <si>
    <t>抚仙湖北岸生态湿地建设项目（洋潦营、小白祥)(一期》工程项目于2018年6月21日正式开工建设，2019年2月完成项目建设，3月27日完成项目初步验收工作，2020年完成竣工验收和整改工作。2020年10月20日《工程结算审核定案表》工程审定金额为4213.79万元，资金缺口215.52万元。洋潦营、小白祥地块共337.01亩第三期（2021年—2026年）土地流转费项目。按照2011年9月签订的《云南省农村土地承包经营权出租合同》，项目土地流转租金分四期支付，第一期2011年—2016年，租金为3300元/亩每年；第二期2016年—2021经专业公司监测每年可削减区域入湖污染负荷量化学需氧量32.40吨/年、生化耗氧量6.48吨/年、水(废水)中氨氮含量 10.53吨/年、总磷1.13吨/年，洋潦营片区入湖污染物负荷年处理总量108万立方米，小百祥片区入湖污染物负荷年处理总量54万立方米。每年可削减区域入湖污染负荷量化学需氧量32.40吨/年、生化耗氧量6.48吨/年、水(废水)中氨氮含量 10.53吨/年、总磷1.13吨/年，洋潦营片区入湖污染物负荷年处理总量108万立方米，小百祥片区入湖污染物负荷年处理总量54万立方米构建具有抚仙湖地方特色的湖滨湿地生态系统类型，丰富湿地生物物种多样性和生境多样性，突出湿地水质净化的功能，形成以乡土特色为底蕴，科普教育为理念的集生态保护、水体净化、宣传教育、湿地展示于一体的湖滨湿地公园。调查澄江外来入侵物种的发生地点、发生范围、发生面积、危害程度、传播途径等，结合地理数据网格化，明晰澄江重点外来入侵物种的空间分布及其特征。完成外来入侵物种名录清单、普查结果报告、技术报告和工作报告效益指标情况分析建立和完善林草系统林业有害生物数据库和标本库，进行风险和危害评估，提出预防及治理措施；完成森林抗旱补水小湾片区试验工程项目建设300亩管护；抚仙湖环湖棚改生态移民搬迁拆除地块生态修复面积共计1755.31亩。建设内容包括缓冲带拆迁区域的生态修复1491.45亩，景观节点提升206.01亩，规划的北岸湿地范围内拆迁区域易地覆绿57.85亩。项目共种植乔木20532株，灌木9979株，地被435757.6㎡，草坪58694.39㎡。2023年完成生态修复保存面积183.73亩管护。2023年完成抚仙湖北岸生态湿地建设项目（洋潦营、小白祥)(一期》工程337.01亩新建湿地，工程内容包括入湖面源低污染水湿地净化工程，湿地生态景观修复工程，湿地配套工程三部分。根据2011年9月签订的《云南省农村土地承包经营权出租合同》，第三期2021年—2026年，租金为3900元/亩每年，一次性支付五年租金共657.1695万元。摸清全市森林、草原和湿地生态系统重点外来入侵物种的发生种类、分布、发生面积、危害程度、寄主等基本情况，按照国家和省联合普查工作要求，建立林草外来入侵物种数据库、数字化标本库，分析林草外来入侵物种对我省经济、生态和社会的影响。完成森林抗旱补水小湾片区试验工程项目300亩建设。抚仙湖环湖棚改生态移民搬迁拆除地块生态修复面积共计1755.31亩。建设内容包括缓冲带拆迁区域的生态修复1491.45亩，景观节点提升206.01亩，规划的北岸湿地范围内拆迁区域易地覆绿57.85亩。项目共种植乔木20532株，灌木9979株，地被435757.6㎡，草坪58694.39㎡。2023年实现39个自然村落绿化苗木整体栽种。</t>
  </si>
  <si>
    <t>森林抗旱补水总面积</t>
  </si>
  <si>
    <t>实施面积不低于300亩。</t>
  </si>
  <si>
    <t>生态修复保存面积</t>
  </si>
  <si>
    <t>183.73</t>
  </si>
  <si>
    <t>生态修复保存面积不低于183.73亩</t>
  </si>
  <si>
    <t>新建湿地</t>
  </si>
  <si>
    <t>337.01</t>
  </si>
  <si>
    <t>新建湿地337.01亩。</t>
  </si>
  <si>
    <t>补偿流转土地面积</t>
  </si>
  <si>
    <t>一次性兑付5年（2021年——2026年）第三期土地流转337.01亩租金。</t>
  </si>
  <si>
    <t>普查面积</t>
  </si>
  <si>
    <t>5.46</t>
  </si>
  <si>
    <t>万亩</t>
  </si>
  <si>
    <t>完成林草湿普查面积不低于5.46万亩。</t>
  </si>
  <si>
    <t>苗木成活率</t>
  </si>
  <si>
    <t>苗木成活率达90%以上。</t>
  </si>
  <si>
    <t>完成管护率</t>
  </si>
  <si>
    <t>完成管护率达90%以上。</t>
  </si>
  <si>
    <t>任务完成率</t>
  </si>
  <si>
    <t>完成新建湿地任务的90%以上。</t>
  </si>
  <si>
    <t>资金兑付率</t>
  </si>
  <si>
    <t>完成林草湿外业调查、标本采集信息等普查任务不低于95%。</t>
  </si>
  <si>
    <t>完工时间</t>
  </si>
  <si>
    <t>16</t>
  </si>
  <si>
    <t>2023年11月前完成普查任务，通过上级检查验收。</t>
  </si>
  <si>
    <t>复绿率</t>
  </si>
  <si>
    <t>复绿完成率大于70%。</t>
  </si>
  <si>
    <t>每年削减入湖污染负荷量</t>
  </si>
  <si>
    <t>1080000</t>
  </si>
  <si>
    <t>经专业机构监测得出结果。</t>
  </si>
  <si>
    <t>提交普查报告，提出预防及治理策略</t>
  </si>
  <si>
    <t>提交3个普查报告，并提出预防及治理措施。</t>
  </si>
  <si>
    <t>群众满意度大于80%</t>
  </si>
  <si>
    <t>6-2  重点工作情况解释说明汇总表</t>
  </si>
  <si>
    <t>重点工作</t>
  </si>
  <si>
    <t>2023年工作重点及工作情况</t>
  </si>
  <si>
    <t>转移支付</t>
  </si>
  <si>
    <t>澄江市2022年转移性收入187,420万元，其中：返还性收入5,214万元；一般性转移支付补助收入93,361万元 ；上级专项补助收入88,845万元。澄江市2023年预计转移性收入120,976万元，其中：返还性收入5,214万元；一般性转移支付补助收入63,475万元，上级专项补助收入52,287万元。一般性转移支付补助收入和返还性收入主要用于人员供养支出、部门 （单位）和乡镇（街道）正常运转支出、民生支出。专项转移支付补助收入根据上级下达专项用途安排支出。</t>
  </si>
  <si>
    <t>举借债务</t>
  </si>
  <si>
    <t>1.地方政府债务余额情况。截至2022年12月31日，政府债务余额 103.19亿元（一般债务24.37亿元、专项债务78.82亿元）。
2.新增专项债券资金使用情况。全年共申请到新增专项债券资金1.02亿元，主要用于澄江至华宁高速公路（澄江段）基础设施建设项目。
3.再融资债券资金情况。发行再融资债券3.61亿元，主要用于偿还2022年到期的政府债券本金3.61亿元，其中：一般债券2.58亿元，专项债券1.03亿元。
4.地方政府债务偿还情况。2022年政府债务实际偿还本金4.02亿元，其中一般债务本金2.58亿元，专项债务本金1.44亿元；实际支付利息3.53亿元，其中一般债务利息0.92亿元，专项债务利息2.61亿元。
5.2023年新增地方政府债务限额将在2023年专项预算调整时做详细说明。
    澄江市高度重视政府性债务管理工作，认真落实国家、省、市关于加强地方政府性债务管理工作的有关文件规定，依法依规管理地方政府债务，有针对性地采取切实有效的措施，规范政府举债行为，防范和化解政府债务风险，政府债务风险安全可控。
（一）建立健全债务风险管控机制。为进一步规范我市政府性债务管理，有效防范债务风险，促进全市经济持续健康发展、社会和谐稳定，成立了澄江市防范和化解政府债务专项工作领导小组、澄江市债务管理委员会、澄江市财政金融风险处置工作领导小组，加强对债务工作统一领导。制定了《澄江县人民政府办公室关于印发澄江县加强政府性债务管理实施方案的通知》（澄政办发〔2015〕151号）、《澄江县政府性债务风险应急处置预案》（澄政发〔2017〕57号）等一系列债务化解方案和措施。每年制定《债务化解方案》并严格执行，把防范化解政府债务风险作为一项重要的政治任务，落实主体责任，坚持“谁主管、谁负责，谁举借、谁偿还”的原则，按照“量力而行、尽力而为、风险可控”的要求，坚决遏制债务增量，稳妥化解债务存量，完成债务化解目标，牢牢守住不发生系统性债务风险的底线。
（二）债务纳入预算管理。对地方政府债务实施限额管理，地方政府债务余额控制在玉溪市财政局下达的债务限额以内，对现有债务，根据偿债资金性质分别纳入一般公共预算和政府性基金预算管理，保证债券资金到期还本付息资金，规范债务资金管理和会计核算，进一步增强债务预算的科学性和完整性。
（三）债务系统管理。法定债务全部纳入地方政府性债务管理系统，从项目录入、项目申报、项目发行、资金下达、资金使用、收益实现、偿还本息等全链条进行管理。
（四）专项债券资金专户存储，并建立动态监控机制。新增发行的专项债券资金按照省、市要求，开设专项债券资金管理专户，并严格按照专户管理的要求存储专项债券资金。专项债券资金管理专户在项目存续期内保持稳定，专项债券资金到位后，用于项目建设支出。依托专项债券动态监控系统建立了专项债券资金动态监控工作机制，加强对地方政府债券资金全过程的监督管理，及时对债券资金流水进行确认，对于专项债券大额转账的行为，认真进行核实定期跟进项目进度，密切监控项目实施和资金使用全过程，确保债券资金安全、规范、高效使用，注重用好用足地方政府债券资金，充分发挥政府债务对经济社会发展的支持作用。</t>
  </si>
  <si>
    <t>预算绩效</t>
  </si>
  <si>
    <t>为认真贯彻落实《中共云南省委、云南省人民政府关于全面实施预算绩效管理的实施意见》（云发〔2019〕11号）和《中共玉溪市委办公室、玉溪市人民政府办公室关于贯彻落实&lt;中共云南省委、云南省人民政府关于全面实施预算绩效管理的实施意见&gt;的通知》（玉办通〔2019〕23号）精神，加快我市建立现代财政制定，提高财政资源配置效率和使用效益，提升政府效能，提高公共服务质量和水平，2019年，我市制定了《澄江县全面实施预算绩效管理实施方案》《澄江县人民政府办公室关于印发全面实施预算绩效管理实施方案的通知（澄政办发〔2019〕120号）》，2022年，制定了《澄江市项目支出事前绩效评估管理办法（试行）的通知》（澄财发〔2022〕39号），不断强化部门绩效管理理念，切实提高资金使用效益。2023年将持续预算绩效管理，进一步提高财政资源配置效率，提升部门整体效能，提高项目资金效益。</t>
  </si>
</sst>
</file>

<file path=xl/styles.xml><?xml version="1.0" encoding="utf-8"?>
<styleSheet xmlns="http://schemas.openxmlformats.org/spreadsheetml/2006/main" xmlns:mc="http://schemas.openxmlformats.org/markup-compatibility/2006" xmlns:xr9="http://schemas.microsoft.com/office/spreadsheetml/2016/revision9" mc:Ignorable="xr9">
  <numFmts count="3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mm\.dd"/>
    <numFmt numFmtId="177" formatCode="_(* #,##0.00_);_(* \(#,##0.00\);_(* &quot;-&quot;??_);_(@_)"/>
    <numFmt numFmtId="178" formatCode="_(* #,##0_);_(* \(#,##0\);_(* &quot;-&quot;_);_(@_)"/>
    <numFmt numFmtId="179" formatCode="_-&quot;$&quot;\ * #,##0.00_-;_-&quot;$&quot;\ * #,##0.00\-;_-&quot;$&quot;\ * &quot;-&quot;??_-;_-@_-"/>
    <numFmt numFmtId="180" formatCode="&quot;$&quot;#,##0_);[Red]\(&quot;$&quot;#,##0\)"/>
    <numFmt numFmtId="181" formatCode="_(&quot;$&quot;* #,##0_);_(&quot;$&quot;* \(#,##0\);_(&quot;$&quot;* &quot;-&quot;_);_(@_)"/>
    <numFmt numFmtId="182" formatCode="_-&quot;$&quot;\ * #,##0_-;_-&quot;$&quot;\ * #,##0\-;_-&quot;$&quot;\ * &quot;-&quot;_-;_-@_-"/>
    <numFmt numFmtId="183" formatCode="#\ ??/??"/>
    <numFmt numFmtId="184" formatCode="\$#,##0;\(\$#,##0\)"/>
    <numFmt numFmtId="185" formatCode="#,##0;\(#,##0\)"/>
    <numFmt numFmtId="186" formatCode="&quot;$&quot;#,##0.00_);[Red]\(&quot;$&quot;#,##0.00\)"/>
    <numFmt numFmtId="187" formatCode="\$#,##0.00;\(\$#,##0.00\)"/>
    <numFmt numFmtId="188" formatCode="&quot;$&quot;\ #,##0.00_-;[Red]&quot;$&quot;\ #,##0.00\-"/>
    <numFmt numFmtId="189" formatCode="_(&quot;$&quot;* #,##0.00_);_(&quot;$&quot;* \(#,##0.00\);_(&quot;$&quot;* &quot;-&quot;??_);_(@_)"/>
    <numFmt numFmtId="190" formatCode="#,##0.0_);\(#,##0.0\)"/>
    <numFmt numFmtId="191" formatCode="_-* #,##0_-;\-* #,##0_-;_-* &quot;-&quot;_-;_-@_-"/>
    <numFmt numFmtId="192" formatCode="_-* #,##0.00_-;\-* #,##0.00_-;_-* &quot;-&quot;??_-;_-@_-"/>
    <numFmt numFmtId="193" formatCode="&quot;$&quot;\ #,##0_-;[Red]&quot;$&quot;\ #,##0\-"/>
    <numFmt numFmtId="194" formatCode="#,##0.000000"/>
    <numFmt numFmtId="195" formatCode="0.00_ "/>
    <numFmt numFmtId="196" formatCode="0\.0,&quot;0&quot;"/>
    <numFmt numFmtId="197" formatCode="0.0"/>
    <numFmt numFmtId="198" formatCode="#,##0_ ;[Red]\-#,##0\ "/>
    <numFmt numFmtId="199" formatCode="#,##0_ "/>
    <numFmt numFmtId="200" formatCode="0.0%"/>
    <numFmt numFmtId="201" formatCode="#,##0.00_);[Red]\(#,##0.00\)"/>
    <numFmt numFmtId="202" formatCode="0_ "/>
  </numFmts>
  <fonts count="120">
    <font>
      <sz val="11"/>
      <color indexed="8"/>
      <name val="宋体"/>
      <charset val="134"/>
    </font>
    <font>
      <sz val="11"/>
      <color theme="1"/>
      <name val="宋体"/>
      <charset val="134"/>
      <scheme val="minor"/>
    </font>
    <font>
      <sz val="20"/>
      <name val="方正小标宋简体"/>
      <charset val="134"/>
    </font>
    <font>
      <b/>
      <sz val="14"/>
      <name val="宋体"/>
      <charset val="134"/>
      <scheme val="minor"/>
    </font>
    <font>
      <b/>
      <sz val="14"/>
      <color theme="1"/>
      <name val="宋体"/>
      <charset val="134"/>
      <scheme val="minor"/>
    </font>
    <font>
      <sz val="12"/>
      <name val="宋体"/>
      <charset val="134"/>
      <scheme val="minor"/>
    </font>
    <font>
      <sz val="11"/>
      <name val="宋体"/>
      <charset val="134"/>
      <scheme val="minor"/>
    </font>
    <font>
      <sz val="10"/>
      <name val="宋体"/>
      <charset val="134"/>
    </font>
    <font>
      <b/>
      <sz val="10"/>
      <name val="宋体"/>
      <charset val="134"/>
    </font>
    <font>
      <sz val="10"/>
      <name val="宋体"/>
      <charset val="134"/>
      <scheme val="minor"/>
    </font>
    <font>
      <b/>
      <sz val="14"/>
      <color indexed="8"/>
      <name val="宋体"/>
      <charset val="134"/>
    </font>
    <font>
      <sz val="14"/>
      <color indexed="8"/>
      <name val="宋体"/>
      <charset val="134"/>
    </font>
    <font>
      <b/>
      <sz val="10"/>
      <color rgb="FF000000"/>
      <name val="宋体"/>
      <charset val="134"/>
    </font>
    <font>
      <sz val="11"/>
      <color rgb="FF000000"/>
      <name val="宋体"/>
      <charset val="134"/>
    </font>
    <font>
      <sz val="9"/>
      <name val="宋体"/>
      <charset val="134"/>
    </font>
    <font>
      <sz val="12"/>
      <color indexed="8"/>
      <name val="宋体"/>
      <charset val="134"/>
    </font>
    <font>
      <sz val="11"/>
      <color indexed="8"/>
      <name val="宋体"/>
      <charset val="134"/>
      <scheme val="minor"/>
    </font>
    <font>
      <sz val="14"/>
      <color indexed="8"/>
      <name val="宋体"/>
      <charset val="134"/>
      <scheme val="minor"/>
    </font>
    <font>
      <sz val="12"/>
      <color indexed="8"/>
      <name val="宋体"/>
      <charset val="134"/>
      <scheme val="minor"/>
    </font>
    <font>
      <sz val="20"/>
      <color theme="1"/>
      <name val="方正小标宋简体"/>
      <charset val="134"/>
    </font>
    <font>
      <b/>
      <sz val="20"/>
      <color theme="1"/>
      <name val="SimSun"/>
      <charset val="134"/>
    </font>
    <font>
      <sz val="11"/>
      <name val="SimSun"/>
      <charset val="134"/>
    </font>
    <font>
      <b/>
      <sz val="14"/>
      <name val="SimSun"/>
      <charset val="134"/>
    </font>
    <font>
      <sz val="14"/>
      <name val="SimSun"/>
      <charset val="134"/>
    </font>
    <font>
      <sz val="12"/>
      <name val="SimSun"/>
      <charset val="134"/>
    </font>
    <font>
      <b/>
      <sz val="14"/>
      <color theme="1"/>
      <name val="SimSun"/>
      <charset val="134"/>
    </font>
    <font>
      <b/>
      <sz val="15"/>
      <name val="SimSun"/>
      <charset val="134"/>
    </font>
    <font>
      <sz val="9"/>
      <name val="SimSun"/>
      <charset val="134"/>
    </font>
    <font>
      <b/>
      <sz val="14"/>
      <name val="宋体"/>
      <charset val="134"/>
    </font>
    <font>
      <sz val="14"/>
      <name val="宋体"/>
      <charset val="134"/>
    </font>
    <font>
      <sz val="14"/>
      <name val="宋体"/>
      <charset val="134"/>
      <scheme val="minor"/>
    </font>
    <font>
      <sz val="12"/>
      <name val="宋体"/>
      <charset val="134"/>
    </font>
    <font>
      <sz val="14"/>
      <name val="MS Serif"/>
      <charset val="0"/>
    </font>
    <font>
      <sz val="14"/>
      <name val="Times New Roman"/>
      <charset val="0"/>
    </font>
    <font>
      <sz val="20"/>
      <color rgb="FF000000"/>
      <name val="方正小标宋简体"/>
      <charset val="134"/>
    </font>
    <font>
      <sz val="20"/>
      <color indexed="8"/>
      <name val="方正小标宋简体"/>
      <charset val="134"/>
    </font>
    <font>
      <b/>
      <sz val="12"/>
      <name val="宋体"/>
      <charset val="134"/>
    </font>
    <font>
      <sz val="14"/>
      <color theme="1"/>
      <name val="宋体"/>
      <charset val="134"/>
      <scheme val="minor"/>
    </font>
    <font>
      <sz val="20"/>
      <color indexed="8"/>
      <name val="宋体"/>
      <charset val="134"/>
    </font>
    <font>
      <sz val="11"/>
      <name val="宋体"/>
      <charset val="134"/>
    </font>
    <font>
      <b/>
      <sz val="14"/>
      <name val="黑体"/>
      <charset val="134"/>
    </font>
    <font>
      <sz val="14"/>
      <color indexed="9"/>
      <name val="宋体"/>
      <charset val="134"/>
    </font>
    <font>
      <sz val="20"/>
      <color theme="1"/>
      <name val="方正小标宋_GBK"/>
      <charset val="134"/>
    </font>
    <font>
      <sz val="14"/>
      <color theme="1"/>
      <name val="宋体"/>
      <charset val="0"/>
    </font>
    <font>
      <sz val="14"/>
      <name val="宋体"/>
      <charset val="0"/>
    </font>
    <font>
      <sz val="14"/>
      <name val="Arial"/>
      <charset val="0"/>
    </font>
    <font>
      <sz val="12"/>
      <color theme="1"/>
      <name val="宋体"/>
      <charset val="134"/>
      <scheme val="minor"/>
    </font>
    <font>
      <b/>
      <sz val="14"/>
      <color theme="1"/>
      <name val="宋体"/>
      <charset val="134"/>
    </font>
    <font>
      <sz val="14"/>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name val="Helv"/>
      <charset val="0"/>
    </font>
    <font>
      <sz val="12"/>
      <name val="Courier"/>
      <charset val="0"/>
    </font>
    <font>
      <sz val="10"/>
      <name val="Arial"/>
      <charset val="0"/>
    </font>
    <font>
      <sz val="11"/>
      <color indexed="62"/>
      <name val="宋体"/>
      <charset val="134"/>
    </font>
    <font>
      <b/>
      <sz val="11"/>
      <color indexed="63"/>
      <name val="宋体"/>
      <charset val="134"/>
    </font>
    <font>
      <sz val="11"/>
      <color indexed="60"/>
      <name val="宋体"/>
      <charset val="134"/>
    </font>
    <font>
      <sz val="11"/>
      <color indexed="9"/>
      <name val="宋体"/>
      <charset val="134"/>
    </font>
    <font>
      <b/>
      <sz val="12"/>
      <color indexed="8"/>
      <name val="宋体"/>
      <charset val="134"/>
    </font>
    <font>
      <sz val="11"/>
      <color indexed="52"/>
      <name val="宋体"/>
      <charset val="134"/>
    </font>
    <font>
      <sz val="11"/>
      <color indexed="10"/>
      <name val="宋体"/>
      <charset val="134"/>
    </font>
    <font>
      <sz val="10"/>
      <name val="楷体"/>
      <charset val="134"/>
    </font>
    <font>
      <i/>
      <sz val="11"/>
      <color indexed="23"/>
      <name val="宋体"/>
      <charset val="134"/>
    </font>
    <font>
      <b/>
      <sz val="11"/>
      <color indexed="9"/>
      <name val="宋体"/>
      <charset val="134"/>
    </font>
    <font>
      <b/>
      <sz val="11"/>
      <color indexed="52"/>
      <name val="宋体"/>
      <charset val="134"/>
    </font>
    <font>
      <b/>
      <sz val="11"/>
      <color indexed="8"/>
      <name val="宋体"/>
      <charset val="134"/>
    </font>
    <font>
      <u/>
      <sz val="12"/>
      <color indexed="36"/>
      <name val="宋体"/>
      <charset val="134"/>
    </font>
    <font>
      <sz val="11"/>
      <color indexed="17"/>
      <name val="宋体"/>
      <charset val="134"/>
    </font>
    <font>
      <sz val="12"/>
      <color indexed="17"/>
      <name val="宋体"/>
      <charset val="134"/>
    </font>
    <font>
      <u/>
      <sz val="11"/>
      <color indexed="52"/>
      <name val="宋体"/>
      <charset val="134"/>
    </font>
    <font>
      <u/>
      <sz val="10"/>
      <color indexed="12"/>
      <name val="Times"/>
      <charset val="0"/>
    </font>
    <font>
      <sz val="10"/>
      <name val="仿宋_GB2312"/>
      <charset val="134"/>
    </font>
    <font>
      <sz val="10"/>
      <name val="MS Sans Serif"/>
      <charset val="0"/>
    </font>
    <font>
      <sz val="11"/>
      <color indexed="20"/>
      <name val="宋体"/>
      <charset val="134"/>
    </font>
    <font>
      <sz val="12"/>
      <color indexed="16"/>
      <name val="宋体"/>
      <charset val="134"/>
    </font>
    <font>
      <sz val="12"/>
      <color indexed="20"/>
      <name val="宋体"/>
      <charset val="134"/>
    </font>
    <font>
      <b/>
      <sz val="15"/>
      <color indexed="54"/>
      <name val="宋体"/>
      <charset val="134"/>
    </font>
    <font>
      <sz val="12"/>
      <color indexed="9"/>
      <name val="宋体"/>
      <charset val="134"/>
    </font>
    <font>
      <b/>
      <sz val="12"/>
      <name val="Arial"/>
      <charset val="0"/>
    </font>
    <font>
      <b/>
      <sz val="15"/>
      <color indexed="56"/>
      <name val="宋体"/>
      <charset val="134"/>
    </font>
    <font>
      <b/>
      <sz val="11"/>
      <color indexed="56"/>
      <name val="宋体"/>
      <charset val="134"/>
    </font>
    <font>
      <b/>
      <sz val="14"/>
      <name val="楷体"/>
      <charset val="134"/>
    </font>
    <font>
      <u/>
      <sz val="12"/>
      <color indexed="12"/>
      <name val="宋体"/>
      <charset val="134"/>
    </font>
    <font>
      <b/>
      <sz val="13"/>
      <color indexed="56"/>
      <name val="宋体"/>
      <charset val="134"/>
    </font>
    <font>
      <b/>
      <sz val="18"/>
      <color indexed="56"/>
      <name val="宋体"/>
      <charset val="134"/>
    </font>
    <font>
      <sz val="8"/>
      <name val="Arial"/>
      <charset val="0"/>
    </font>
    <font>
      <sz val="10"/>
      <name val="Times New Roman"/>
      <charset val="0"/>
    </font>
    <font>
      <b/>
      <sz val="13"/>
      <color indexed="54"/>
      <name val="宋体"/>
      <charset val="134"/>
    </font>
    <font>
      <sz val="12"/>
      <name val="Times New Roman"/>
      <charset val="0"/>
    </font>
    <font>
      <sz val="10"/>
      <name val="Geneva"/>
      <charset val="0"/>
    </font>
    <font>
      <b/>
      <sz val="8"/>
      <color indexed="9"/>
      <name val="宋体"/>
      <charset val="134"/>
    </font>
    <font>
      <b/>
      <sz val="10"/>
      <name val="MS Sans Serif"/>
      <charset val="0"/>
    </font>
    <font>
      <b/>
      <sz val="10"/>
      <name val="Tms Rmn"/>
      <charset val="0"/>
    </font>
    <font>
      <b/>
      <sz val="18"/>
      <color indexed="62"/>
      <name val="宋体"/>
      <charset val="134"/>
    </font>
    <font>
      <sz val="7"/>
      <name val="Small Fonts"/>
      <charset val="0"/>
    </font>
    <font>
      <sz val="8"/>
      <name val="Times New Roman"/>
      <charset val="0"/>
    </font>
    <font>
      <b/>
      <sz val="10"/>
      <name val="Arial"/>
      <charset val="0"/>
    </font>
    <font>
      <b/>
      <sz val="11"/>
      <color indexed="54"/>
      <name val="宋体"/>
      <charset val="134"/>
    </font>
    <font>
      <sz val="12"/>
      <color indexed="9"/>
      <name val="Helv"/>
      <charset val="0"/>
    </font>
    <font>
      <b/>
      <sz val="10"/>
      <color indexed="9"/>
      <name val="宋体"/>
      <charset val="134"/>
    </font>
    <font>
      <b/>
      <sz val="9"/>
      <name val="Arial"/>
      <charset val="0"/>
    </font>
    <font>
      <sz val="12"/>
      <name val="Helv"/>
      <charset val="0"/>
    </font>
    <font>
      <sz val="10"/>
      <color indexed="8"/>
      <name val="MS Sans Serif"/>
      <charset val="0"/>
    </font>
    <font>
      <b/>
      <sz val="18"/>
      <color indexed="54"/>
      <name val="宋体"/>
      <charset val="134"/>
    </font>
  </fonts>
  <fills count="6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43"/>
        <bgColor indexed="64"/>
      </patternFill>
    </fill>
    <fill>
      <patternFill patternType="solid">
        <fgColor indexed="53"/>
        <bgColor indexed="64"/>
      </patternFill>
    </fill>
    <fill>
      <patternFill patternType="solid">
        <fgColor indexed="49"/>
        <bgColor indexed="64"/>
      </patternFill>
    </fill>
    <fill>
      <patternFill patternType="solid">
        <fgColor indexed="54"/>
        <bgColor indexed="64"/>
      </patternFill>
    </fill>
    <fill>
      <patternFill patternType="solid">
        <fgColor indexed="36"/>
        <bgColor indexed="64"/>
      </patternFill>
    </fill>
    <fill>
      <patternFill patternType="solid">
        <fgColor indexed="40"/>
        <bgColor indexed="64"/>
      </patternFill>
    </fill>
    <fill>
      <patternFill patternType="solid">
        <fgColor indexed="51"/>
        <bgColor indexed="64"/>
      </patternFill>
    </fill>
    <fill>
      <patternFill patternType="solid">
        <fgColor indexed="14"/>
        <bgColor indexed="64"/>
      </patternFill>
    </fill>
    <fill>
      <patternFill patternType="solid">
        <fgColor indexed="62"/>
        <bgColor indexed="64"/>
      </patternFill>
    </fill>
    <fill>
      <patternFill patternType="lightUp">
        <fgColor indexed="9"/>
        <bgColor indexed="22"/>
      </patternFill>
    </fill>
    <fill>
      <patternFill patternType="lightUp">
        <fgColor indexed="9"/>
        <bgColor indexed="29"/>
      </patternFill>
    </fill>
    <fill>
      <patternFill patternType="lightUp">
        <fgColor indexed="9"/>
        <bgColor indexed="55"/>
      </patternFill>
    </fill>
    <fill>
      <patternFill patternType="solid">
        <fgColor indexed="11"/>
        <bgColor indexed="64"/>
      </patternFill>
    </fill>
    <fill>
      <patternFill patternType="solid">
        <fgColor indexed="55"/>
        <bgColor indexed="64"/>
      </patternFill>
    </fill>
    <fill>
      <patternFill patternType="solid">
        <fgColor indexed="27"/>
        <bgColor indexed="64"/>
      </patternFill>
    </fill>
    <fill>
      <patternFill patternType="solid">
        <fgColor indexed="42"/>
        <bgColor indexed="64"/>
      </patternFill>
    </fill>
    <fill>
      <patternFill patternType="solid">
        <fgColor indexed="57"/>
        <bgColor indexed="64"/>
      </patternFill>
    </fill>
    <fill>
      <patternFill patternType="solid">
        <fgColor indexed="46"/>
        <bgColor indexed="64"/>
      </patternFill>
    </fill>
    <fill>
      <patternFill patternType="solid">
        <fgColor indexed="45"/>
        <bgColor indexed="64"/>
      </patternFill>
    </fill>
    <fill>
      <patternFill patternType="solid">
        <fgColor indexed="31"/>
        <bgColor indexed="64"/>
      </patternFill>
    </fill>
    <fill>
      <patternFill patternType="solid">
        <fgColor indexed="25"/>
        <bgColor indexed="64"/>
      </patternFill>
    </fill>
    <fill>
      <patternFill patternType="solid">
        <fgColor indexed="44"/>
        <bgColor indexed="64"/>
      </patternFill>
    </fill>
    <fill>
      <patternFill patternType="solid">
        <fgColor indexed="52"/>
        <bgColor indexed="64"/>
      </patternFill>
    </fill>
    <fill>
      <patternFill patternType="solid">
        <fgColor indexed="30"/>
        <bgColor indexed="64"/>
      </patternFill>
    </fill>
    <fill>
      <patternFill patternType="solid">
        <fgColor indexed="29"/>
        <bgColor indexed="64"/>
      </patternFill>
    </fill>
    <fill>
      <patternFill patternType="mediumGray">
        <fgColor indexed="22"/>
      </patternFill>
    </fill>
    <fill>
      <patternFill patternType="solid">
        <fgColor indexed="48"/>
        <bgColor indexed="64"/>
      </patternFill>
    </fill>
    <fill>
      <patternFill patternType="gray0625"/>
    </fill>
    <fill>
      <patternFill patternType="solid">
        <fgColor indexed="10"/>
        <bgColor indexed="64"/>
      </patternFill>
    </fill>
    <fill>
      <patternFill patternType="solid">
        <fgColor indexed="12"/>
        <bgColor indexed="64"/>
      </patternFill>
    </fill>
    <fill>
      <patternFill patternType="solid">
        <fgColor indexed="15"/>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indexed="8"/>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auto="1"/>
      </left>
      <right style="thin">
        <color auto="1"/>
      </right>
      <top/>
      <bottom style="thin">
        <color auto="1"/>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style="thin">
        <color indexed="11"/>
      </top>
      <bottom style="double">
        <color indexed="11"/>
      </bottom>
      <diagonal/>
    </border>
    <border>
      <left/>
      <right/>
      <top/>
      <bottom style="thick">
        <color indexed="11"/>
      </bottom>
      <diagonal/>
    </border>
    <border>
      <left/>
      <right/>
      <top style="medium">
        <color auto="1"/>
      </top>
      <bottom style="medium">
        <color auto="1"/>
      </bottom>
      <diagonal/>
    </border>
    <border>
      <left/>
      <right/>
      <top/>
      <bottom style="thick">
        <color indexed="62"/>
      </bottom>
      <diagonal/>
    </border>
    <border>
      <left/>
      <right/>
      <top style="thin">
        <color auto="1"/>
      </top>
      <bottom style="thin">
        <color auto="1"/>
      </bottom>
      <diagonal/>
    </border>
    <border>
      <left/>
      <right/>
      <top/>
      <bottom style="medium">
        <color indexed="30"/>
      </bottom>
      <diagonal/>
    </border>
    <border>
      <left/>
      <right/>
      <top/>
      <bottom style="thick">
        <color indexed="22"/>
      </bottom>
      <diagonal/>
    </border>
    <border>
      <left/>
      <right/>
      <top/>
      <bottom style="thick">
        <color indexed="43"/>
      </bottom>
      <diagonal/>
    </border>
    <border>
      <left/>
      <right/>
      <top style="medium">
        <color indexed="9"/>
      </top>
      <bottom style="medium">
        <color indexed="9"/>
      </bottom>
      <diagonal/>
    </border>
    <border>
      <left/>
      <right/>
      <top/>
      <bottom style="medium">
        <color auto="1"/>
      </bottom>
      <diagonal/>
    </border>
    <border>
      <left style="thin">
        <color auto="1"/>
      </left>
      <right style="thin">
        <color auto="1"/>
      </right>
      <top/>
      <bottom/>
      <diagonal/>
    </border>
    <border>
      <left/>
      <right/>
      <top/>
      <bottom style="medium">
        <color indexed="43"/>
      </bottom>
      <diagonal/>
    </border>
  </borders>
  <cellStyleXfs count="1328">
    <xf numFmtId="0" fontId="0" fillId="0" borderId="0">
      <alignment vertical="center"/>
    </xf>
    <xf numFmtId="43" fontId="0" fillId="0" borderId="0" applyFont="0" applyFill="0" applyBorder="0" applyAlignment="0" applyProtection="0">
      <alignment vertical="center"/>
    </xf>
    <xf numFmtId="44" fontId="1" fillId="0" borderId="0" applyFont="0" applyFill="0" applyBorder="0" applyAlignment="0" applyProtection="0">
      <alignment vertical="center"/>
    </xf>
    <xf numFmtId="9" fontId="3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1" fillId="4" borderId="10" applyNumberFormat="0" applyFont="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4" fillId="0" borderId="11" applyNumberFormat="0" applyFill="0" applyAlignment="0" applyProtection="0">
      <alignment vertical="center"/>
    </xf>
    <xf numFmtId="0" fontId="55" fillId="0" borderId="11" applyNumberFormat="0" applyFill="0" applyAlignment="0" applyProtection="0">
      <alignment vertical="center"/>
    </xf>
    <xf numFmtId="0" fontId="56" fillId="0" borderId="12" applyNumberFormat="0" applyFill="0" applyAlignment="0" applyProtection="0">
      <alignment vertical="center"/>
    </xf>
    <xf numFmtId="0" fontId="56" fillId="0" borderId="0" applyNumberFormat="0" applyFill="0" applyBorder="0" applyAlignment="0" applyProtection="0">
      <alignment vertical="center"/>
    </xf>
    <xf numFmtId="0" fontId="57" fillId="5" borderId="13" applyNumberFormat="0" applyAlignment="0" applyProtection="0">
      <alignment vertical="center"/>
    </xf>
    <xf numFmtId="0" fontId="58" fillId="6" borderId="14" applyNumberFormat="0" applyAlignment="0" applyProtection="0">
      <alignment vertical="center"/>
    </xf>
    <xf numFmtId="0" fontId="59" fillId="6" borderId="13" applyNumberFormat="0" applyAlignment="0" applyProtection="0">
      <alignment vertical="center"/>
    </xf>
    <xf numFmtId="0" fontId="60" fillId="7" borderId="15" applyNumberFormat="0" applyAlignment="0" applyProtection="0">
      <alignment vertical="center"/>
    </xf>
    <xf numFmtId="0" fontId="61" fillId="0" borderId="16" applyNumberFormat="0" applyFill="0" applyAlignment="0" applyProtection="0">
      <alignment vertical="center"/>
    </xf>
    <xf numFmtId="0" fontId="62" fillId="0" borderId="17" applyNumberFormat="0" applyFill="0" applyAlignment="0" applyProtection="0">
      <alignment vertical="center"/>
    </xf>
    <xf numFmtId="0" fontId="63" fillId="8" borderId="0" applyNumberFormat="0" applyBorder="0" applyAlignment="0" applyProtection="0">
      <alignment vertical="center"/>
    </xf>
    <xf numFmtId="0" fontId="64" fillId="9" borderId="0" applyNumberFormat="0" applyBorder="0" applyAlignment="0" applyProtection="0">
      <alignment vertical="center"/>
    </xf>
    <xf numFmtId="0" fontId="65" fillId="10" borderId="0" applyNumberFormat="0" applyBorder="0" applyAlignment="0" applyProtection="0">
      <alignment vertical="center"/>
    </xf>
    <xf numFmtId="0" fontId="66"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66" fillId="14" borderId="0" applyNumberFormat="0" applyBorder="0" applyAlignment="0" applyProtection="0">
      <alignment vertical="center"/>
    </xf>
    <xf numFmtId="0" fontId="66"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66" fillId="18" borderId="0" applyNumberFormat="0" applyBorder="0" applyAlignment="0" applyProtection="0">
      <alignment vertical="center"/>
    </xf>
    <xf numFmtId="0" fontId="66" fillId="19"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66" fillId="22" borderId="0" applyNumberFormat="0" applyBorder="0" applyAlignment="0" applyProtection="0">
      <alignment vertical="center"/>
    </xf>
    <xf numFmtId="0" fontId="66" fillId="23" borderId="0" applyNumberFormat="0" applyBorder="0" applyAlignment="0" applyProtection="0">
      <alignment vertical="center"/>
    </xf>
    <xf numFmtId="0" fontId="1" fillId="24" borderId="0" applyNumberFormat="0" applyBorder="0" applyAlignment="0" applyProtection="0">
      <alignment vertical="center"/>
    </xf>
    <xf numFmtId="0" fontId="1" fillId="25" borderId="0" applyNumberFormat="0" applyBorder="0" applyAlignment="0" applyProtection="0">
      <alignment vertical="center"/>
    </xf>
    <xf numFmtId="0" fontId="66" fillId="26" borderId="0" applyNumberFormat="0" applyBorder="0" applyAlignment="0" applyProtection="0">
      <alignment vertical="center"/>
    </xf>
    <xf numFmtId="0" fontId="66" fillId="27" borderId="0" applyNumberFormat="0" applyBorder="0" applyAlignment="0" applyProtection="0">
      <alignment vertical="center"/>
    </xf>
    <xf numFmtId="0" fontId="1" fillId="28" borderId="0" applyNumberFormat="0" applyBorder="0" applyAlignment="0" applyProtection="0">
      <alignment vertical="center"/>
    </xf>
    <xf numFmtId="0" fontId="1" fillId="29" borderId="0" applyNumberFormat="0" applyBorder="0" applyAlignment="0" applyProtection="0">
      <alignment vertical="center"/>
    </xf>
    <xf numFmtId="0" fontId="66" fillId="30" borderId="0" applyNumberFormat="0" applyBorder="0" applyAlignment="0" applyProtection="0">
      <alignment vertical="center"/>
    </xf>
    <xf numFmtId="0" fontId="66" fillId="31" borderId="0" applyNumberFormat="0" applyBorder="0" applyAlignment="0" applyProtection="0">
      <alignment vertical="center"/>
    </xf>
    <xf numFmtId="0" fontId="1" fillId="32" borderId="0" applyNumberFormat="0" applyBorder="0" applyAlignment="0" applyProtection="0">
      <alignment vertical="center"/>
    </xf>
    <xf numFmtId="0" fontId="1" fillId="33" borderId="0" applyNumberFormat="0" applyBorder="0" applyAlignment="0" applyProtection="0">
      <alignment vertical="center"/>
    </xf>
    <xf numFmtId="0" fontId="66" fillId="34" borderId="0" applyNumberFormat="0" applyBorder="0" applyAlignment="0" applyProtection="0">
      <alignment vertical="center"/>
    </xf>
    <xf numFmtId="0" fontId="0" fillId="35" borderId="18" applyNumberFormat="0" applyFont="0" applyAlignment="0" applyProtection="0">
      <alignment vertical="center"/>
    </xf>
    <xf numFmtId="0" fontId="0" fillId="35" borderId="18" applyNumberFormat="0" applyFont="0" applyAlignment="0" applyProtection="0">
      <alignment vertical="center"/>
    </xf>
    <xf numFmtId="0" fontId="0" fillId="35" borderId="18" applyNumberFormat="0" applyFont="0" applyAlignment="0" applyProtection="0">
      <alignment vertical="center"/>
    </xf>
    <xf numFmtId="0" fontId="0" fillId="35" borderId="18" applyNumberFormat="0" applyFont="0" applyAlignment="0" applyProtection="0">
      <alignment vertical="center"/>
    </xf>
    <xf numFmtId="0" fontId="67" fillId="0" borderId="0">
      <alignment vertical="center"/>
    </xf>
    <xf numFmtId="0" fontId="68" fillId="0" borderId="0">
      <alignment vertical="center"/>
    </xf>
    <xf numFmtId="1" fontId="69" fillId="0" borderId="19" applyFill="0" applyProtection="0">
      <alignment horizontal="center" vertical="center"/>
    </xf>
    <xf numFmtId="1" fontId="69" fillId="0" borderId="19" applyFill="0" applyProtection="0">
      <alignment horizontal="center" vertical="center"/>
    </xf>
    <xf numFmtId="0" fontId="70" fillId="36" borderId="20" applyNumberFormat="0" applyAlignment="0" applyProtection="0">
      <alignment vertical="center"/>
    </xf>
    <xf numFmtId="0" fontId="71" fillId="37" borderId="21" applyNumberFormat="0" applyAlignment="0" applyProtection="0">
      <alignment vertical="center"/>
    </xf>
    <xf numFmtId="0" fontId="71" fillId="37" borderId="21" applyNumberFormat="0" applyAlignment="0" applyProtection="0">
      <alignment vertical="center"/>
    </xf>
    <xf numFmtId="0" fontId="72" fillId="38" borderId="0" applyNumberFormat="0" applyBorder="0" applyAlignment="0" applyProtection="0">
      <alignment vertical="center"/>
    </xf>
    <xf numFmtId="0" fontId="72" fillId="38" borderId="0" applyNumberFormat="0" applyBorder="0" applyAlignment="0" applyProtection="0">
      <alignment vertical="center"/>
    </xf>
    <xf numFmtId="0" fontId="71" fillId="37" borderId="21" applyNumberFormat="0" applyAlignment="0" applyProtection="0">
      <alignment vertical="center"/>
    </xf>
    <xf numFmtId="0" fontId="72" fillId="38" borderId="0" applyNumberFormat="0" applyBorder="0" applyAlignment="0" applyProtection="0">
      <alignment vertical="center"/>
    </xf>
    <xf numFmtId="0" fontId="71" fillId="37" borderId="21" applyNumberFormat="0" applyAlignment="0" applyProtection="0">
      <alignment vertical="center"/>
    </xf>
    <xf numFmtId="0" fontId="72" fillId="38" borderId="0" applyNumberFormat="0" applyBorder="0" applyAlignment="0" applyProtection="0">
      <alignment vertical="center"/>
    </xf>
    <xf numFmtId="0" fontId="69" fillId="0" borderId="22" applyNumberFormat="0" applyFill="0" applyProtection="0">
      <alignment horizontal="left" vertical="center"/>
    </xf>
    <xf numFmtId="176" fontId="69" fillId="0" borderId="19" applyFill="0" applyProtection="0">
      <alignment horizontal="right" vertical="center"/>
    </xf>
    <xf numFmtId="176" fontId="69" fillId="0" borderId="19" applyFill="0" applyProtection="0">
      <alignment horizontal="right" vertical="center"/>
    </xf>
    <xf numFmtId="176" fontId="69" fillId="0" borderId="19" applyFill="0" applyProtection="0">
      <alignment horizontal="right" vertical="center"/>
    </xf>
    <xf numFmtId="176" fontId="69" fillId="0" borderId="19" applyFill="0" applyProtection="0">
      <alignment horizontal="right" vertical="center"/>
    </xf>
    <xf numFmtId="0" fontId="73" fillId="39" borderId="0" applyNumberFormat="0" applyBorder="0" applyAlignment="0" applyProtection="0">
      <alignment vertical="center"/>
    </xf>
    <xf numFmtId="0" fontId="73" fillId="39" borderId="0" applyNumberFormat="0" applyBorder="0" applyAlignment="0" applyProtection="0">
      <alignment vertical="center"/>
    </xf>
    <xf numFmtId="0" fontId="73" fillId="40" borderId="0" applyNumberFormat="0" applyBorder="0" applyAlignment="0" applyProtection="0">
      <alignment vertical="center"/>
    </xf>
    <xf numFmtId="0" fontId="73" fillId="40" borderId="0" applyNumberFormat="0" applyBorder="0" applyAlignment="0" applyProtection="0">
      <alignment vertical="center"/>
    </xf>
    <xf numFmtId="0" fontId="73" fillId="40" borderId="0" applyNumberFormat="0" applyBorder="0" applyAlignment="0" applyProtection="0">
      <alignment vertical="center"/>
    </xf>
    <xf numFmtId="0" fontId="73" fillId="40" borderId="0" applyNumberFormat="0" applyBorder="0" applyAlignment="0" applyProtection="0">
      <alignment vertical="center"/>
    </xf>
    <xf numFmtId="0" fontId="73" fillId="41" borderId="0" applyNumberFormat="0" applyBorder="0" applyAlignment="0" applyProtection="0">
      <alignment vertical="center"/>
    </xf>
    <xf numFmtId="1" fontId="69" fillId="0" borderId="19" applyFill="0" applyProtection="0">
      <alignment horizontal="center" vertical="center"/>
    </xf>
    <xf numFmtId="0" fontId="73" fillId="42" borderId="0" applyNumberFormat="0" applyBorder="0" applyAlignment="0" applyProtection="0">
      <alignment vertical="center"/>
    </xf>
    <xf numFmtId="176" fontId="69" fillId="0" borderId="19" applyFill="0" applyProtection="0">
      <alignment horizontal="right" vertical="center"/>
    </xf>
    <xf numFmtId="0" fontId="73" fillId="43" borderId="0" applyNumberFormat="0" applyBorder="0" applyAlignment="0" applyProtection="0">
      <alignment vertical="center"/>
    </xf>
    <xf numFmtId="0" fontId="73" fillId="43" borderId="0" applyNumberFormat="0" applyBorder="0" applyAlignment="0" applyProtection="0">
      <alignment vertical="center"/>
    </xf>
    <xf numFmtId="0" fontId="73" fillId="43" borderId="0" applyNumberFormat="0" applyBorder="0" applyAlignment="0" applyProtection="0">
      <alignment vertical="center"/>
    </xf>
    <xf numFmtId="0" fontId="73" fillId="44" borderId="0" applyNumberFormat="0" applyBorder="0" applyAlignment="0" applyProtection="0">
      <alignment vertical="center"/>
    </xf>
    <xf numFmtId="0" fontId="73" fillId="44" borderId="0" applyNumberFormat="0" applyBorder="0" applyAlignment="0" applyProtection="0">
      <alignment vertical="center"/>
    </xf>
    <xf numFmtId="0" fontId="73" fillId="44" borderId="0" applyNumberFormat="0" applyBorder="0" applyAlignment="0" applyProtection="0">
      <alignment vertical="center"/>
    </xf>
    <xf numFmtId="0" fontId="73" fillId="45" borderId="0" applyNumberFormat="0" applyBorder="0" applyAlignment="0" applyProtection="0">
      <alignment vertical="center"/>
    </xf>
    <xf numFmtId="0" fontId="73" fillId="45" borderId="0" applyNumberFormat="0" applyBorder="0" applyAlignment="0" applyProtection="0">
      <alignment vertical="center"/>
    </xf>
    <xf numFmtId="0" fontId="73" fillId="46" borderId="0" applyNumberFormat="0" applyBorder="0" applyAlignment="0" applyProtection="0">
      <alignment vertical="center"/>
    </xf>
    <xf numFmtId="0" fontId="73" fillId="40" borderId="0" applyNumberFormat="0" applyBorder="0" applyAlignment="0" applyProtection="0">
      <alignment vertical="center"/>
    </xf>
    <xf numFmtId="0" fontId="73" fillId="46" borderId="0" applyNumberFormat="0" applyBorder="0" applyAlignment="0" applyProtection="0">
      <alignment vertical="center"/>
    </xf>
    <xf numFmtId="0" fontId="74" fillId="47" borderId="0" applyNumberFormat="0" applyBorder="0" applyAlignment="0" applyProtection="0">
      <alignment vertical="center"/>
    </xf>
    <xf numFmtId="0" fontId="74" fillId="47" borderId="0" applyNumberFormat="0" applyBorder="0" applyAlignment="0" applyProtection="0">
      <alignment vertical="center"/>
    </xf>
    <xf numFmtId="0" fontId="74" fillId="48" borderId="0" applyNumberFormat="0" applyBorder="0" applyAlignment="0" applyProtection="0">
      <alignment vertical="center"/>
    </xf>
    <xf numFmtId="0" fontId="74" fillId="49" borderId="0" applyNumberFormat="0" applyBorder="0" applyAlignment="0" applyProtection="0">
      <alignment vertical="center"/>
    </xf>
    <xf numFmtId="43"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43" fontId="0" fillId="0" borderId="0" applyFont="0" applyFill="0" applyBorder="0" applyAlignment="0" applyProtection="0">
      <alignment vertical="center"/>
    </xf>
    <xf numFmtId="178" fontId="0" fillId="0" borderId="0" applyFont="0" applyFill="0" applyBorder="0" applyAlignment="0" applyProtection="0">
      <alignment vertical="center"/>
    </xf>
    <xf numFmtId="0" fontId="75" fillId="0" borderId="23" applyNumberFormat="0" applyFill="0" applyAlignment="0" applyProtection="0">
      <alignment vertical="center"/>
    </xf>
    <xf numFmtId="0" fontId="75" fillId="0" borderId="23" applyNumberFormat="0" applyFill="0" applyAlignment="0" applyProtection="0">
      <alignment vertical="center"/>
    </xf>
    <xf numFmtId="0" fontId="75" fillId="0" borderId="23" applyNumberFormat="0" applyFill="0" applyAlignment="0" applyProtection="0">
      <alignment vertical="center"/>
    </xf>
    <xf numFmtId="0" fontId="70" fillId="36" borderId="20" applyNumberFormat="0" applyAlignment="0" applyProtection="0">
      <alignment vertical="center"/>
    </xf>
    <xf numFmtId="0" fontId="75" fillId="0" borderId="23" applyNumberFormat="0" applyFill="0" applyAlignment="0" applyProtection="0">
      <alignment vertical="center"/>
    </xf>
    <xf numFmtId="0" fontId="70" fillId="36" borderId="20" applyNumberFormat="0" applyAlignment="0" applyProtection="0">
      <alignment vertical="center"/>
    </xf>
    <xf numFmtId="0" fontId="75" fillId="0" borderId="23" applyNumberFormat="0" applyFill="0" applyAlignment="0" applyProtection="0">
      <alignment vertical="center"/>
    </xf>
    <xf numFmtId="0" fontId="70" fillId="36" borderId="20" applyNumberFormat="0" applyAlignment="0" applyProtection="0">
      <alignment vertical="center"/>
    </xf>
    <xf numFmtId="0" fontId="75" fillId="0" borderId="23" applyNumberFormat="0" applyFill="0" applyAlignment="0" applyProtection="0">
      <alignment vertical="center"/>
    </xf>
    <xf numFmtId="0" fontId="76" fillId="0" borderId="0" applyNumberFormat="0" applyFill="0" applyBorder="0" applyAlignment="0" applyProtection="0">
      <alignment vertical="center"/>
    </xf>
    <xf numFmtId="0" fontId="73" fillId="50" borderId="0" applyNumberFormat="0" applyBorder="0" applyAlignment="0" applyProtection="0">
      <alignment vertical="center"/>
    </xf>
    <xf numFmtId="0" fontId="76"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3" fillId="50" borderId="0" applyNumberFormat="0" applyBorder="0" applyAlignment="0" applyProtection="0">
      <alignment vertical="center"/>
    </xf>
    <xf numFmtId="0" fontId="76" fillId="0" borderId="0" applyNumberFormat="0" applyFill="0" applyBorder="0" applyAlignment="0" applyProtection="0">
      <alignment vertical="center"/>
    </xf>
    <xf numFmtId="0" fontId="73" fillId="50" borderId="0" applyNumberFormat="0" applyBorder="0" applyAlignment="0" applyProtection="0">
      <alignment vertical="center"/>
    </xf>
    <xf numFmtId="0" fontId="76"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7" fillId="0" borderId="19" applyNumberFormat="0" applyFill="0" applyProtection="0">
      <alignment horizontal="left" vertical="center"/>
    </xf>
    <xf numFmtId="0" fontId="77" fillId="0" borderId="19" applyNumberFormat="0" applyFill="0" applyProtection="0">
      <alignment horizontal="left" vertical="center"/>
    </xf>
    <xf numFmtId="0" fontId="77" fillId="0" borderId="19" applyNumberFormat="0" applyFill="0" applyProtection="0">
      <alignment horizontal="lef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9" fillId="51" borderId="24" applyNumberFormat="0" applyAlignment="0" applyProtection="0">
      <alignment vertical="center"/>
    </xf>
    <xf numFmtId="0" fontId="79" fillId="51" borderId="24" applyNumberFormat="0" applyAlignment="0" applyProtection="0">
      <alignment vertical="center"/>
    </xf>
    <xf numFmtId="0" fontId="79" fillId="51" borderId="24" applyNumberFormat="0" applyAlignment="0" applyProtection="0">
      <alignment vertical="center"/>
    </xf>
    <xf numFmtId="0" fontId="79" fillId="51" borderId="24" applyNumberFormat="0" applyAlignment="0" applyProtection="0">
      <alignment vertical="center"/>
    </xf>
    <xf numFmtId="0" fontId="79" fillId="51" borderId="24" applyNumberFormat="0" applyAlignment="0" applyProtection="0">
      <alignment vertical="center"/>
    </xf>
    <xf numFmtId="0" fontId="79" fillId="51" borderId="24" applyNumberFormat="0" applyAlignment="0" applyProtection="0">
      <alignment vertical="center"/>
    </xf>
    <xf numFmtId="0" fontId="79" fillId="51" borderId="24" applyNumberFormat="0" applyAlignment="0" applyProtection="0">
      <alignment vertical="center"/>
    </xf>
    <xf numFmtId="0" fontId="79" fillId="51" borderId="24" applyNumberFormat="0" applyAlignment="0" applyProtection="0">
      <alignment vertical="center"/>
    </xf>
    <xf numFmtId="0" fontId="79" fillId="51" borderId="24" applyNumberFormat="0" applyAlignment="0" applyProtection="0">
      <alignment vertical="center"/>
    </xf>
    <xf numFmtId="0" fontId="79" fillId="51" borderId="24" applyNumberFormat="0" applyAlignment="0" applyProtection="0">
      <alignment vertical="center"/>
    </xf>
    <xf numFmtId="0" fontId="71" fillId="37" borderId="21" applyNumberFormat="0" applyAlignment="0" applyProtection="0">
      <alignment vertical="center"/>
    </xf>
    <xf numFmtId="0" fontId="72" fillId="38" borderId="0" applyNumberFormat="0" applyBorder="0" applyAlignment="0" applyProtection="0">
      <alignment vertical="center"/>
    </xf>
    <xf numFmtId="0" fontId="77" fillId="0" borderId="19" applyNumberFormat="0" applyFill="0" applyProtection="0">
      <alignment horizontal="left" vertical="center"/>
    </xf>
    <xf numFmtId="0" fontId="79" fillId="51" borderId="24" applyNumberFormat="0" applyAlignment="0" applyProtection="0">
      <alignment vertical="center"/>
    </xf>
    <xf numFmtId="0" fontId="80" fillId="37" borderId="20" applyNumberFormat="0" applyAlignment="0" applyProtection="0">
      <alignment vertical="center"/>
    </xf>
    <xf numFmtId="0" fontId="80" fillId="37" borderId="20" applyNumberFormat="0" applyAlignment="0" applyProtection="0">
      <alignment vertical="center"/>
    </xf>
    <xf numFmtId="0" fontId="80" fillId="37" borderId="20" applyNumberFormat="0" applyAlignment="0" applyProtection="0">
      <alignment vertical="center"/>
    </xf>
    <xf numFmtId="0" fontId="80" fillId="37" borderId="20" applyNumberFormat="0" applyAlignment="0" applyProtection="0">
      <alignment vertical="center"/>
    </xf>
    <xf numFmtId="0" fontId="80" fillId="37" borderId="20" applyNumberFormat="0" applyAlignment="0" applyProtection="0">
      <alignment vertical="center"/>
    </xf>
    <xf numFmtId="0" fontId="80" fillId="37" borderId="20" applyNumberFormat="0" applyAlignment="0" applyProtection="0">
      <alignment vertical="center"/>
    </xf>
    <xf numFmtId="0" fontId="80" fillId="37" borderId="20" applyNumberFormat="0" applyAlignment="0" applyProtection="0">
      <alignment vertical="center"/>
    </xf>
    <xf numFmtId="0" fontId="80" fillId="37" borderId="20" applyNumberFormat="0" applyAlignment="0" applyProtection="0">
      <alignment vertical="center"/>
    </xf>
    <xf numFmtId="0" fontId="80" fillId="37" borderId="20" applyNumberFormat="0" applyAlignment="0" applyProtection="0">
      <alignment vertical="center"/>
    </xf>
    <xf numFmtId="0" fontId="80" fillId="37" borderId="20" applyNumberFormat="0" applyAlignment="0" applyProtection="0">
      <alignment vertical="center"/>
    </xf>
    <xf numFmtId="0" fontId="80" fillId="37" borderId="20" applyNumberFormat="0" applyAlignment="0" applyProtection="0">
      <alignment vertical="center"/>
    </xf>
    <xf numFmtId="0" fontId="80" fillId="37" borderId="20" applyNumberFormat="0" applyAlignment="0" applyProtection="0">
      <alignment vertical="center"/>
    </xf>
    <xf numFmtId="0" fontId="81" fillId="0" borderId="25" applyNumberFormat="0" applyFill="0" applyAlignment="0" applyProtection="0">
      <alignment vertical="center"/>
    </xf>
    <xf numFmtId="4" fontId="0" fillId="0" borderId="0" applyFont="0" applyFill="0" applyBorder="0" applyAlignment="0" applyProtection="0">
      <alignment vertical="center"/>
    </xf>
    <xf numFmtId="0" fontId="81" fillId="0" borderId="25" applyNumberFormat="0" applyFill="0" applyAlignment="0" applyProtection="0">
      <alignment vertical="center"/>
    </xf>
    <xf numFmtId="0" fontId="0" fillId="35" borderId="18" applyNumberFormat="0" applyFont="0" applyAlignment="0" applyProtection="0">
      <alignment vertical="center"/>
    </xf>
    <xf numFmtId="0" fontId="80" fillId="37" borderId="20" applyNumberFormat="0" applyAlignment="0" applyProtection="0">
      <alignment vertical="center"/>
    </xf>
    <xf numFmtId="0" fontId="81" fillId="0" borderId="25" applyNumberFormat="0" applyFill="0" applyAlignment="0" applyProtection="0">
      <alignment vertical="center"/>
    </xf>
    <xf numFmtId="0" fontId="81" fillId="0" borderId="25" applyNumberFormat="0" applyFill="0" applyAlignment="0" applyProtection="0">
      <alignment vertical="center"/>
    </xf>
    <xf numFmtId="0" fontId="81" fillId="0" borderId="25" applyNumberFormat="0" applyFill="0" applyAlignment="0" applyProtection="0">
      <alignment vertical="center"/>
    </xf>
    <xf numFmtId="0" fontId="81" fillId="0" borderId="25" applyNumberFormat="0" applyFill="0" applyAlignment="0" applyProtection="0">
      <alignment vertical="center"/>
    </xf>
    <xf numFmtId="0" fontId="81" fillId="0" borderId="25" applyNumberFormat="0" applyFill="0" applyAlignment="0" applyProtection="0">
      <alignment vertical="center"/>
    </xf>
    <xf numFmtId="0" fontId="81" fillId="0" borderId="25" applyNumberFormat="0" applyFill="0" applyAlignment="0" applyProtection="0">
      <alignment vertical="center"/>
    </xf>
    <xf numFmtId="0" fontId="81" fillId="0" borderId="25" applyNumberFormat="0" applyFill="0" applyAlignment="0" applyProtection="0">
      <alignment vertical="center"/>
    </xf>
    <xf numFmtId="0" fontId="81" fillId="0" borderId="25" applyNumberFormat="0" applyFill="0" applyAlignment="0" applyProtection="0">
      <alignment vertical="center"/>
    </xf>
    <xf numFmtId="0" fontId="81" fillId="0" borderId="25" applyNumberFormat="0" applyFill="0" applyAlignment="0" applyProtection="0">
      <alignment vertical="center"/>
    </xf>
    <xf numFmtId="0" fontId="81" fillId="0" borderId="25" applyNumberFormat="0" applyFill="0" applyAlignment="0" applyProtection="0">
      <alignment vertical="center"/>
    </xf>
    <xf numFmtId="0" fontId="81" fillId="0" borderId="25" applyNumberFormat="0" applyFill="0" applyAlignment="0" applyProtection="0">
      <alignment vertical="center"/>
    </xf>
    <xf numFmtId="0" fontId="76" fillId="0" borderId="0" applyNumberFormat="0" applyFill="0" applyBorder="0" applyAlignment="0" applyProtection="0">
      <alignment vertical="center"/>
    </xf>
    <xf numFmtId="0" fontId="81" fillId="0" borderId="25" applyNumberFormat="0" applyFill="0" applyAlignment="0" applyProtection="0">
      <alignment vertical="center"/>
    </xf>
    <xf numFmtId="0" fontId="81" fillId="0" borderId="25" applyNumberFormat="0" applyFill="0" applyAlignment="0" applyProtection="0">
      <alignment vertical="center"/>
    </xf>
    <xf numFmtId="0" fontId="0" fillId="35" borderId="18" applyNumberFormat="0" applyFont="0" applyAlignment="0" applyProtection="0">
      <alignment vertical="center"/>
    </xf>
    <xf numFmtId="0" fontId="81" fillId="0" borderId="25" applyNumberFormat="0" applyFill="0" applyAlignment="0" applyProtection="0">
      <alignment vertical="center"/>
    </xf>
    <xf numFmtId="0" fontId="81" fillId="0" borderId="25" applyNumberFormat="0" applyFill="0" applyAlignment="0" applyProtection="0">
      <alignment vertical="center"/>
    </xf>
    <xf numFmtId="0" fontId="0" fillId="35" borderId="18" applyNumberFormat="0" applyFont="0" applyAlignment="0" applyProtection="0">
      <alignment vertical="center"/>
    </xf>
    <xf numFmtId="0" fontId="81" fillId="0" borderId="26" applyNumberFormat="0" applyFill="0" applyAlignment="0" applyProtection="0">
      <alignment vertical="center"/>
    </xf>
    <xf numFmtId="0" fontId="81" fillId="0" borderId="25" applyNumberFormat="0" applyFill="0" applyAlignment="0" applyProtection="0">
      <alignment vertical="center"/>
    </xf>
    <xf numFmtId="0" fontId="81" fillId="0" borderId="25" applyNumberFormat="0" applyFill="0" applyAlignment="0" applyProtection="0">
      <alignment vertical="center"/>
    </xf>
    <xf numFmtId="0" fontId="0" fillId="35" borderId="18" applyNumberFormat="0" applyFont="0" applyAlignment="0" applyProtection="0">
      <alignment vertical="center"/>
    </xf>
    <xf numFmtId="0" fontId="81" fillId="0" borderId="25" applyNumberFormat="0" applyFill="0" applyAlignment="0" applyProtection="0">
      <alignment vertical="center"/>
    </xf>
    <xf numFmtId="0" fontId="82" fillId="0" borderId="0" applyNumberFormat="0" applyFill="0" applyBorder="0" applyAlignment="0" applyProtection="0">
      <alignment vertical="top"/>
      <protection locked="0"/>
    </xf>
    <xf numFmtId="0" fontId="83" fillId="52" borderId="0" applyNumberFormat="0" applyBorder="0" applyAlignment="0" applyProtection="0">
      <alignment vertical="center"/>
    </xf>
    <xf numFmtId="0" fontId="84" fillId="53" borderId="0" applyNumberFormat="0" applyBorder="0" applyAlignment="0" applyProtection="0">
      <alignment vertical="center"/>
    </xf>
    <xf numFmtId="0" fontId="84" fillId="53" borderId="0" applyNumberFormat="0" applyBorder="0" applyAlignment="0" applyProtection="0">
      <alignment vertical="center"/>
    </xf>
    <xf numFmtId="0" fontId="84" fillId="53" borderId="0" applyNumberFormat="0" applyBorder="0" applyAlignment="0" applyProtection="0">
      <alignment vertical="center"/>
    </xf>
    <xf numFmtId="0" fontId="77" fillId="0" borderId="19" applyNumberFormat="0" applyFill="0" applyProtection="0">
      <alignment horizontal="left" vertical="center"/>
    </xf>
    <xf numFmtId="0" fontId="69" fillId="0" borderId="22" applyNumberFormat="0" applyFill="0" applyProtection="0">
      <alignment horizontal="left" vertical="center"/>
    </xf>
    <xf numFmtId="0" fontId="84" fillId="53" borderId="0" applyNumberFormat="0" applyBorder="0" applyAlignment="0" applyProtection="0">
      <alignment vertical="center"/>
    </xf>
    <xf numFmtId="0" fontId="78" fillId="0" borderId="0" applyNumberFormat="0" applyFill="0" applyBorder="0" applyAlignment="0" applyProtection="0">
      <alignment vertical="center"/>
    </xf>
    <xf numFmtId="0" fontId="84" fillId="53" borderId="0" applyNumberFormat="0" applyBorder="0" applyAlignment="0" applyProtection="0">
      <alignment vertical="center"/>
    </xf>
    <xf numFmtId="0" fontId="78" fillId="0" borderId="0" applyNumberFormat="0" applyFill="0" applyBorder="0" applyAlignment="0" applyProtection="0">
      <alignment vertical="center"/>
    </xf>
    <xf numFmtId="0" fontId="84" fillId="53" borderId="0" applyNumberFormat="0" applyBorder="0" applyAlignment="0" applyProtection="0">
      <alignment vertical="center"/>
    </xf>
    <xf numFmtId="0" fontId="78" fillId="0" borderId="0" applyNumberFormat="0" applyFill="0" applyBorder="0" applyAlignment="0" applyProtection="0">
      <alignment vertical="center"/>
    </xf>
    <xf numFmtId="0" fontId="84" fillId="53" borderId="0" applyNumberFormat="0" applyBorder="0" applyAlignment="0" applyProtection="0">
      <alignment vertical="center"/>
    </xf>
    <xf numFmtId="0" fontId="83" fillId="52" borderId="0" applyNumberFormat="0" applyBorder="0" applyAlignment="0" applyProtection="0">
      <alignment vertical="center"/>
    </xf>
    <xf numFmtId="0" fontId="69" fillId="0" borderId="22" applyNumberFormat="0" applyFill="0" applyProtection="0">
      <alignment horizontal="left" vertical="center"/>
    </xf>
    <xf numFmtId="0" fontId="83" fillId="52" borderId="0" applyNumberFormat="0" applyBorder="0" applyAlignment="0" applyProtection="0">
      <alignment vertical="center"/>
    </xf>
    <xf numFmtId="0" fontId="73" fillId="44" borderId="0" applyNumberFormat="0" applyBorder="0" applyAlignment="0" applyProtection="0">
      <alignment vertical="center"/>
    </xf>
    <xf numFmtId="0" fontId="76" fillId="0" borderId="0" applyNumberFormat="0" applyFill="0" applyBorder="0" applyAlignment="0" applyProtection="0">
      <alignment vertical="center"/>
    </xf>
    <xf numFmtId="0" fontId="83" fillId="52" borderId="0" applyNumberFormat="0" applyBorder="0" applyAlignment="0" applyProtection="0">
      <alignment vertical="center"/>
    </xf>
    <xf numFmtId="0" fontId="78" fillId="0" borderId="0" applyNumberFormat="0" applyFill="0" applyBorder="0" applyAlignment="0" applyProtection="0">
      <alignment vertical="center"/>
    </xf>
    <xf numFmtId="0" fontId="84" fillId="53" borderId="0" applyNumberFormat="0" applyBorder="0" applyAlignment="0" applyProtection="0">
      <alignment vertical="center"/>
    </xf>
    <xf numFmtId="0" fontId="78" fillId="0" borderId="0" applyNumberFormat="0" applyFill="0" applyBorder="0" applyAlignment="0" applyProtection="0">
      <alignment vertical="center"/>
    </xf>
    <xf numFmtId="0" fontId="83" fillId="52" borderId="0" applyNumberFormat="0" applyBorder="0" applyAlignment="0" applyProtection="0">
      <alignment vertical="center"/>
    </xf>
    <xf numFmtId="0" fontId="83" fillId="52" borderId="0" applyNumberFormat="0" applyBorder="0" applyAlignment="0" applyProtection="0">
      <alignment vertical="center"/>
    </xf>
    <xf numFmtId="0" fontId="83" fillId="52" borderId="0" applyNumberFormat="0" applyBorder="0" applyAlignment="0" applyProtection="0">
      <alignment vertical="center"/>
    </xf>
    <xf numFmtId="0" fontId="83" fillId="52" borderId="0" applyNumberFormat="0" applyBorder="0" applyAlignment="0" applyProtection="0">
      <alignment vertical="center"/>
    </xf>
    <xf numFmtId="0" fontId="84" fillId="52" borderId="0" applyNumberFormat="0" applyBorder="0" applyAlignment="0" applyProtection="0">
      <alignment vertical="center"/>
    </xf>
    <xf numFmtId="0" fontId="84" fillId="52" borderId="0" applyNumberFormat="0" applyBorder="0" applyAlignment="0" applyProtection="0">
      <alignment vertical="center"/>
    </xf>
    <xf numFmtId="0" fontId="84" fillId="52" borderId="0" applyNumberFormat="0" applyBorder="0" applyAlignment="0" applyProtection="0">
      <alignment vertical="center"/>
    </xf>
    <xf numFmtId="0" fontId="84" fillId="52" borderId="0" applyNumberFormat="0" applyBorder="0" applyAlignment="0" applyProtection="0">
      <alignment vertical="center"/>
    </xf>
    <xf numFmtId="0" fontId="83" fillId="53" borderId="0" applyNumberFormat="0" applyBorder="0" applyAlignment="0" applyProtection="0">
      <alignment vertical="center"/>
    </xf>
    <xf numFmtId="0" fontId="83" fillId="53" borderId="0" applyNumberFormat="0" applyBorder="0" applyAlignment="0" applyProtection="0">
      <alignment vertical="center"/>
    </xf>
    <xf numFmtId="0" fontId="79" fillId="51" borderId="24" applyNumberFormat="0" applyAlignment="0" applyProtection="0">
      <alignment vertical="center"/>
    </xf>
    <xf numFmtId="0" fontId="83" fillId="53" borderId="0" applyNumberFormat="0" applyBorder="0" applyAlignment="0" applyProtection="0">
      <alignment vertical="center"/>
    </xf>
    <xf numFmtId="0"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0" fontId="83" fillId="53" borderId="0" applyNumberFormat="0" applyBorder="0" applyAlignment="0" applyProtection="0">
      <alignment vertical="center"/>
    </xf>
    <xf numFmtId="0" fontId="86" fillId="0" borderId="0" applyNumberFormat="0" applyFill="0" applyBorder="0" applyAlignment="0" applyProtection="0">
      <alignment vertical="top"/>
      <protection locked="0"/>
    </xf>
    <xf numFmtId="0" fontId="7" fillId="0" borderId="0">
      <alignment vertical="center"/>
    </xf>
    <xf numFmtId="1" fontId="69" fillId="0" borderId="19" applyFill="0" applyProtection="0">
      <alignment horizontal="center" vertical="center"/>
    </xf>
    <xf numFmtId="0" fontId="31" fillId="0" borderId="0">
      <alignment vertical="center"/>
    </xf>
    <xf numFmtId="0" fontId="80" fillId="37" borderId="20" applyNumberFormat="0" applyAlignment="0" applyProtection="0">
      <alignment vertical="center"/>
    </xf>
    <xf numFmtId="0" fontId="31" fillId="0" borderId="0">
      <alignment vertical="center"/>
    </xf>
    <xf numFmtId="0" fontId="31" fillId="0" borderId="0">
      <alignment vertical="center"/>
    </xf>
    <xf numFmtId="0" fontId="31" fillId="0" borderId="0"/>
    <xf numFmtId="0" fontId="0" fillId="0" borderId="0">
      <alignment vertical="center"/>
    </xf>
    <xf numFmtId="0" fontId="87" fillId="0" borderId="1">
      <alignment horizontal="left" vertical="center"/>
    </xf>
    <xf numFmtId="0" fontId="87" fillId="0" borderId="1">
      <alignment horizontal="left" vertical="center"/>
    </xf>
    <xf numFmtId="0" fontId="87" fillId="0" borderId="1">
      <alignment horizontal="left" vertical="center"/>
    </xf>
    <xf numFmtId="0" fontId="87" fillId="0" borderId="1">
      <alignment horizontal="left" vertical="center"/>
    </xf>
    <xf numFmtId="0" fontId="87" fillId="0" borderId="1">
      <alignment horizontal="left" vertical="center"/>
    </xf>
    <xf numFmtId="1" fontId="69" fillId="0" borderId="19" applyFill="0" applyProtection="0">
      <alignment horizontal="center" vertical="center"/>
    </xf>
    <xf numFmtId="0" fontId="73" fillId="42" borderId="0" applyNumberFormat="0" applyBorder="0" applyAlignment="0" applyProtection="0">
      <alignment vertical="center"/>
    </xf>
    <xf numFmtId="0" fontId="0" fillId="35" borderId="18" applyNumberFormat="0" applyFont="0" applyAlignment="0" applyProtection="0">
      <alignment vertical="center"/>
    </xf>
    <xf numFmtId="0" fontId="87" fillId="0" borderId="1">
      <alignment horizontal="left" vertical="center"/>
    </xf>
    <xf numFmtId="0" fontId="87" fillId="0" borderId="1">
      <alignment horizontal="left" vertical="center"/>
    </xf>
    <xf numFmtId="0" fontId="31" fillId="0" borderId="0">
      <alignment vertical="center"/>
    </xf>
    <xf numFmtId="0" fontId="31" fillId="0" borderId="0">
      <alignment vertical="center"/>
    </xf>
    <xf numFmtId="0" fontId="0" fillId="0" borderId="0">
      <alignment vertical="center"/>
    </xf>
    <xf numFmtId="0" fontId="0" fillId="0" borderId="0">
      <alignment vertical="center"/>
    </xf>
    <xf numFmtId="0" fontId="76" fillId="0" borderId="0" applyNumberFormat="0" applyFill="0" applyBorder="0" applyAlignment="0" applyProtection="0">
      <alignment vertical="center"/>
    </xf>
    <xf numFmtId="0" fontId="7" fillId="0" borderId="0">
      <alignment vertical="center"/>
    </xf>
    <xf numFmtId="0" fontId="7" fillId="0" borderId="0">
      <alignment vertical="center"/>
    </xf>
    <xf numFmtId="0" fontId="79" fillId="51" borderId="24" applyNumberFormat="0" applyAlignment="0" applyProtection="0">
      <alignment vertical="center"/>
    </xf>
    <xf numFmtId="0" fontId="7" fillId="0" borderId="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0" fillId="0" borderId="0">
      <alignment vertical="center"/>
    </xf>
    <xf numFmtId="0" fontId="31" fillId="0" borderId="0">
      <alignment vertical="center"/>
    </xf>
    <xf numFmtId="0" fontId="31" fillId="0" borderId="0">
      <alignment vertical="center"/>
    </xf>
    <xf numFmtId="0" fontId="71" fillId="37" borderId="21" applyNumberFormat="0" applyAlignment="0" applyProtection="0">
      <alignment vertical="center"/>
    </xf>
    <xf numFmtId="0" fontId="31" fillId="0" borderId="0">
      <alignment vertical="center"/>
    </xf>
    <xf numFmtId="0" fontId="31" fillId="0" borderId="0">
      <alignment vertical="center"/>
    </xf>
    <xf numFmtId="0" fontId="31" fillId="0" borderId="0">
      <alignment vertical="center"/>
    </xf>
    <xf numFmtId="0" fontId="7" fillId="0" borderId="0" applyAlignment="0"/>
    <xf numFmtId="0" fontId="77" fillId="0" borderId="19" applyNumberFormat="0" applyFill="0" applyProtection="0">
      <alignment horizontal="left" vertical="center"/>
    </xf>
    <xf numFmtId="0" fontId="0" fillId="0" borderId="0">
      <alignment vertical="center"/>
    </xf>
    <xf numFmtId="0" fontId="0" fillId="0" borderId="0">
      <alignment vertical="center"/>
    </xf>
    <xf numFmtId="0" fontId="0" fillId="0" borderId="0">
      <alignment vertical="center"/>
    </xf>
    <xf numFmtId="0" fontId="83" fillId="52" borderId="0" applyNumberFormat="0" applyBorder="0" applyAlignment="0" applyProtection="0">
      <alignment vertical="center"/>
    </xf>
    <xf numFmtId="0" fontId="0" fillId="0" borderId="0">
      <alignment vertical="center"/>
    </xf>
    <xf numFmtId="0" fontId="0" fillId="0" borderId="0">
      <alignment vertical="center"/>
    </xf>
    <xf numFmtId="0" fontId="70" fillId="36" borderId="20" applyNumberFormat="0" applyAlignment="0" applyProtection="0">
      <alignment vertical="center"/>
    </xf>
    <xf numFmtId="0" fontId="80" fillId="37" borderId="20" applyNumberFormat="0" applyAlignment="0" applyProtection="0">
      <alignment vertical="center"/>
    </xf>
    <xf numFmtId="0" fontId="75" fillId="0" borderId="23" applyNumberFormat="0" applyFill="0" applyAlignment="0" applyProtection="0">
      <alignment vertical="center"/>
    </xf>
    <xf numFmtId="0" fontId="0" fillId="0" borderId="0">
      <alignment vertical="center"/>
    </xf>
    <xf numFmtId="0" fontId="0" fillId="0" borderId="0">
      <alignment vertical="center"/>
    </xf>
    <xf numFmtId="0" fontId="70" fillId="36" borderId="20" applyNumberFormat="0" applyAlignment="0" applyProtection="0">
      <alignment vertical="center"/>
    </xf>
    <xf numFmtId="0" fontId="80" fillId="37" borderId="20" applyNumberFormat="0" applyAlignment="0" applyProtection="0">
      <alignment vertical="center"/>
    </xf>
    <xf numFmtId="0" fontId="75" fillId="0" borderId="23"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0" fillId="36" borderId="20" applyNumberFormat="0" applyAlignment="0" applyProtection="0">
      <alignment vertical="center"/>
    </xf>
    <xf numFmtId="0" fontId="75" fillId="0" borderId="23" applyNumberFormat="0" applyFill="0" applyAlignment="0" applyProtection="0">
      <alignment vertical="center"/>
    </xf>
    <xf numFmtId="0" fontId="74" fillId="49" borderId="0" applyNumberFormat="0" applyBorder="0" applyAlignment="0" applyProtection="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80" fillId="37" borderId="20" applyNumberFormat="0" applyAlignment="0" applyProtection="0">
      <alignment vertical="center"/>
    </xf>
    <xf numFmtId="0" fontId="31" fillId="0" borderId="0">
      <alignment vertical="center"/>
    </xf>
    <xf numFmtId="0" fontId="76" fillId="0" borderId="0" applyNumberFormat="0" applyFill="0" applyBorder="0" applyAlignment="0" applyProtection="0">
      <alignment vertical="center"/>
    </xf>
    <xf numFmtId="0" fontId="31" fillId="0" borderId="0">
      <alignment vertical="center"/>
    </xf>
    <xf numFmtId="0" fontId="83" fillId="52" borderId="0" applyNumberFormat="0" applyBorder="0" applyAlignment="0" applyProtection="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0"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69"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88" fillId="0" borderId="0">
      <alignment vertical="center"/>
    </xf>
    <xf numFmtId="0" fontId="0"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78" fillId="0" borderId="0" applyNumberFormat="0" applyFill="0" applyBorder="0" applyAlignment="0" applyProtection="0">
      <alignment vertical="center"/>
    </xf>
    <xf numFmtId="0" fontId="79" fillId="51" borderId="24" applyNumberFormat="0" applyAlignment="0" applyProtection="0">
      <alignment vertical="center"/>
    </xf>
    <xf numFmtId="0" fontId="0" fillId="0" borderId="0">
      <alignment vertical="center"/>
    </xf>
    <xf numFmtId="0" fontId="78" fillId="0" borderId="0" applyNumberFormat="0" applyFill="0" applyBorder="0" applyAlignment="0" applyProtection="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84" fillId="53" borderId="0" applyNumberFormat="0" applyBorder="0" applyAlignment="0" applyProtection="0">
      <alignment vertical="center"/>
    </xf>
    <xf numFmtId="0" fontId="31" fillId="0" borderId="0">
      <alignment vertical="center"/>
    </xf>
    <xf numFmtId="0" fontId="31" fillId="0" borderId="0">
      <alignment vertical="center"/>
    </xf>
    <xf numFmtId="0" fontId="85" fillId="0" borderId="0" applyNumberFormat="0" applyFill="0" applyBorder="0" applyAlignment="0" applyProtection="0">
      <alignment vertical="top"/>
      <protection locked="0"/>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0" fillId="0" borderId="0">
      <alignment vertical="center"/>
    </xf>
    <xf numFmtId="0" fontId="31" fillId="0" borderId="0">
      <alignment vertical="center"/>
    </xf>
    <xf numFmtId="0" fontId="31" fillId="0" borderId="0">
      <alignment vertical="center"/>
    </xf>
    <xf numFmtId="0" fontId="31" fillId="0" borderId="0">
      <alignment vertical="center"/>
    </xf>
    <xf numFmtId="0" fontId="0" fillId="0" borderId="0">
      <alignment vertical="center"/>
    </xf>
    <xf numFmtId="0" fontId="0" fillId="0" borderId="0">
      <alignment vertical="center"/>
    </xf>
    <xf numFmtId="0" fontId="0" fillId="35" borderId="18" applyNumberFormat="0" applyFont="0" applyAlignment="0" applyProtection="0">
      <alignment vertical="center"/>
    </xf>
    <xf numFmtId="0" fontId="31" fillId="0" borderId="0">
      <alignment vertical="center"/>
    </xf>
    <xf numFmtId="0" fontId="80" fillId="37" borderId="20" applyNumberFormat="0" applyAlignment="0" applyProtection="0">
      <alignment vertical="center"/>
    </xf>
    <xf numFmtId="0" fontId="31" fillId="0" borderId="0">
      <alignment vertical="center"/>
    </xf>
    <xf numFmtId="0" fontId="31" fillId="0" borderId="0">
      <alignment vertical="center"/>
    </xf>
    <xf numFmtId="0" fontId="79" fillId="51" borderId="24" applyNumberFormat="0" applyAlignment="0" applyProtection="0">
      <alignment vertical="center"/>
    </xf>
    <xf numFmtId="43" fontId="0" fillId="0" borderId="0" applyFont="0" applyFill="0" applyBorder="0" applyAlignment="0" applyProtection="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80" fillId="37" borderId="20" applyNumberFormat="0" applyAlignment="0" applyProtection="0">
      <alignment vertical="center"/>
    </xf>
    <xf numFmtId="0" fontId="31" fillId="0" borderId="0">
      <alignment vertical="center"/>
    </xf>
    <xf numFmtId="0" fontId="31" fillId="0" borderId="0">
      <alignment vertical="center"/>
    </xf>
    <xf numFmtId="0" fontId="31" fillId="0" borderId="0">
      <alignment vertical="center"/>
    </xf>
    <xf numFmtId="0" fontId="82" fillId="0" borderId="0" applyNumberFormat="0" applyFill="0" applyBorder="0" applyAlignment="0" applyProtection="0">
      <alignment vertical="top"/>
      <protection locked="0"/>
    </xf>
    <xf numFmtId="0" fontId="31" fillId="0" borderId="0">
      <alignment vertical="center"/>
    </xf>
    <xf numFmtId="0" fontId="82" fillId="0" borderId="0" applyNumberFormat="0" applyFill="0" applyBorder="0" applyAlignment="0" applyProtection="0">
      <alignment vertical="top"/>
      <protection locked="0"/>
    </xf>
    <xf numFmtId="0" fontId="31" fillId="0" borderId="0">
      <alignment vertical="center"/>
    </xf>
    <xf numFmtId="0" fontId="71" fillId="37" borderId="21" applyNumberFormat="0" applyAlignment="0" applyProtection="0">
      <alignment vertical="center"/>
    </xf>
    <xf numFmtId="0" fontId="31" fillId="0" borderId="0">
      <alignment vertical="center"/>
    </xf>
    <xf numFmtId="0" fontId="31" fillId="0" borderId="0">
      <alignment vertical="center"/>
    </xf>
    <xf numFmtId="0" fontId="31" fillId="0" borderId="0">
      <alignment vertical="center"/>
    </xf>
    <xf numFmtId="0" fontId="71" fillId="37" borderId="21" applyNumberFormat="0" applyAlignment="0" applyProtection="0">
      <alignment vertical="center"/>
    </xf>
    <xf numFmtId="0" fontId="72" fillId="38" borderId="0" applyNumberFormat="0" applyBorder="0" applyAlignment="0" applyProtection="0">
      <alignment vertical="center"/>
    </xf>
    <xf numFmtId="0" fontId="79" fillId="51" borderId="24" applyNumberFormat="0" applyAlignment="0" applyProtection="0">
      <alignment vertical="center"/>
    </xf>
    <xf numFmtId="0" fontId="31" fillId="0" borderId="0">
      <alignment vertical="center"/>
    </xf>
    <xf numFmtId="0" fontId="31"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31" fillId="0" borderId="0">
      <alignment vertical="center"/>
    </xf>
    <xf numFmtId="0" fontId="31" fillId="0" borderId="0">
      <alignment vertical="center"/>
    </xf>
    <xf numFmtId="0" fontId="7" fillId="0" borderId="0">
      <alignment vertical="center"/>
    </xf>
    <xf numFmtId="0" fontId="7"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0" fillId="0" borderId="0">
      <alignment vertical="center"/>
    </xf>
    <xf numFmtId="0" fontId="31" fillId="0" borderId="0">
      <alignment vertical="center"/>
    </xf>
    <xf numFmtId="0" fontId="72" fillId="38" borderId="0" applyNumberFormat="0" applyBorder="0" applyAlignment="0" applyProtection="0">
      <alignment vertical="center"/>
    </xf>
    <xf numFmtId="0" fontId="31" fillId="0" borderId="0">
      <alignment vertical="center"/>
    </xf>
    <xf numFmtId="0" fontId="0" fillId="0" borderId="0">
      <alignment vertical="center"/>
    </xf>
    <xf numFmtId="0" fontId="31" fillId="0" borderId="0">
      <alignment vertical="center"/>
    </xf>
    <xf numFmtId="0" fontId="83" fillId="52" borderId="0" applyNumberFormat="0" applyBorder="0" applyAlignment="0" applyProtection="0">
      <alignment vertical="center"/>
    </xf>
    <xf numFmtId="0" fontId="31" fillId="0" borderId="0">
      <alignment vertical="center"/>
    </xf>
    <xf numFmtId="0" fontId="73" fillId="54" borderId="0" applyNumberFormat="0" applyBorder="0" applyAlignment="0" applyProtection="0">
      <alignment vertical="center"/>
    </xf>
    <xf numFmtId="0" fontId="73" fillId="54" borderId="0" applyNumberFormat="0" applyBorder="0" applyAlignment="0" applyProtection="0">
      <alignment vertical="center"/>
    </xf>
    <xf numFmtId="0" fontId="81" fillId="0" borderId="25" applyNumberFormat="0" applyFill="0" applyAlignment="0" applyProtection="0">
      <alignment vertical="center"/>
    </xf>
    <xf numFmtId="0" fontId="31" fillId="0" borderId="0">
      <alignment vertical="center"/>
    </xf>
    <xf numFmtId="0" fontId="31" fillId="0" borderId="0">
      <alignment vertical="center"/>
    </xf>
    <xf numFmtId="0" fontId="0" fillId="35" borderId="18" applyNumberFormat="0" applyFont="0" applyAlignment="0" applyProtection="0">
      <alignment vertical="center"/>
    </xf>
    <xf numFmtId="0" fontId="0" fillId="0" borderId="0">
      <alignment vertical="center"/>
    </xf>
    <xf numFmtId="0" fontId="31" fillId="0" borderId="0">
      <alignment vertical="center"/>
    </xf>
    <xf numFmtId="0" fontId="0" fillId="0" borderId="0">
      <alignment vertical="center"/>
    </xf>
    <xf numFmtId="0" fontId="31" fillId="0" borderId="0">
      <alignment vertical="center"/>
    </xf>
    <xf numFmtId="0" fontId="0" fillId="35" borderId="18" applyNumberFormat="0" applyFont="0" applyAlignment="0" applyProtection="0">
      <alignment vertical="center"/>
    </xf>
    <xf numFmtId="0" fontId="0" fillId="35" borderId="18" applyNumberFormat="0" applyFont="0" applyAlignment="0" applyProtection="0">
      <alignment vertical="center"/>
    </xf>
    <xf numFmtId="0" fontId="0" fillId="0" borderId="0">
      <alignment vertical="center"/>
    </xf>
    <xf numFmtId="0" fontId="31" fillId="0" borderId="0">
      <alignment vertical="center"/>
    </xf>
    <xf numFmtId="0" fontId="71" fillId="37" borderId="21" applyNumberFormat="0" applyAlignment="0" applyProtection="0">
      <alignment vertical="center"/>
    </xf>
    <xf numFmtId="0" fontId="72" fillId="38" borderId="0" applyNumberFormat="0" applyBorder="0" applyAlignment="0" applyProtection="0">
      <alignment vertical="center"/>
    </xf>
    <xf numFmtId="0" fontId="31" fillId="0" borderId="0">
      <alignment vertical="center"/>
    </xf>
    <xf numFmtId="0" fontId="79" fillId="51" borderId="24" applyNumberFormat="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31" fillId="0" borderId="0">
      <alignment vertical="center"/>
    </xf>
    <xf numFmtId="0" fontId="83" fillId="53" borderId="0" applyNumberFormat="0" applyBorder="0" applyAlignment="0" applyProtection="0">
      <alignment vertical="center"/>
    </xf>
    <xf numFmtId="0" fontId="31" fillId="0" borderId="0">
      <alignment vertical="center"/>
    </xf>
    <xf numFmtId="0" fontId="83" fillId="53" borderId="0" applyNumberFormat="0" applyBorder="0" applyAlignment="0" applyProtection="0">
      <alignment vertical="center"/>
    </xf>
    <xf numFmtId="0" fontId="31" fillId="0" borderId="0">
      <alignment vertical="center"/>
    </xf>
    <xf numFmtId="0" fontId="79" fillId="51" borderId="24" applyNumberFormat="0" applyAlignment="0" applyProtection="0">
      <alignment vertical="center"/>
    </xf>
    <xf numFmtId="0" fontId="83" fillId="53" borderId="0" applyNumberFormat="0" applyBorder="0" applyAlignment="0" applyProtection="0">
      <alignment vertical="center"/>
    </xf>
    <xf numFmtId="0" fontId="31" fillId="0" borderId="0">
      <alignment vertical="center"/>
    </xf>
    <xf numFmtId="0" fontId="76" fillId="0" borderId="0" applyNumberFormat="0" applyFill="0" applyBorder="0" applyAlignment="0" applyProtection="0">
      <alignment vertical="center"/>
    </xf>
    <xf numFmtId="0" fontId="75" fillId="0" borderId="23" applyNumberFormat="0" applyFill="0" applyAlignment="0" applyProtection="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79" fillId="51" borderId="24" applyNumberFormat="0" applyAlignment="0" applyProtection="0">
      <alignment vertical="center"/>
    </xf>
    <xf numFmtId="0" fontId="31" fillId="0" borderId="0">
      <alignment vertical="center"/>
    </xf>
    <xf numFmtId="43" fontId="0" fillId="0" borderId="0" applyFont="0" applyFill="0" applyBorder="0" applyAlignment="0" applyProtection="0">
      <alignment vertical="center"/>
    </xf>
    <xf numFmtId="0" fontId="81" fillId="0" borderId="25" applyNumberFormat="0" applyFill="0" applyAlignment="0" applyProtection="0">
      <alignment vertical="center"/>
    </xf>
    <xf numFmtId="0" fontId="31" fillId="0" borderId="0">
      <alignment vertical="center"/>
    </xf>
    <xf numFmtId="0" fontId="83" fillId="52" borderId="0" applyNumberFormat="0" applyBorder="0" applyAlignment="0" applyProtection="0">
      <alignment vertical="center"/>
    </xf>
    <xf numFmtId="0" fontId="89" fillId="55" borderId="0" applyNumberFormat="0" applyBorder="0" applyAlignment="0" applyProtection="0">
      <alignment vertical="center"/>
    </xf>
    <xf numFmtId="0" fontId="89" fillId="55" borderId="0" applyNumberFormat="0" applyBorder="0" applyAlignment="0" applyProtection="0">
      <alignment vertical="center"/>
    </xf>
    <xf numFmtId="0" fontId="88" fillId="0" borderId="0">
      <alignment vertical="center"/>
    </xf>
    <xf numFmtId="0" fontId="89" fillId="55" borderId="0" applyNumberFormat="0" applyBorder="0" applyAlignment="0" applyProtection="0">
      <alignment vertical="center"/>
    </xf>
    <xf numFmtId="0" fontId="31" fillId="0" borderId="0">
      <alignment vertical="center"/>
    </xf>
    <xf numFmtId="0" fontId="89" fillId="55" borderId="0" applyNumberFormat="0" applyBorder="0" applyAlignment="0" applyProtection="0">
      <alignment vertical="center"/>
    </xf>
    <xf numFmtId="0" fontId="90" fillId="56" borderId="0" applyNumberFormat="0" applyBorder="0" applyAlignment="0" applyProtection="0">
      <alignment vertical="center"/>
    </xf>
    <xf numFmtId="0" fontId="71" fillId="37" borderId="21" applyNumberFormat="0" applyAlignment="0" applyProtection="0">
      <alignment vertical="center"/>
    </xf>
    <xf numFmtId="0" fontId="91" fillId="56" borderId="0" applyNumberFormat="0" applyBorder="0" applyAlignment="0" applyProtection="0">
      <alignment vertical="center"/>
    </xf>
    <xf numFmtId="0" fontId="71" fillId="37" borderId="21" applyNumberFormat="0" applyAlignment="0" applyProtection="0">
      <alignment vertical="center"/>
    </xf>
    <xf numFmtId="0" fontId="77" fillId="0" borderId="19" applyNumberFormat="0" applyFill="0" applyProtection="0">
      <alignment horizontal="left" vertical="center"/>
    </xf>
    <xf numFmtId="0" fontId="72" fillId="38" borderId="0" applyNumberFormat="0" applyBorder="0" applyAlignment="0" applyProtection="0">
      <alignment vertical="center"/>
    </xf>
    <xf numFmtId="0" fontId="91" fillId="56" borderId="0" applyNumberFormat="0" applyBorder="0" applyAlignment="0" applyProtection="0">
      <alignment vertical="center"/>
    </xf>
    <xf numFmtId="0" fontId="0" fillId="0" borderId="0">
      <alignment vertical="center"/>
    </xf>
    <xf numFmtId="0" fontId="91" fillId="56" borderId="0" applyNumberFormat="0" applyBorder="0" applyAlignment="0" applyProtection="0">
      <alignment vertical="center"/>
    </xf>
    <xf numFmtId="0" fontId="78" fillId="0" borderId="0" applyNumberFormat="0" applyFill="0" applyBorder="0" applyAlignment="0" applyProtection="0">
      <alignment vertical="center"/>
    </xf>
    <xf numFmtId="0" fontId="0" fillId="0" borderId="0">
      <alignment vertical="center"/>
    </xf>
    <xf numFmtId="0" fontId="0" fillId="0" borderId="0">
      <alignment vertical="center"/>
    </xf>
    <xf numFmtId="0" fontId="91" fillId="56" borderId="0" applyNumberFormat="0" applyBorder="0" applyAlignment="0" applyProtection="0">
      <alignment vertical="center"/>
    </xf>
    <xf numFmtId="0" fontId="91" fillId="56" borderId="0" applyNumberFormat="0" applyBorder="0" applyAlignment="0" applyProtection="0">
      <alignment vertical="center"/>
    </xf>
    <xf numFmtId="0" fontId="31" fillId="0" borderId="0">
      <alignment vertical="center"/>
    </xf>
    <xf numFmtId="0" fontId="91" fillId="56" borderId="0" applyNumberFormat="0" applyBorder="0" applyAlignment="0" applyProtection="0">
      <alignment vertical="center"/>
    </xf>
    <xf numFmtId="0" fontId="31" fillId="0" borderId="0">
      <alignment vertical="center"/>
    </xf>
    <xf numFmtId="0" fontId="91" fillId="56" borderId="0" applyNumberFormat="0" applyBorder="0" applyAlignment="0" applyProtection="0">
      <alignment vertical="center"/>
    </xf>
    <xf numFmtId="0" fontId="89" fillId="55" borderId="0" applyNumberFormat="0" applyBorder="0" applyAlignment="0" applyProtection="0">
      <alignment vertical="center"/>
    </xf>
    <xf numFmtId="0" fontId="89" fillId="55" borderId="0" applyNumberFormat="0" applyBorder="0" applyAlignment="0" applyProtection="0">
      <alignment vertical="center"/>
    </xf>
    <xf numFmtId="0" fontId="89" fillId="55" borderId="0" applyNumberFormat="0" applyBorder="0" applyAlignment="0" applyProtection="0">
      <alignment vertical="center"/>
    </xf>
    <xf numFmtId="0" fontId="70" fillId="36" borderId="20" applyNumberFormat="0" applyAlignment="0" applyProtection="0">
      <alignment vertical="center"/>
    </xf>
    <xf numFmtId="0" fontId="81" fillId="0" borderId="25" applyNumberFormat="0" applyFill="0" applyAlignment="0" applyProtection="0">
      <alignment vertical="center"/>
    </xf>
    <xf numFmtId="0" fontId="31" fillId="0" borderId="0">
      <alignment vertical="center"/>
    </xf>
    <xf numFmtId="0" fontId="15" fillId="57" borderId="0" applyNumberFormat="0" applyBorder="0" applyAlignment="0" applyProtection="0">
      <alignment vertical="center"/>
    </xf>
    <xf numFmtId="0" fontId="31" fillId="0" borderId="0">
      <alignment vertical="center"/>
    </xf>
    <xf numFmtId="0" fontId="15" fillId="53" borderId="0" applyNumberFormat="0" applyBorder="0" applyAlignment="0" applyProtection="0">
      <alignment vertical="center"/>
    </xf>
    <xf numFmtId="0" fontId="92" fillId="0" borderId="27" applyNumberFormat="0" applyFill="0" applyAlignment="0" applyProtection="0">
      <alignment vertical="center"/>
    </xf>
    <xf numFmtId="0" fontId="15" fillId="35" borderId="0" applyNumberFormat="0" applyBorder="0" applyAlignment="0" applyProtection="0">
      <alignment vertical="center"/>
    </xf>
    <xf numFmtId="0" fontId="93" fillId="58" borderId="0" applyNumberFormat="0" applyBorder="0" applyAlignment="0" applyProtection="0">
      <alignment vertical="center"/>
    </xf>
    <xf numFmtId="0" fontId="0" fillId="50" borderId="0" applyNumberFormat="0" applyBorder="0" applyAlignment="0" applyProtection="0">
      <alignment vertical="center"/>
    </xf>
    <xf numFmtId="0" fontId="83" fillId="53" borderId="0" applyNumberFormat="0" applyBorder="0" applyAlignment="0" applyProtection="0">
      <alignment vertical="center"/>
    </xf>
    <xf numFmtId="0" fontId="74" fillId="48" borderId="0" applyNumberFormat="0" applyBorder="0" applyAlignment="0" applyProtection="0">
      <alignment vertical="center"/>
    </xf>
    <xf numFmtId="0" fontId="93" fillId="58" borderId="0" applyNumberFormat="0" applyBorder="0" applyAlignment="0" applyProtection="0">
      <alignment vertical="center"/>
    </xf>
    <xf numFmtId="0" fontId="71" fillId="37" borderId="21" applyNumberFormat="0" applyAlignment="0" applyProtection="0">
      <alignment vertical="center"/>
    </xf>
    <xf numFmtId="0" fontId="72" fillId="38" borderId="0" applyNumberFormat="0" applyBorder="0" applyAlignment="0" applyProtection="0">
      <alignment vertical="center"/>
    </xf>
    <xf numFmtId="0" fontId="71" fillId="37" borderId="21" applyNumberFormat="0" applyAlignment="0" applyProtection="0">
      <alignment vertical="center"/>
    </xf>
    <xf numFmtId="0" fontId="72" fillId="38" borderId="0" applyNumberFormat="0" applyBorder="0" applyAlignment="0" applyProtection="0">
      <alignment vertical="center"/>
    </xf>
    <xf numFmtId="0" fontId="79" fillId="51" borderId="24" applyNumberFormat="0" applyAlignment="0" applyProtection="0">
      <alignment vertical="center"/>
    </xf>
    <xf numFmtId="0" fontId="83" fillId="53" borderId="0" applyNumberFormat="0" applyBorder="0" applyAlignment="0" applyProtection="0">
      <alignment vertical="center"/>
    </xf>
    <xf numFmtId="9" fontId="31" fillId="0" borderId="0" applyFont="0" applyFill="0" applyBorder="0" applyAlignment="0" applyProtection="0">
      <alignment vertical="center"/>
    </xf>
    <xf numFmtId="0" fontId="89" fillId="56" borderId="0" applyNumberFormat="0" applyBorder="0" applyAlignment="0" applyProtection="0">
      <alignment vertical="center"/>
    </xf>
    <xf numFmtId="0" fontId="93" fillId="58" borderId="0" applyNumberFormat="0" applyBorder="0" applyAlignment="0" applyProtection="0">
      <alignment vertical="center"/>
    </xf>
    <xf numFmtId="0" fontId="93" fillId="58" borderId="0" applyNumberFormat="0" applyBorder="0" applyAlignment="0" applyProtection="0">
      <alignment vertical="center"/>
    </xf>
    <xf numFmtId="0" fontId="31" fillId="0" borderId="0">
      <alignment vertical="center"/>
    </xf>
    <xf numFmtId="0" fontId="83" fillId="53" borderId="0" applyNumberFormat="0" applyBorder="0" applyAlignment="0" applyProtection="0">
      <alignment vertical="center"/>
    </xf>
    <xf numFmtId="9" fontId="31" fillId="0" borderId="0" applyFont="0" applyFill="0" applyBorder="0" applyAlignment="0" applyProtection="0">
      <alignment vertical="center"/>
    </xf>
    <xf numFmtId="0" fontId="93" fillId="58" borderId="0" applyNumberFormat="0" applyBorder="0" applyAlignment="0" applyProtection="0">
      <alignment vertical="center"/>
    </xf>
    <xf numFmtId="0" fontId="93" fillId="40" borderId="0" applyNumberFormat="0" applyBorder="0" applyAlignment="0" applyProtection="0">
      <alignment vertical="center"/>
    </xf>
    <xf numFmtId="0" fontId="15" fillId="52" borderId="0" applyNumberFormat="0" applyBorder="0" applyAlignment="0" applyProtection="0">
      <alignment vertical="center"/>
    </xf>
    <xf numFmtId="0" fontId="0" fillId="59" borderId="0" applyNumberFormat="0" applyBorder="0" applyAlignment="0" applyProtection="0">
      <alignment vertical="center"/>
    </xf>
    <xf numFmtId="0" fontId="31" fillId="0" borderId="0">
      <alignment vertical="center"/>
    </xf>
    <xf numFmtId="177" fontId="0" fillId="0" borderId="0" applyFont="0" applyFill="0" applyBorder="0" applyAlignment="0" applyProtection="0">
      <alignment vertical="center"/>
    </xf>
    <xf numFmtId="0" fontId="31" fillId="0" borderId="0">
      <alignment vertical="center"/>
    </xf>
    <xf numFmtId="0" fontId="93" fillId="51" borderId="0" applyNumberFormat="0" applyBorder="0" applyAlignment="0" applyProtection="0">
      <alignment vertical="center"/>
    </xf>
    <xf numFmtId="0" fontId="81" fillId="0" borderId="25" applyNumberFormat="0" applyFill="0" applyAlignment="0" applyProtection="0">
      <alignment vertical="center"/>
    </xf>
    <xf numFmtId="0" fontId="93" fillId="58" borderId="0" applyNumberFormat="0" applyBorder="0" applyAlignment="0" applyProtection="0">
      <alignment vertical="center"/>
    </xf>
    <xf numFmtId="0" fontId="0" fillId="36" borderId="0" applyNumberFormat="0" applyBorder="0" applyAlignment="0" applyProtection="0">
      <alignment vertical="center"/>
    </xf>
    <xf numFmtId="43" fontId="0" fillId="0" borderId="0" applyFont="0" applyFill="0" applyBorder="0" applyAlignment="0" applyProtection="0">
      <alignment vertical="center"/>
    </xf>
    <xf numFmtId="0" fontId="93" fillId="51" borderId="0" applyNumberFormat="0" applyBorder="0" applyAlignment="0" applyProtection="0">
      <alignment vertical="center"/>
    </xf>
    <xf numFmtId="0" fontId="80" fillId="37" borderId="20" applyNumberFormat="0" applyAlignment="0" applyProtection="0">
      <alignment vertical="center"/>
    </xf>
    <xf numFmtId="0" fontId="94" fillId="0" borderId="28" applyNumberFormat="0" applyAlignment="0" applyProtection="0">
      <alignment horizontal="left" vertical="center"/>
    </xf>
    <xf numFmtId="0" fontId="93" fillId="41" borderId="0" applyNumberFormat="0" applyBorder="0" applyAlignment="0" applyProtection="0">
      <alignment vertical="center"/>
    </xf>
    <xf numFmtId="0" fontId="0" fillId="0" borderId="0">
      <alignment vertical="center"/>
    </xf>
    <xf numFmtId="0" fontId="0" fillId="0" borderId="0">
      <alignment vertical="center"/>
    </xf>
    <xf numFmtId="0" fontId="89" fillId="55" borderId="0" applyNumberFormat="0" applyBorder="0" applyAlignment="0" applyProtection="0">
      <alignment vertical="center"/>
    </xf>
    <xf numFmtId="179" fontId="31" fillId="0" borderId="0" applyFont="0" applyFill="0" applyBorder="0" applyAlignment="0" applyProtection="0">
      <alignment vertical="center"/>
    </xf>
    <xf numFmtId="0" fontId="81" fillId="0" borderId="26" applyNumberFormat="0" applyFill="0" applyAlignment="0" applyProtection="0">
      <alignment vertical="center"/>
    </xf>
    <xf numFmtId="180" fontId="31" fillId="0" borderId="0" applyFont="0" applyFill="0" applyBorder="0" applyAlignment="0" applyProtection="0">
      <alignment vertical="center"/>
    </xf>
    <xf numFmtId="0" fontId="0" fillId="0" borderId="0">
      <alignment vertical="center"/>
    </xf>
    <xf numFmtId="0" fontId="89" fillId="55" borderId="0" applyNumberFormat="0" applyBorder="0" applyAlignment="0" applyProtection="0">
      <alignment vertical="center"/>
    </xf>
    <xf numFmtId="0" fontId="93" fillId="51" borderId="0" applyNumberFormat="0" applyBorder="0" applyAlignment="0" applyProtection="0">
      <alignment vertical="center"/>
    </xf>
    <xf numFmtId="181" fontId="31" fillId="0" borderId="0" applyFont="0" applyFill="0" applyBorder="0" applyAlignment="0" applyProtection="0">
      <alignment vertical="center"/>
    </xf>
    <xf numFmtId="0" fontId="0" fillId="0" borderId="0">
      <alignment vertical="center"/>
    </xf>
    <xf numFmtId="9" fontId="31" fillId="0" borderId="0" applyFont="0" applyFill="0" applyBorder="0" applyAlignment="0" applyProtection="0">
      <alignment vertical="center"/>
    </xf>
    <xf numFmtId="0" fontId="0" fillId="56" borderId="0" applyNumberFormat="0" applyBorder="0" applyAlignment="0" applyProtection="0">
      <alignment vertical="center"/>
    </xf>
    <xf numFmtId="0" fontId="93" fillId="41" borderId="0" applyNumberFormat="0" applyBorder="0" applyAlignment="0" applyProtection="0">
      <alignment vertical="center"/>
    </xf>
    <xf numFmtId="0" fontId="81" fillId="0" borderId="25" applyNumberFormat="0" applyFill="0" applyAlignment="0" applyProtection="0">
      <alignment vertical="center"/>
    </xf>
    <xf numFmtId="182" fontId="31" fillId="0" borderId="0" applyFont="0" applyFill="0" applyBorder="0" applyAlignment="0" applyProtection="0">
      <alignment vertical="center"/>
    </xf>
    <xf numFmtId="0" fontId="93" fillId="58" borderId="0" applyNumberFormat="0" applyBorder="0" applyAlignment="0" applyProtection="0">
      <alignment vertical="center"/>
    </xf>
    <xf numFmtId="0" fontId="93" fillId="59" borderId="0" applyNumberFormat="0" applyBorder="0" applyAlignment="0" applyProtection="0">
      <alignment vertical="center"/>
    </xf>
    <xf numFmtId="0" fontId="95" fillId="0" borderId="29" applyNumberFormat="0" applyFill="0" applyAlignment="0" applyProtection="0">
      <alignment vertical="center"/>
    </xf>
    <xf numFmtId="0" fontId="93" fillId="40" borderId="0" applyNumberFormat="0" applyBorder="0" applyAlignment="0" applyProtection="0">
      <alignment vertical="center"/>
    </xf>
    <xf numFmtId="0" fontId="15" fillId="35" borderId="0" applyNumberFormat="0" applyBorder="0" applyAlignment="0" applyProtection="0">
      <alignment vertical="center"/>
    </xf>
    <xf numFmtId="0" fontId="93" fillId="59" borderId="0" applyNumberFormat="0" applyBorder="0" applyAlignment="0" applyProtection="0">
      <alignment vertical="center"/>
    </xf>
    <xf numFmtId="0" fontId="31" fillId="0" borderId="0">
      <alignment vertical="center"/>
    </xf>
    <xf numFmtId="0" fontId="15" fillId="57" borderId="0" applyNumberFormat="0" applyBorder="0" applyAlignment="0" applyProtection="0">
      <alignment vertical="center"/>
    </xf>
    <xf numFmtId="0" fontId="31" fillId="0" borderId="0">
      <alignment vertical="center"/>
    </xf>
    <xf numFmtId="0" fontId="15" fillId="57" borderId="0" applyNumberFormat="0" applyBorder="0" applyAlignment="0" applyProtection="0">
      <alignment vertical="center"/>
    </xf>
    <xf numFmtId="0" fontId="0" fillId="35" borderId="18" applyNumberFormat="0" applyFont="0" applyAlignment="0" applyProtection="0">
      <alignment vertical="center"/>
    </xf>
    <xf numFmtId="0" fontId="73" fillId="43" borderId="0" applyNumberFormat="0" applyBorder="0" applyAlignment="0" applyProtection="0">
      <alignment vertical="center"/>
    </xf>
    <xf numFmtId="0" fontId="15" fillId="57" borderId="0" applyNumberFormat="0" applyBorder="0" applyAlignment="0" applyProtection="0">
      <alignment vertical="center"/>
    </xf>
    <xf numFmtId="0" fontId="7" fillId="0" borderId="0">
      <alignment vertical="center"/>
    </xf>
    <xf numFmtId="0" fontId="15" fillId="37" borderId="0" applyNumberFormat="0" applyBorder="0" applyAlignment="0" applyProtection="0">
      <alignment vertical="center"/>
    </xf>
    <xf numFmtId="0" fontId="0" fillId="35" borderId="18" applyNumberFormat="0" applyFont="0" applyAlignment="0" applyProtection="0">
      <alignment vertical="center"/>
    </xf>
    <xf numFmtId="0" fontId="15" fillId="57" borderId="0" applyNumberFormat="0" applyBorder="0" applyAlignment="0" applyProtection="0">
      <alignment vertical="center"/>
    </xf>
    <xf numFmtId="9" fontId="31" fillId="0" borderId="0" applyFont="0" applyFill="0" applyBorder="0" applyAlignment="0" applyProtection="0">
      <alignment vertical="center"/>
    </xf>
    <xf numFmtId="0" fontId="94" fillId="0" borderId="30">
      <alignment horizontal="left" vertical="center"/>
    </xf>
    <xf numFmtId="0" fontId="93" fillId="41" borderId="0" applyNumberFormat="0" applyBorder="0" applyAlignment="0" applyProtection="0">
      <alignment vertical="center"/>
    </xf>
    <xf numFmtId="0" fontId="73" fillId="40" borderId="0" applyNumberFormat="0" applyBorder="0" applyAlignment="0" applyProtection="0">
      <alignment vertical="center"/>
    </xf>
    <xf numFmtId="0" fontId="81" fillId="0" borderId="25" applyNumberFormat="0" applyFill="0" applyAlignment="0" applyProtection="0">
      <alignment vertical="center"/>
    </xf>
    <xf numFmtId="0" fontId="75" fillId="0" borderId="23" applyNumberFormat="0" applyFill="0" applyAlignment="0" applyProtection="0">
      <alignment vertical="center"/>
    </xf>
    <xf numFmtId="183" fontId="31" fillId="0" borderId="0" applyFont="0" applyFill="0" applyProtection="0">
      <alignment vertical="center"/>
    </xf>
    <xf numFmtId="0" fontId="96" fillId="0" borderId="31" applyNumberFormat="0" applyFill="0" applyAlignment="0" applyProtection="0">
      <alignment vertical="center"/>
    </xf>
    <xf numFmtId="0" fontId="72" fillId="38" borderId="0" applyNumberFormat="0" applyBorder="0" applyAlignment="0" applyProtection="0">
      <alignment vertical="center"/>
    </xf>
    <xf numFmtId="0" fontId="71" fillId="37" borderId="21" applyNumberFormat="0" applyAlignment="0" applyProtection="0">
      <alignment vertical="center"/>
    </xf>
    <xf numFmtId="0" fontId="97" fillId="0" borderId="22" applyNumberFormat="0" applyFill="0" applyProtection="0">
      <alignment horizontal="center" vertical="center"/>
    </xf>
    <xf numFmtId="0" fontId="89" fillId="56" borderId="0" applyNumberFormat="0" applyBorder="0" applyAlignment="0" applyProtection="0">
      <alignment vertical="center"/>
    </xf>
    <xf numFmtId="0" fontId="94" fillId="0" borderId="30">
      <alignment horizontal="left" vertical="center"/>
    </xf>
    <xf numFmtId="0" fontId="31" fillId="0" borderId="0">
      <alignment vertical="center"/>
    </xf>
    <xf numFmtId="0" fontId="73" fillId="40" borderId="0" applyNumberFormat="0" applyBorder="0" applyAlignment="0" applyProtection="0">
      <alignment vertical="center"/>
    </xf>
    <xf numFmtId="0" fontId="81" fillId="0" borderId="25" applyNumberFormat="0" applyFill="0" applyAlignment="0" applyProtection="0">
      <alignment vertical="center"/>
    </xf>
    <xf numFmtId="43" fontId="0" fillId="0" borderId="0" applyFont="0" applyFill="0" applyBorder="0" applyAlignment="0" applyProtection="0">
      <alignment vertical="center"/>
    </xf>
    <xf numFmtId="0" fontId="93" fillId="51" borderId="0" applyNumberFormat="0" applyBorder="0" applyAlignment="0" applyProtection="0">
      <alignment vertical="center"/>
    </xf>
    <xf numFmtId="0" fontId="15" fillId="57" borderId="0" applyNumberFormat="0" applyBorder="0" applyAlignment="0" applyProtection="0">
      <alignment vertical="center"/>
    </xf>
    <xf numFmtId="0" fontId="73" fillId="40" borderId="0" applyNumberFormat="0" applyBorder="0" applyAlignment="0" applyProtection="0">
      <alignment vertical="center"/>
    </xf>
    <xf numFmtId="0" fontId="78" fillId="0" borderId="0" applyNumberFormat="0" applyFill="0" applyBorder="0" applyAlignment="0" applyProtection="0">
      <alignment vertical="center"/>
    </xf>
    <xf numFmtId="0" fontId="93" fillId="40" borderId="0" applyNumberFormat="0" applyBorder="0" applyAlignment="0" applyProtection="0">
      <alignment vertical="center"/>
    </xf>
    <xf numFmtId="0" fontId="15" fillId="53" borderId="0" applyNumberFormat="0" applyBorder="0" applyAlignment="0" applyProtection="0">
      <alignment vertical="center"/>
    </xf>
    <xf numFmtId="0" fontId="89" fillId="56" borderId="0" applyNumberFormat="0" applyBorder="0" applyAlignment="0" applyProtection="0">
      <alignment vertical="center"/>
    </xf>
    <xf numFmtId="0" fontId="70" fillId="36" borderId="20" applyNumberFormat="0" applyAlignment="0" applyProtection="0">
      <alignment vertical="center"/>
    </xf>
    <xf numFmtId="0" fontId="81" fillId="0" borderId="26" applyNumberFormat="0" applyFill="0" applyAlignment="0" applyProtection="0">
      <alignment vertical="center"/>
    </xf>
    <xf numFmtId="0" fontId="73" fillId="50" borderId="0" applyNumberFormat="0" applyBorder="0" applyAlignment="0" applyProtection="0">
      <alignment vertical="center"/>
    </xf>
    <xf numFmtId="0" fontId="76" fillId="0" borderId="0" applyNumberFormat="0" applyFill="0" applyBorder="0" applyAlignment="0" applyProtection="0">
      <alignment vertical="center"/>
    </xf>
    <xf numFmtId="9" fontId="31" fillId="0" borderId="0" applyFont="0" applyFill="0" applyBorder="0" applyAlignment="0" applyProtection="0">
      <alignment vertical="center"/>
    </xf>
    <xf numFmtId="0" fontId="0" fillId="52" borderId="0" applyNumberFormat="0" applyBorder="0" applyAlignment="0" applyProtection="0">
      <alignment vertical="center"/>
    </xf>
    <xf numFmtId="0" fontId="96" fillId="0" borderId="31" applyNumberFormat="0" applyFill="0" applyAlignment="0" applyProtection="0">
      <alignment vertical="center"/>
    </xf>
    <xf numFmtId="0" fontId="89" fillId="56" borderId="0" applyNumberFormat="0" applyBorder="0" applyAlignment="0" applyProtection="0">
      <alignment vertical="center"/>
    </xf>
    <xf numFmtId="0" fontId="15" fillId="57" borderId="0" applyNumberFormat="0" applyBorder="0" applyAlignment="0" applyProtection="0">
      <alignment vertical="center"/>
    </xf>
    <xf numFmtId="0" fontId="73" fillId="50" borderId="0" applyNumberFormat="0" applyBorder="0" applyAlignment="0" applyProtection="0">
      <alignment vertical="center"/>
    </xf>
    <xf numFmtId="0" fontId="0" fillId="52" borderId="0" applyNumberFormat="0" applyBorder="0" applyAlignment="0" applyProtection="0">
      <alignment vertical="center"/>
    </xf>
    <xf numFmtId="0" fontId="89" fillId="55" borderId="0" applyNumberFormat="0" applyBorder="0" applyAlignment="0" applyProtection="0">
      <alignment vertical="center"/>
    </xf>
    <xf numFmtId="0" fontId="73" fillId="36" borderId="0" applyNumberFormat="0" applyBorder="0" applyAlignment="0" applyProtection="0">
      <alignment vertical="center"/>
    </xf>
    <xf numFmtId="0" fontId="73" fillId="36" borderId="0" applyNumberFormat="0" applyBorder="0" applyAlignment="0" applyProtection="0">
      <alignment vertical="center"/>
    </xf>
    <xf numFmtId="0" fontId="96" fillId="0" borderId="31" applyNumberFormat="0" applyFill="0" applyAlignment="0" applyProtection="0">
      <alignment vertical="center"/>
    </xf>
    <xf numFmtId="0" fontId="98" fillId="0" borderId="0" applyNumberFormat="0" applyFill="0" applyBorder="0" applyAlignment="0" applyProtection="0">
      <alignment vertical="top"/>
      <protection locked="0"/>
    </xf>
    <xf numFmtId="0" fontId="93" fillId="60" borderId="0" applyNumberFormat="0" applyBorder="0" applyAlignment="0" applyProtection="0">
      <alignment vertical="center"/>
    </xf>
    <xf numFmtId="0" fontId="99" fillId="0" borderId="32" applyNumberFormat="0" applyFill="0" applyAlignment="0" applyProtection="0">
      <alignment vertical="center"/>
    </xf>
    <xf numFmtId="0" fontId="93" fillId="36" borderId="0" applyNumberFormat="0" applyBorder="0" applyAlignment="0" applyProtection="0">
      <alignment vertical="center"/>
    </xf>
    <xf numFmtId="0" fontId="100" fillId="0" borderId="0" applyNumberFormat="0" applyFill="0" applyBorder="0" applyAlignment="0" applyProtection="0">
      <alignment vertical="center"/>
    </xf>
    <xf numFmtId="0" fontId="93" fillId="60" borderId="0" applyNumberFormat="0" applyBorder="0" applyAlignment="0" applyProtection="0">
      <alignment vertical="center"/>
    </xf>
    <xf numFmtId="0" fontId="31" fillId="0" borderId="0">
      <alignment vertical="center"/>
    </xf>
    <xf numFmtId="0" fontId="31" fillId="0" borderId="0">
      <alignment vertical="center"/>
    </xf>
    <xf numFmtId="0" fontId="31" fillId="0" borderId="0" applyFont="0" applyFill="0" applyBorder="0" applyAlignment="0" applyProtection="0">
      <alignment vertical="center"/>
    </xf>
    <xf numFmtId="0" fontId="15" fillId="53" borderId="0" applyNumberFormat="0" applyBorder="0" applyAlignment="0" applyProtection="0">
      <alignment vertical="center"/>
    </xf>
    <xf numFmtId="0" fontId="95" fillId="0" borderId="29" applyNumberFormat="0" applyFill="0" applyAlignment="0" applyProtection="0">
      <alignment vertical="center"/>
    </xf>
    <xf numFmtId="0" fontId="101" fillId="35" borderId="1" applyNumberFormat="0" applyBorder="0" applyAlignment="0" applyProtection="0">
      <alignment vertical="center"/>
    </xf>
    <xf numFmtId="0" fontId="0" fillId="52" borderId="0" applyNumberFormat="0" applyBorder="0" applyAlignment="0" applyProtection="0">
      <alignment vertical="center"/>
    </xf>
    <xf numFmtId="0" fontId="73" fillId="37" borderId="0" applyNumberFormat="0" applyBorder="0" applyAlignment="0" applyProtection="0">
      <alignment vertical="center"/>
    </xf>
    <xf numFmtId="0" fontId="89" fillId="56" borderId="0" applyNumberFormat="0" applyBorder="0" applyAlignment="0" applyProtection="0">
      <alignment vertical="center"/>
    </xf>
    <xf numFmtId="0" fontId="73" fillId="56" borderId="0" applyNumberFormat="0" applyBorder="0" applyAlignment="0" applyProtection="0">
      <alignment vertical="center"/>
    </xf>
    <xf numFmtId="0" fontId="100" fillId="0" borderId="0" applyNumberFormat="0" applyFill="0" applyBorder="0" applyAlignment="0" applyProtection="0">
      <alignment vertical="center"/>
    </xf>
    <xf numFmtId="0" fontId="71" fillId="37" borderId="21" applyNumberFormat="0" applyAlignment="0" applyProtection="0">
      <alignment vertical="center"/>
    </xf>
    <xf numFmtId="0" fontId="72" fillId="38" borderId="0" applyNumberFormat="0" applyBorder="0" applyAlignment="0" applyProtection="0">
      <alignment vertical="center"/>
    </xf>
    <xf numFmtId="0" fontId="31" fillId="0" borderId="0">
      <alignment vertical="center"/>
    </xf>
    <xf numFmtId="0" fontId="31" fillId="0" borderId="0">
      <alignment vertical="center"/>
    </xf>
    <xf numFmtId="0" fontId="73" fillId="41" borderId="0" applyNumberFormat="0" applyBorder="0" applyAlignment="0" applyProtection="0">
      <alignment vertical="center"/>
    </xf>
    <xf numFmtId="0" fontId="31" fillId="0" borderId="0">
      <alignment vertical="center"/>
    </xf>
    <xf numFmtId="0" fontId="89" fillId="55" borderId="0" applyNumberFormat="0" applyBorder="0" applyAlignment="0" applyProtection="0">
      <alignment vertical="center"/>
    </xf>
    <xf numFmtId="0" fontId="93" fillId="58" borderId="0" applyNumberFormat="0" applyBorder="0" applyAlignment="0" applyProtection="0">
      <alignment vertical="center"/>
    </xf>
    <xf numFmtId="0" fontId="94" fillId="0" borderId="30">
      <alignment horizontal="left" vertical="center"/>
    </xf>
    <xf numFmtId="9" fontId="31" fillId="0" borderId="0" applyFont="0" applyFill="0" applyBorder="0" applyAlignment="0" applyProtection="0">
      <alignment vertical="center"/>
    </xf>
    <xf numFmtId="0" fontId="77" fillId="0" borderId="19" applyNumberFormat="0" applyFill="0" applyProtection="0">
      <alignment horizontal="center" vertical="center"/>
    </xf>
    <xf numFmtId="0" fontId="96" fillId="0" borderId="31" applyNumberFormat="0" applyFill="0" applyAlignment="0" applyProtection="0">
      <alignment vertical="center"/>
    </xf>
    <xf numFmtId="0" fontId="31" fillId="0" borderId="0">
      <alignment vertical="center"/>
    </xf>
    <xf numFmtId="0" fontId="96" fillId="0" borderId="31" applyNumberFormat="0" applyFill="0" applyAlignment="0" applyProtection="0">
      <alignment vertical="center"/>
    </xf>
    <xf numFmtId="0" fontId="83" fillId="53" borderId="0" applyNumberFormat="0" applyBorder="0" applyAlignment="0" applyProtection="0">
      <alignment vertical="center"/>
    </xf>
    <xf numFmtId="0" fontId="95" fillId="0" borderId="29" applyNumberFormat="0" applyFill="0" applyAlignment="0" applyProtection="0">
      <alignment vertical="center"/>
    </xf>
    <xf numFmtId="184" fontId="102" fillId="0" borderId="0">
      <alignment vertical="center"/>
    </xf>
    <xf numFmtId="0" fontId="31" fillId="0" borderId="0"/>
    <xf numFmtId="0" fontId="31" fillId="0" borderId="0">
      <alignment vertical="center"/>
    </xf>
    <xf numFmtId="0" fontId="91" fillId="55" borderId="0" applyNumberFormat="0" applyBorder="0" applyAlignment="0" applyProtection="0">
      <alignment vertical="center"/>
    </xf>
    <xf numFmtId="0" fontId="93" fillId="60" borderId="0" applyNumberFormat="0" applyBorder="0" applyAlignment="0" applyProtection="0">
      <alignment vertical="center"/>
    </xf>
    <xf numFmtId="0" fontId="103" fillId="0" borderId="33" applyNumberFormat="0" applyFill="0" applyAlignment="0" applyProtection="0">
      <alignment vertical="center"/>
    </xf>
    <xf numFmtId="0" fontId="72" fillId="38" borderId="0" applyNumberFormat="0" applyBorder="0" applyAlignment="0" applyProtection="0">
      <alignment vertical="center"/>
    </xf>
    <xf numFmtId="43" fontId="0" fillId="0" borderId="0" applyFont="0" applyFill="0" applyBorder="0" applyAlignment="0" applyProtection="0">
      <alignment vertical="center"/>
    </xf>
    <xf numFmtId="0" fontId="31" fillId="0" borderId="0">
      <alignment vertical="center"/>
    </xf>
    <xf numFmtId="0" fontId="71" fillId="37" borderId="21" applyNumberFormat="0" applyAlignment="0" applyProtection="0">
      <alignment vertical="center"/>
    </xf>
    <xf numFmtId="0" fontId="0" fillId="44" borderId="0" applyNumberFormat="0" applyBorder="0" applyAlignment="0" applyProtection="0">
      <alignment vertical="center"/>
    </xf>
    <xf numFmtId="0" fontId="93" fillId="40" borderId="0" applyNumberFormat="0" applyBorder="0" applyAlignment="0" applyProtection="0">
      <alignment vertical="center"/>
    </xf>
    <xf numFmtId="0" fontId="95" fillId="0" borderId="29" applyNumberFormat="0" applyFill="0" applyAlignment="0" applyProtection="0">
      <alignment vertical="center"/>
    </xf>
    <xf numFmtId="43" fontId="0" fillId="0" borderId="0" applyFont="0" applyFill="0" applyBorder="0" applyAlignment="0" applyProtection="0">
      <alignment vertical="center"/>
    </xf>
    <xf numFmtId="0" fontId="31" fillId="0" borderId="0">
      <alignment vertical="center"/>
    </xf>
    <xf numFmtId="0" fontId="83" fillId="53" borderId="0" applyNumberFormat="0" applyBorder="0" applyAlignment="0" applyProtection="0">
      <alignment vertical="center"/>
    </xf>
    <xf numFmtId="0" fontId="104" fillId="0" borderId="0">
      <alignment vertical="center"/>
    </xf>
    <xf numFmtId="0" fontId="93" fillId="58" borderId="0" applyNumberFormat="0" applyBorder="0" applyAlignment="0" applyProtection="0">
      <alignment vertical="center"/>
    </xf>
    <xf numFmtId="0" fontId="0" fillId="53" borderId="0" applyNumberFormat="0" applyBorder="0" applyAlignment="0" applyProtection="0">
      <alignment vertical="center"/>
    </xf>
    <xf numFmtId="0" fontId="83" fillId="53" borderId="0" applyNumberFormat="0" applyBorder="0" applyAlignment="0" applyProtection="0">
      <alignment vertical="center"/>
    </xf>
    <xf numFmtId="9" fontId="31" fillId="0" borderId="0" applyFont="0" applyFill="0" applyBorder="0" applyAlignment="0" applyProtection="0">
      <alignment vertical="center"/>
    </xf>
    <xf numFmtId="0" fontId="93" fillId="59" borderId="0" applyNumberFormat="0" applyBorder="0" applyAlignment="0" applyProtection="0">
      <alignment vertical="center"/>
    </xf>
    <xf numFmtId="0" fontId="15" fillId="35" borderId="0" applyNumberFormat="0" applyBorder="0" applyAlignment="0" applyProtection="0">
      <alignment vertical="center"/>
    </xf>
    <xf numFmtId="0" fontId="0" fillId="56" borderId="0" applyNumberFormat="0" applyBorder="0" applyAlignment="0" applyProtection="0">
      <alignment vertical="center"/>
    </xf>
    <xf numFmtId="0" fontId="105" fillId="0" borderId="0">
      <alignment vertical="center"/>
    </xf>
    <xf numFmtId="15" fontId="88" fillId="0" borderId="0">
      <alignment vertical="center"/>
    </xf>
    <xf numFmtId="0" fontId="0" fillId="2" borderId="0" applyNumberFormat="0" applyBorder="0" applyAlignment="0" applyProtection="0">
      <alignment vertical="center"/>
    </xf>
    <xf numFmtId="185" fontId="102" fillId="0" borderId="0">
      <alignment vertical="center"/>
    </xf>
    <xf numFmtId="0" fontId="15" fillId="57" borderId="0" applyNumberFormat="0" applyBorder="0" applyAlignment="0" applyProtection="0">
      <alignment vertical="center"/>
    </xf>
    <xf numFmtId="0" fontId="99" fillId="0" borderId="32" applyNumberFormat="0" applyFill="0" applyAlignment="0" applyProtection="0">
      <alignment vertical="center"/>
    </xf>
    <xf numFmtId="0" fontId="0" fillId="52" borderId="0" applyNumberFormat="0" applyBorder="0" applyAlignment="0" applyProtection="0">
      <alignment vertical="center"/>
    </xf>
    <xf numFmtId="0" fontId="15" fillId="52" borderId="0" applyNumberFormat="0" applyBorder="0" applyAlignment="0" applyProtection="0">
      <alignment vertical="center"/>
    </xf>
    <xf numFmtId="177" fontId="0" fillId="0" borderId="0" applyFont="0" applyFill="0" applyBorder="0" applyAlignment="0" applyProtection="0">
      <alignment vertical="center"/>
    </xf>
    <xf numFmtId="0" fontId="99" fillId="0" borderId="32" applyNumberFormat="0" applyFill="0" applyAlignment="0" applyProtection="0">
      <alignment vertical="center"/>
    </xf>
    <xf numFmtId="9" fontId="31" fillId="0" borderId="0" applyFont="0" applyFill="0" applyBorder="0" applyAlignment="0" applyProtection="0">
      <alignment vertical="center"/>
    </xf>
    <xf numFmtId="0" fontId="93" fillId="41" borderId="0" applyNumberFormat="0" applyBorder="0" applyAlignment="0" applyProtection="0">
      <alignment vertical="center"/>
    </xf>
    <xf numFmtId="0" fontId="92" fillId="0" borderId="27" applyNumberFormat="0" applyFill="0" applyAlignment="0" applyProtection="0">
      <alignment vertical="center"/>
    </xf>
    <xf numFmtId="9" fontId="31" fillId="0" borderId="0" applyFont="0" applyFill="0" applyBorder="0" applyAlignment="0" applyProtection="0">
      <alignment vertical="center"/>
    </xf>
    <xf numFmtId="0" fontId="94" fillId="0" borderId="30">
      <alignment horizontal="left" vertical="center"/>
    </xf>
    <xf numFmtId="0" fontId="93" fillId="41" borderId="0" applyNumberFormat="0" applyBorder="0" applyAlignment="0" applyProtection="0">
      <alignment vertical="center"/>
    </xf>
    <xf numFmtId="0" fontId="31" fillId="0" borderId="0">
      <alignment vertical="center"/>
    </xf>
    <xf numFmtId="0" fontId="93" fillId="58" borderId="0" applyNumberFormat="0" applyBorder="0" applyAlignment="0" applyProtection="0">
      <alignment vertical="center"/>
    </xf>
    <xf numFmtId="0" fontId="73" fillId="61" borderId="0" applyNumberFormat="0" applyBorder="0" applyAlignment="0" applyProtection="0">
      <alignment vertical="center"/>
    </xf>
    <xf numFmtId="0" fontId="95" fillId="0" borderId="29" applyNumberFormat="0" applyFill="0" applyAlignment="0" applyProtection="0">
      <alignment vertical="center"/>
    </xf>
    <xf numFmtId="0" fontId="31" fillId="0" borderId="0">
      <alignment vertical="center"/>
    </xf>
    <xf numFmtId="0" fontId="73" fillId="61" borderId="0" applyNumberFormat="0" applyBorder="0" applyAlignment="0" applyProtection="0">
      <alignment vertical="center"/>
    </xf>
    <xf numFmtId="0" fontId="81" fillId="0" borderId="25" applyNumberFormat="0" applyFill="0" applyAlignment="0" applyProtection="0">
      <alignment vertical="center"/>
    </xf>
    <xf numFmtId="0" fontId="0" fillId="37" borderId="0" applyNumberFormat="0" applyBorder="0" applyAlignment="0" applyProtection="0">
      <alignment vertical="center"/>
    </xf>
    <xf numFmtId="0" fontId="31" fillId="0" borderId="0">
      <alignment vertical="center"/>
    </xf>
    <xf numFmtId="0" fontId="69" fillId="0" borderId="22" applyNumberFormat="0" applyFill="0" applyProtection="0">
      <alignment horizontal="left" vertical="center"/>
    </xf>
    <xf numFmtId="0" fontId="93" fillId="41" borderId="0" applyNumberFormat="0" applyBorder="0" applyAlignment="0" applyProtection="0">
      <alignment vertical="center"/>
    </xf>
    <xf numFmtId="0" fontId="0" fillId="36" borderId="0" applyNumberFormat="0" applyBorder="0" applyAlignment="0" applyProtection="0">
      <alignment vertical="center"/>
    </xf>
    <xf numFmtId="0" fontId="73" fillId="45" borderId="0" applyNumberFormat="0" applyBorder="0" applyAlignment="0" applyProtection="0">
      <alignment vertical="center"/>
    </xf>
    <xf numFmtId="0" fontId="0" fillId="53" borderId="0" applyNumberFormat="0" applyBorder="0" applyAlignment="0" applyProtection="0">
      <alignment vertical="center"/>
    </xf>
    <xf numFmtId="0" fontId="31" fillId="0" borderId="0">
      <alignment vertical="center"/>
    </xf>
    <xf numFmtId="40" fontId="106" fillId="44" borderId="34">
      <alignment horizontal="centerContinuous" vertical="center"/>
    </xf>
    <xf numFmtId="0" fontId="87" fillId="0" borderId="1">
      <alignment horizontal="left" vertical="center"/>
    </xf>
    <xf numFmtId="0" fontId="0" fillId="36" borderId="0" applyNumberFormat="0" applyBorder="0" applyAlignment="0" applyProtection="0">
      <alignment vertical="center"/>
    </xf>
    <xf numFmtId="9" fontId="31" fillId="0" borderId="0" applyFont="0" applyFill="0" applyBorder="0" applyAlignment="0" applyProtection="0">
      <alignment vertical="center"/>
    </xf>
    <xf numFmtId="0" fontId="0" fillId="62" borderId="0" applyNumberFormat="0" applyBorder="0" applyAlignment="0" applyProtection="0">
      <alignment vertical="center"/>
    </xf>
    <xf numFmtId="0" fontId="93" fillId="41" borderId="0" applyNumberFormat="0" applyBorder="0" applyAlignment="0" applyProtection="0">
      <alignment vertical="center"/>
    </xf>
    <xf numFmtId="0" fontId="15" fillId="35" borderId="0" applyNumberFormat="0" applyBorder="0" applyAlignment="0" applyProtection="0">
      <alignment vertical="center"/>
    </xf>
    <xf numFmtId="0" fontId="91" fillId="56" borderId="0" applyNumberFormat="0" applyBorder="0" applyAlignment="0" applyProtection="0">
      <alignment vertical="center"/>
    </xf>
    <xf numFmtId="0" fontId="83" fillId="53" borderId="0" applyNumberFormat="0" applyBorder="0" applyAlignment="0" applyProtection="0">
      <alignment vertical="center"/>
    </xf>
    <xf numFmtId="0" fontId="0" fillId="52" borderId="0" applyNumberFormat="0" applyBorder="0" applyAlignment="0" applyProtection="0">
      <alignment vertical="center"/>
    </xf>
    <xf numFmtId="0" fontId="76" fillId="0" borderId="0" applyNumberFormat="0" applyFill="0" applyBorder="0" applyAlignment="0" applyProtection="0">
      <alignment vertical="center"/>
    </xf>
    <xf numFmtId="9" fontId="31" fillId="0" borderId="0" applyFont="0" applyFill="0" applyBorder="0" applyAlignment="0" applyProtection="0">
      <alignment vertical="center"/>
    </xf>
    <xf numFmtId="0" fontId="0" fillId="59" borderId="0" applyNumberFormat="0" applyBorder="0" applyAlignment="0" applyProtection="0">
      <alignment vertical="center"/>
    </xf>
    <xf numFmtId="0" fontId="73" fillId="62" borderId="0" applyNumberFormat="0" applyBorder="0" applyAlignment="0" applyProtection="0">
      <alignment vertical="center"/>
    </xf>
    <xf numFmtId="0" fontId="75" fillId="0" borderId="23" applyNumberFormat="0" applyFill="0" applyAlignment="0" applyProtection="0">
      <alignment vertical="center"/>
    </xf>
    <xf numFmtId="0" fontId="31" fillId="0" borderId="0">
      <alignment vertical="center"/>
    </xf>
    <xf numFmtId="0" fontId="75" fillId="0" borderId="23" applyNumberFormat="0" applyFill="0" applyAlignment="0" applyProtection="0">
      <alignment vertical="center"/>
    </xf>
    <xf numFmtId="0" fontId="31" fillId="0" borderId="0">
      <alignment vertical="center"/>
    </xf>
    <xf numFmtId="0" fontId="75" fillId="0" borderId="23" applyNumberFormat="0" applyFill="0" applyAlignment="0" applyProtection="0">
      <alignment vertical="center"/>
    </xf>
    <xf numFmtId="0" fontId="31" fillId="0" borderId="0">
      <alignment vertical="center"/>
    </xf>
    <xf numFmtId="0" fontId="93" fillId="60" borderId="0" applyNumberFormat="0" applyBorder="0" applyAlignment="0" applyProtection="0">
      <alignment vertical="center"/>
    </xf>
    <xf numFmtId="0" fontId="93" fillId="41" borderId="0" applyNumberFormat="0" applyBorder="0" applyAlignment="0" applyProtection="0">
      <alignment vertical="center"/>
    </xf>
    <xf numFmtId="0" fontId="83" fillId="52" borderId="0" applyNumberFormat="0" applyBorder="0" applyAlignment="0" applyProtection="0">
      <alignment vertical="center"/>
    </xf>
    <xf numFmtId="0" fontId="69" fillId="0" borderId="22" applyNumberFormat="0" applyFill="0" applyProtection="0">
      <alignment horizontal="left" vertical="center"/>
    </xf>
    <xf numFmtId="0" fontId="93" fillId="41" borderId="0" applyNumberFormat="0" applyBorder="0" applyAlignment="0" applyProtection="0">
      <alignment vertical="center"/>
    </xf>
    <xf numFmtId="9" fontId="31" fillId="0" borderId="0" applyFont="0" applyFill="0" applyBorder="0" applyAlignment="0" applyProtection="0">
      <alignment vertical="center"/>
    </xf>
    <xf numFmtId="0" fontId="31" fillId="0" borderId="0">
      <alignment vertical="center"/>
    </xf>
    <xf numFmtId="0" fontId="105" fillId="0" borderId="0">
      <alignment vertical="center"/>
    </xf>
    <xf numFmtId="0" fontId="31" fillId="0" borderId="0">
      <alignment vertical="center"/>
    </xf>
    <xf numFmtId="0" fontId="96" fillId="0" borderId="0" applyNumberFormat="0" applyFill="0" applyBorder="0" applyAlignment="0" applyProtection="0">
      <alignment vertical="center"/>
    </xf>
    <xf numFmtId="0" fontId="83" fillId="52" borderId="0" applyNumberFormat="0" applyBorder="0" applyAlignment="0" applyProtection="0">
      <alignment vertical="center"/>
    </xf>
    <xf numFmtId="0" fontId="31" fillId="0" borderId="0">
      <alignment vertical="center"/>
    </xf>
    <xf numFmtId="0" fontId="105" fillId="0" borderId="0">
      <alignment vertical="center"/>
    </xf>
    <xf numFmtId="0" fontId="31" fillId="0" borderId="0">
      <alignment vertical="center"/>
    </xf>
    <xf numFmtId="0" fontId="93" fillId="51" borderId="0" applyNumberFormat="0" applyBorder="0" applyAlignment="0" applyProtection="0">
      <alignment vertical="center"/>
    </xf>
    <xf numFmtId="0" fontId="101" fillId="35" borderId="1" applyNumberFormat="0" applyBorder="0" applyAlignment="0" applyProtection="0">
      <alignment vertical="center"/>
    </xf>
    <xf numFmtId="0" fontId="93" fillId="59" borderId="0" applyNumberFormat="0" applyBorder="0" applyAlignment="0" applyProtection="0">
      <alignment vertical="center"/>
    </xf>
    <xf numFmtId="0" fontId="73" fillId="38" borderId="0" applyNumberFormat="0" applyBorder="0" applyAlignment="0" applyProtection="0">
      <alignment vertical="center"/>
    </xf>
    <xf numFmtId="0" fontId="31" fillId="0" borderId="0">
      <alignment vertical="center"/>
    </xf>
    <xf numFmtId="0" fontId="73" fillId="60" borderId="0" applyNumberFormat="0" applyBorder="0" applyAlignment="0" applyProtection="0">
      <alignment vertical="center"/>
    </xf>
    <xf numFmtId="0" fontId="93" fillId="37" borderId="0" applyNumberFormat="0" applyBorder="0" applyAlignment="0" applyProtection="0">
      <alignment vertical="center"/>
    </xf>
    <xf numFmtId="0" fontId="31" fillId="0" borderId="0">
      <alignment vertical="center"/>
    </xf>
    <xf numFmtId="0" fontId="96" fillId="0" borderId="0" applyNumberFormat="0" applyFill="0" applyBorder="0" applyAlignment="0" applyProtection="0">
      <alignment vertical="center"/>
    </xf>
    <xf numFmtId="0" fontId="15" fillId="57" borderId="0" applyNumberFormat="0" applyBorder="0" applyAlignment="0" applyProtection="0">
      <alignment vertical="center"/>
    </xf>
    <xf numFmtId="0" fontId="105" fillId="0" borderId="0">
      <alignment vertical="center"/>
    </xf>
    <xf numFmtId="0" fontId="31" fillId="0" borderId="0">
      <alignment vertical="center"/>
    </xf>
    <xf numFmtId="0" fontId="99" fillId="0" borderId="32" applyNumberFormat="0" applyFill="0" applyAlignment="0" applyProtection="0">
      <alignment vertical="center"/>
    </xf>
    <xf numFmtId="0" fontId="0" fillId="0" borderId="0">
      <alignment vertical="center"/>
    </xf>
    <xf numFmtId="0" fontId="101" fillId="35" borderId="1" applyNumberFormat="0" applyBorder="0" applyAlignment="0" applyProtection="0">
      <alignment vertical="center"/>
    </xf>
    <xf numFmtId="0" fontId="93" fillId="36" borderId="0" applyNumberFormat="0" applyBorder="0" applyAlignment="0" applyProtection="0">
      <alignment vertical="center"/>
    </xf>
    <xf numFmtId="0" fontId="15" fillId="35" borderId="0" applyNumberFormat="0" applyBorder="0" applyAlignment="0" applyProtection="0">
      <alignment vertical="center"/>
    </xf>
    <xf numFmtId="0" fontId="107" fillId="0" borderId="35">
      <alignment horizontal="center" vertical="center"/>
    </xf>
    <xf numFmtId="9" fontId="31" fillId="0" borderId="0" applyFont="0" applyFill="0" applyBorder="0" applyAlignment="0" applyProtection="0">
      <alignment vertical="center"/>
    </xf>
    <xf numFmtId="9" fontId="31" fillId="0" borderId="0" applyFont="0" applyFill="0" applyBorder="0" applyAlignment="0" applyProtection="0">
      <alignment vertical="center"/>
    </xf>
    <xf numFmtId="0" fontId="95" fillId="0" borderId="29" applyNumberFormat="0" applyFill="0" applyAlignment="0" applyProtection="0">
      <alignment vertical="center"/>
    </xf>
    <xf numFmtId="0" fontId="93" fillId="40" borderId="0" applyNumberFormat="0" applyBorder="0" applyAlignment="0" applyProtection="0">
      <alignment vertical="center"/>
    </xf>
    <xf numFmtId="0" fontId="104" fillId="0" borderId="0">
      <alignment vertical="center"/>
    </xf>
    <xf numFmtId="0" fontId="31" fillId="0" borderId="0">
      <alignment vertical="center"/>
    </xf>
    <xf numFmtId="0" fontId="73" fillId="38" borderId="0" applyNumberFormat="0" applyBorder="0" applyAlignment="0" applyProtection="0">
      <alignment vertical="center"/>
    </xf>
    <xf numFmtId="0" fontId="93" fillId="41" borderId="0" applyNumberFormat="0" applyBorder="0" applyAlignment="0" applyProtection="0">
      <alignment vertical="center"/>
    </xf>
    <xf numFmtId="0" fontId="31" fillId="0" borderId="0">
      <alignment vertical="center"/>
    </xf>
    <xf numFmtId="9" fontId="31" fillId="0" borderId="0" applyFont="0" applyFill="0" applyBorder="0" applyAlignment="0" applyProtection="0">
      <alignment vertical="center"/>
    </xf>
    <xf numFmtId="0" fontId="73" fillId="40" borderId="0" applyNumberFormat="0" applyBorder="0" applyAlignment="0" applyProtection="0">
      <alignment vertical="center"/>
    </xf>
    <xf numFmtId="0" fontId="14" fillId="0" borderId="0">
      <alignment vertical="center"/>
    </xf>
    <xf numFmtId="9" fontId="31" fillId="0" borderId="0" applyFont="0" applyFill="0" applyBorder="0" applyAlignment="0" applyProtection="0">
      <alignment vertical="center"/>
    </xf>
    <xf numFmtId="0" fontId="31" fillId="0" borderId="0">
      <alignment vertical="center"/>
    </xf>
    <xf numFmtId="0" fontId="95" fillId="0" borderId="29" applyNumberFormat="0" applyFill="0" applyAlignment="0" applyProtection="0">
      <alignment vertical="center"/>
    </xf>
    <xf numFmtId="0" fontId="93" fillId="40" borderId="0" applyNumberFormat="0" applyBorder="0" applyAlignment="0" applyProtection="0">
      <alignment vertical="center"/>
    </xf>
    <xf numFmtId="0" fontId="81" fillId="0" borderId="25" applyNumberFormat="0" applyFill="0" applyAlignment="0" applyProtection="0">
      <alignment vertical="center"/>
    </xf>
    <xf numFmtId="43" fontId="0" fillId="0" borderId="0" applyFont="0" applyFill="0" applyBorder="0" applyAlignment="0" applyProtection="0">
      <alignment vertical="center"/>
    </xf>
    <xf numFmtId="9" fontId="31" fillId="0" borderId="0" applyFont="0" applyFill="0" applyBorder="0" applyAlignment="0" applyProtection="0">
      <alignment vertical="center"/>
    </xf>
    <xf numFmtId="0" fontId="93" fillId="51" borderId="0" applyNumberFormat="0" applyBorder="0" applyAlignment="0" applyProtection="0">
      <alignment vertical="center"/>
    </xf>
    <xf numFmtId="176" fontId="69" fillId="0" borderId="19" applyFill="0" applyProtection="0">
      <alignment horizontal="right" vertical="center"/>
    </xf>
    <xf numFmtId="0" fontId="0" fillId="59" borderId="0" applyNumberFormat="0" applyBorder="0" applyAlignment="0" applyProtection="0">
      <alignment vertical="center"/>
    </xf>
    <xf numFmtId="0" fontId="93" fillId="51" borderId="0" applyNumberFormat="0" applyBorder="0" applyAlignment="0" applyProtection="0">
      <alignment vertical="center"/>
    </xf>
    <xf numFmtId="9" fontId="31" fillId="0" borderId="0" applyFont="0" applyFill="0" applyBorder="0" applyAlignment="0" applyProtection="0">
      <alignment vertical="center"/>
    </xf>
    <xf numFmtId="0" fontId="93" fillId="41" borderId="0" applyNumberFormat="0" applyBorder="0" applyAlignment="0" applyProtection="0">
      <alignment vertical="center"/>
    </xf>
    <xf numFmtId="0" fontId="73" fillId="38" borderId="0" applyNumberFormat="0" applyBorder="0" applyAlignment="0" applyProtection="0">
      <alignment vertical="center"/>
    </xf>
    <xf numFmtId="0" fontId="96" fillId="0" borderId="0" applyNumberFormat="0" applyFill="0" applyBorder="0" applyAlignment="0" applyProtection="0">
      <alignment vertical="center"/>
    </xf>
    <xf numFmtId="0" fontId="31" fillId="0" borderId="0">
      <alignment vertical="center"/>
    </xf>
    <xf numFmtId="0" fontId="101" fillId="35" borderId="1" applyNumberFormat="0" applyBorder="0" applyAlignment="0" applyProtection="0">
      <alignment vertical="center"/>
    </xf>
    <xf numFmtId="0" fontId="73" fillId="37" borderId="0" applyNumberFormat="0" applyBorder="0" applyAlignment="0" applyProtection="0">
      <alignment vertical="center"/>
    </xf>
    <xf numFmtId="0" fontId="73" fillId="42" borderId="0" applyNumberFormat="0" applyBorder="0" applyAlignment="0" applyProtection="0">
      <alignment vertical="center"/>
    </xf>
    <xf numFmtId="0" fontId="96" fillId="0" borderId="0" applyNumberFormat="0" applyFill="0" applyBorder="0" applyAlignment="0" applyProtection="0">
      <alignment vertical="center"/>
    </xf>
    <xf numFmtId="0" fontId="104" fillId="0" borderId="0">
      <alignment vertical="center"/>
    </xf>
    <xf numFmtId="0" fontId="31" fillId="0" borderId="0">
      <alignment vertical="center"/>
    </xf>
    <xf numFmtId="0" fontId="69" fillId="0" borderId="0" applyProtection="0">
      <alignment vertical="center"/>
    </xf>
    <xf numFmtId="0" fontId="0" fillId="59" borderId="0" applyNumberFormat="0" applyBorder="0" applyAlignment="0" applyProtection="0">
      <alignment vertical="center"/>
    </xf>
    <xf numFmtId="0" fontId="100" fillId="0" borderId="0" applyNumberFormat="0" applyFill="0" applyBorder="0" applyAlignment="0" applyProtection="0">
      <alignment vertical="center"/>
    </xf>
    <xf numFmtId="0" fontId="69" fillId="0" borderId="22" applyNumberFormat="0" applyFill="0" applyProtection="0">
      <alignment horizontal="right" vertical="center"/>
    </xf>
    <xf numFmtId="0" fontId="31" fillId="0" borderId="0">
      <alignment vertical="center"/>
    </xf>
    <xf numFmtId="0" fontId="15" fillId="37" borderId="0" applyNumberFormat="0" applyBorder="0" applyAlignment="0" applyProtection="0">
      <alignment vertical="center"/>
    </xf>
    <xf numFmtId="0" fontId="0" fillId="56" borderId="0" applyNumberFormat="0" applyBorder="0" applyAlignment="0" applyProtection="0">
      <alignment vertical="center"/>
    </xf>
    <xf numFmtId="0" fontId="93" fillId="40" borderId="0" applyNumberFormat="0" applyBorder="0" applyAlignment="0" applyProtection="0">
      <alignment vertical="center"/>
    </xf>
    <xf numFmtId="0" fontId="95" fillId="0" borderId="29" applyNumberFormat="0" applyFill="0" applyAlignment="0" applyProtection="0">
      <alignment vertical="center"/>
    </xf>
    <xf numFmtId="0" fontId="31" fillId="0" borderId="0">
      <alignment vertical="center"/>
    </xf>
    <xf numFmtId="182" fontId="31" fillId="0" borderId="0" applyFont="0" applyFill="0" applyBorder="0" applyAlignment="0" applyProtection="0">
      <alignment vertical="center"/>
    </xf>
    <xf numFmtId="0" fontId="31" fillId="63" borderId="0" applyNumberFormat="0" applyFont="0" applyBorder="0" applyAlignment="0" applyProtection="0">
      <alignment vertical="center"/>
    </xf>
    <xf numFmtId="0" fontId="73" fillId="56" borderId="0" applyNumberFormat="0" applyBorder="0" applyAlignment="0" applyProtection="0">
      <alignment vertical="center"/>
    </xf>
    <xf numFmtId="0" fontId="82" fillId="0" borderId="0" applyNumberFormat="0" applyFill="0" applyBorder="0" applyAlignment="0" applyProtection="0">
      <alignment vertical="top"/>
      <protection locked="0"/>
    </xf>
    <xf numFmtId="43" fontId="0" fillId="0" borderId="0" applyFont="0" applyFill="0" applyBorder="0" applyAlignment="0" applyProtection="0">
      <alignment vertical="center"/>
    </xf>
    <xf numFmtId="0" fontId="89" fillId="56" borderId="0" applyNumberFormat="0" applyBorder="0" applyAlignment="0" applyProtection="0">
      <alignment vertical="center"/>
    </xf>
    <xf numFmtId="0" fontId="15" fillId="35" borderId="0" applyNumberFormat="0" applyBorder="0" applyAlignment="0" applyProtection="0">
      <alignment vertical="center"/>
    </xf>
    <xf numFmtId="0" fontId="73" fillId="40" borderId="0" applyNumberFormat="0" applyBorder="0" applyAlignment="0" applyProtection="0">
      <alignment vertical="center"/>
    </xf>
    <xf numFmtId="0" fontId="67" fillId="0" borderId="0">
      <alignment vertical="center"/>
    </xf>
    <xf numFmtId="0" fontId="90" fillId="56" borderId="0" applyNumberFormat="0" applyBorder="0" applyAlignment="0" applyProtection="0">
      <alignment vertical="center"/>
    </xf>
    <xf numFmtId="0" fontId="83" fillId="52" borderId="0" applyNumberFormat="0" applyBorder="0" applyAlignment="0" applyProtection="0">
      <alignment vertical="center"/>
    </xf>
    <xf numFmtId="0" fontId="0" fillId="0" borderId="0">
      <alignment vertical="center"/>
    </xf>
    <xf numFmtId="0" fontId="0" fillId="0" borderId="0">
      <alignment vertical="center"/>
    </xf>
    <xf numFmtId="0" fontId="83" fillId="53" borderId="0" applyNumberFormat="0" applyBorder="0" applyAlignment="0" applyProtection="0">
      <alignment vertical="center"/>
    </xf>
    <xf numFmtId="0" fontId="73" fillId="64" borderId="0" applyNumberFormat="0" applyBorder="0" applyAlignment="0" applyProtection="0">
      <alignment vertical="center"/>
    </xf>
    <xf numFmtId="0" fontId="73" fillId="64" borderId="0" applyNumberFormat="0" applyBorder="0" applyAlignment="0" applyProtection="0">
      <alignment vertical="center"/>
    </xf>
    <xf numFmtId="0" fontId="73" fillId="64" borderId="0" applyNumberFormat="0" applyBorder="0" applyAlignment="0" applyProtection="0">
      <alignment vertical="center"/>
    </xf>
    <xf numFmtId="0" fontId="31" fillId="0" borderId="0">
      <alignment vertical="center"/>
    </xf>
    <xf numFmtId="0" fontId="100" fillId="0" borderId="0" applyNumberFormat="0" applyFill="0" applyBorder="0" applyAlignment="0" applyProtection="0">
      <alignment vertical="center"/>
    </xf>
    <xf numFmtId="0" fontId="72" fillId="38" borderId="0" applyNumberFormat="0" applyBorder="0" applyAlignment="0" applyProtection="0">
      <alignment vertical="center"/>
    </xf>
    <xf numFmtId="0" fontId="83" fillId="53" borderId="0" applyNumberFormat="0" applyBorder="0" applyAlignment="0" applyProtection="0">
      <alignment vertical="center"/>
    </xf>
    <xf numFmtId="9" fontId="31" fillId="0" borderId="0" applyFont="0" applyFill="0" applyBorder="0" applyAlignment="0" applyProtection="0">
      <alignment vertical="center"/>
    </xf>
    <xf numFmtId="0" fontId="70" fillId="36" borderId="20" applyNumberFormat="0" applyAlignment="0" applyProtection="0">
      <alignment vertical="center"/>
    </xf>
    <xf numFmtId="0" fontId="81" fillId="0" borderId="26" applyNumberFormat="0" applyFill="0" applyAlignment="0" applyProtection="0">
      <alignment vertical="center"/>
    </xf>
    <xf numFmtId="1" fontId="69" fillId="0" borderId="19" applyFill="0" applyProtection="0">
      <alignment horizontal="center" vertical="center"/>
    </xf>
    <xf numFmtId="0" fontId="108" fillId="65" borderId="36">
      <alignment vertical="center"/>
      <protection locked="0"/>
    </xf>
    <xf numFmtId="0" fontId="105" fillId="0" borderId="0">
      <alignment vertical="center"/>
    </xf>
    <xf numFmtId="9" fontId="31" fillId="0" borderId="0" applyFont="0" applyFill="0" applyBorder="0" applyAlignment="0" applyProtection="0">
      <alignment vertical="center"/>
    </xf>
    <xf numFmtId="0" fontId="31" fillId="0" borderId="0">
      <alignment vertical="center"/>
    </xf>
    <xf numFmtId="0" fontId="73" fillId="40" borderId="0" applyNumberFormat="0" applyBorder="0" applyAlignment="0" applyProtection="0">
      <alignment vertical="center"/>
    </xf>
    <xf numFmtId="0" fontId="93" fillId="51" borderId="0" applyNumberFormat="0" applyBorder="0" applyAlignment="0" applyProtection="0">
      <alignment vertical="center"/>
    </xf>
    <xf numFmtId="0" fontId="31" fillId="0" borderId="0">
      <alignment vertical="center"/>
    </xf>
    <xf numFmtId="176" fontId="69" fillId="0" borderId="19" applyFill="0" applyProtection="0">
      <alignment horizontal="right" vertical="center"/>
    </xf>
    <xf numFmtId="0" fontId="96" fillId="0" borderId="31" applyNumberFormat="0" applyFill="0" applyAlignment="0" applyProtection="0">
      <alignment vertical="center"/>
    </xf>
    <xf numFmtId="0" fontId="93" fillId="41" borderId="0" applyNumberFormat="0" applyBorder="0" applyAlignment="0" applyProtection="0">
      <alignment vertical="center"/>
    </xf>
    <xf numFmtId="0" fontId="93" fillId="40" borderId="0" applyNumberFormat="0" applyBorder="0" applyAlignment="0" applyProtection="0">
      <alignment vertical="center"/>
    </xf>
    <xf numFmtId="0" fontId="95" fillId="0" borderId="29" applyNumberFormat="0" applyFill="0" applyAlignment="0" applyProtection="0">
      <alignment vertical="center"/>
    </xf>
    <xf numFmtId="0" fontId="0" fillId="38" borderId="0" applyNumberFormat="0" applyBorder="0" applyAlignment="0" applyProtection="0">
      <alignment vertical="center"/>
    </xf>
    <xf numFmtId="0" fontId="109" fillId="0" borderId="0" applyNumberFormat="0" applyFill="0" applyBorder="0" applyAlignment="0" applyProtection="0">
      <alignment vertical="center"/>
    </xf>
    <xf numFmtId="0" fontId="93" fillId="41" borderId="0" applyNumberFormat="0" applyBorder="0" applyAlignment="0" applyProtection="0">
      <alignment vertical="center"/>
    </xf>
    <xf numFmtId="0" fontId="31" fillId="0" borderId="0">
      <alignment vertical="center"/>
    </xf>
    <xf numFmtId="9" fontId="31" fillId="0" borderId="0" applyFont="0" applyFill="0" applyBorder="0" applyAlignment="0" applyProtection="0">
      <alignment vertical="center"/>
    </xf>
    <xf numFmtId="0" fontId="100" fillId="0" borderId="0" applyNumberFormat="0" applyFill="0" applyBorder="0" applyAlignment="0" applyProtection="0">
      <alignment vertical="center"/>
    </xf>
    <xf numFmtId="0" fontId="103" fillId="0" borderId="33" applyNumberFormat="0" applyFill="0" applyAlignment="0" applyProtection="0">
      <alignment vertical="center"/>
    </xf>
    <xf numFmtId="0" fontId="89" fillId="56" borderId="0" applyNumberFormat="0" applyBorder="0" applyAlignment="0" applyProtection="0">
      <alignment vertical="center"/>
    </xf>
    <xf numFmtId="9" fontId="31" fillId="0" borderId="0" applyFont="0" applyFill="0" applyBorder="0" applyAlignment="0" applyProtection="0">
      <alignment vertical="center"/>
    </xf>
    <xf numFmtId="0" fontId="0" fillId="55" borderId="0" applyNumberFormat="0" applyBorder="0" applyAlignment="0" applyProtection="0">
      <alignment vertical="center"/>
    </xf>
    <xf numFmtId="0" fontId="93" fillId="51" borderId="0" applyNumberFormat="0" applyBorder="0" applyAlignment="0" applyProtection="0">
      <alignment vertical="center"/>
    </xf>
    <xf numFmtId="0" fontId="81" fillId="0" borderId="25" applyNumberFormat="0" applyFill="0" applyAlignment="0" applyProtection="0">
      <alignment vertical="center"/>
    </xf>
    <xf numFmtId="0" fontId="31" fillId="0" borderId="0">
      <alignment vertical="center"/>
    </xf>
    <xf numFmtId="0" fontId="100" fillId="0" borderId="0" applyNumberFormat="0" applyFill="0" applyBorder="0" applyAlignment="0" applyProtection="0">
      <alignment vertical="center"/>
    </xf>
    <xf numFmtId="0" fontId="81" fillId="0" borderId="25" applyNumberFormat="0" applyFill="0" applyAlignment="0" applyProtection="0">
      <alignment vertical="center"/>
    </xf>
    <xf numFmtId="0" fontId="99" fillId="0" borderId="32" applyNumberFormat="0" applyFill="0" applyAlignment="0" applyProtection="0">
      <alignment vertical="center"/>
    </xf>
    <xf numFmtId="1" fontId="69" fillId="0" borderId="19" applyFill="0" applyProtection="0">
      <alignment horizontal="center" vertical="center"/>
    </xf>
    <xf numFmtId="0" fontId="105" fillId="0" borderId="0">
      <alignment vertical="center"/>
    </xf>
    <xf numFmtId="0" fontId="93" fillId="41" borderId="0" applyNumberFormat="0" applyBorder="0" applyAlignment="0" applyProtection="0">
      <alignment vertical="center"/>
    </xf>
    <xf numFmtId="0" fontId="73" fillId="66" borderId="0" applyNumberFormat="0" applyBorder="0" applyAlignment="0" applyProtection="0">
      <alignment vertical="center"/>
    </xf>
    <xf numFmtId="0" fontId="77" fillId="0" borderId="19" applyNumberFormat="0" applyFill="0" applyProtection="0">
      <alignment horizontal="center" vertical="center"/>
    </xf>
    <xf numFmtId="0" fontId="93" fillId="60" borderId="0" applyNumberFormat="0" applyBorder="0" applyAlignment="0" applyProtection="0">
      <alignment vertical="center"/>
    </xf>
    <xf numFmtId="0" fontId="93" fillId="58" borderId="0" applyNumberFormat="0" applyBorder="0" applyAlignment="0" applyProtection="0">
      <alignment vertical="center"/>
    </xf>
    <xf numFmtId="0" fontId="15" fillId="35" borderId="0" applyNumberFormat="0" applyBorder="0" applyAlignment="0" applyProtection="0">
      <alignment vertical="center"/>
    </xf>
    <xf numFmtId="0" fontId="83" fillId="53" borderId="0" applyNumberFormat="0" applyBorder="0" applyAlignment="0" applyProtection="0">
      <alignment vertical="center"/>
    </xf>
    <xf numFmtId="0" fontId="15" fillId="36" borderId="0" applyNumberFormat="0" applyBorder="0" applyAlignment="0" applyProtection="0">
      <alignment vertical="center"/>
    </xf>
    <xf numFmtId="0" fontId="0" fillId="35" borderId="0" applyNumberFormat="0" applyBorder="0" applyAlignment="0" applyProtection="0">
      <alignment vertical="center"/>
    </xf>
    <xf numFmtId="0" fontId="83" fillId="52" borderId="0" applyNumberFormat="0" applyBorder="0" applyAlignment="0" applyProtection="0">
      <alignment vertical="center"/>
    </xf>
    <xf numFmtId="0" fontId="98" fillId="0" borderId="0" applyNumberFormat="0" applyFill="0" applyBorder="0" applyAlignment="0" applyProtection="0">
      <alignment vertical="top"/>
      <protection locked="0"/>
    </xf>
    <xf numFmtId="0" fontId="93" fillId="59" borderId="0" applyNumberFormat="0" applyBorder="0" applyAlignment="0" applyProtection="0">
      <alignment vertical="center"/>
    </xf>
    <xf numFmtId="10" fontId="31" fillId="0" borderId="0" applyFont="0" applyFill="0" applyBorder="0" applyAlignment="0" applyProtection="0">
      <alignment vertical="center"/>
    </xf>
    <xf numFmtId="0" fontId="67" fillId="0" borderId="0">
      <alignment vertical="center"/>
      <protection locked="0"/>
    </xf>
    <xf numFmtId="0" fontId="0" fillId="0" borderId="0">
      <alignment vertical="center"/>
    </xf>
    <xf numFmtId="0" fontId="100" fillId="0" borderId="0" applyNumberFormat="0" applyFill="0" applyBorder="0" applyAlignment="0" applyProtection="0">
      <alignment vertical="center"/>
    </xf>
    <xf numFmtId="0" fontId="70" fillId="36" borderId="20" applyNumberFormat="0" applyAlignment="0" applyProtection="0">
      <alignment vertical="center"/>
    </xf>
    <xf numFmtId="0" fontId="75" fillId="0" borderId="23" applyNumberFormat="0" applyFill="0" applyAlignment="0" applyProtection="0">
      <alignment vertical="center"/>
    </xf>
    <xf numFmtId="0" fontId="31" fillId="0" borderId="0">
      <alignment vertical="center"/>
    </xf>
    <xf numFmtId="0" fontId="97" fillId="0" borderId="22" applyNumberFormat="0" applyFill="0" applyProtection="0">
      <alignment horizontal="center" vertical="center"/>
    </xf>
    <xf numFmtId="0" fontId="93" fillId="51" borderId="0" applyNumberFormat="0" applyBorder="0" applyAlignment="0" applyProtection="0">
      <alignment vertical="center"/>
    </xf>
    <xf numFmtId="0" fontId="31" fillId="0" borderId="0">
      <alignment vertical="center"/>
    </xf>
    <xf numFmtId="0" fontId="105" fillId="0" borderId="0">
      <alignment vertical="center"/>
    </xf>
    <xf numFmtId="0" fontId="31" fillId="0" borderId="0">
      <alignment vertical="center"/>
    </xf>
    <xf numFmtId="9" fontId="31" fillId="0" borderId="0" applyFont="0" applyFill="0" applyBorder="0" applyAlignment="0" applyProtection="0">
      <alignment vertical="center"/>
    </xf>
    <xf numFmtId="0" fontId="93" fillId="60" borderId="0" applyNumberFormat="0" applyBorder="0" applyAlignment="0" applyProtection="0">
      <alignment vertical="center"/>
    </xf>
    <xf numFmtId="0" fontId="99" fillId="0" borderId="32" applyNumberFormat="0" applyFill="0" applyAlignment="0" applyProtection="0">
      <alignment vertical="center"/>
    </xf>
    <xf numFmtId="0" fontId="100" fillId="0" borderId="0" applyNumberFormat="0" applyFill="0" applyBorder="0" applyAlignment="0" applyProtection="0">
      <alignment vertical="center"/>
    </xf>
    <xf numFmtId="0" fontId="93" fillId="40" borderId="0" applyNumberFormat="0" applyBorder="0" applyAlignment="0" applyProtection="0">
      <alignment vertical="center"/>
    </xf>
    <xf numFmtId="0" fontId="93" fillId="41" borderId="0" applyNumberFormat="0" applyBorder="0" applyAlignment="0" applyProtection="0">
      <alignment vertical="center"/>
    </xf>
    <xf numFmtId="0" fontId="108" fillId="65" borderId="36">
      <alignment vertical="center"/>
      <protection locked="0"/>
    </xf>
    <xf numFmtId="0" fontId="31" fillId="0" borderId="0">
      <alignment vertical="center"/>
    </xf>
    <xf numFmtId="0" fontId="96" fillId="0" borderId="31" applyNumberFormat="0" applyFill="0" applyAlignment="0" applyProtection="0">
      <alignment vertical="center"/>
    </xf>
    <xf numFmtId="0" fontId="100" fillId="0" borderId="0" applyNumberFormat="0" applyFill="0" applyBorder="0" applyAlignment="0" applyProtection="0">
      <alignment vertical="center"/>
    </xf>
    <xf numFmtId="0" fontId="73" fillId="36" borderId="0" applyNumberFormat="0" applyBorder="0" applyAlignment="0" applyProtection="0">
      <alignment vertical="center"/>
    </xf>
    <xf numFmtId="0" fontId="105" fillId="0" borderId="0">
      <alignment vertical="center"/>
    </xf>
    <xf numFmtId="0" fontId="73" fillId="41" borderId="0" applyNumberFormat="0" applyBorder="0" applyAlignment="0" applyProtection="0">
      <alignment vertical="center"/>
    </xf>
    <xf numFmtId="0" fontId="73" fillId="37" borderId="0" applyNumberFormat="0" applyBorder="0" applyAlignment="0" applyProtection="0">
      <alignment vertical="center"/>
    </xf>
    <xf numFmtId="0" fontId="99" fillId="0" borderId="32" applyNumberFormat="0" applyFill="0" applyAlignment="0" applyProtection="0">
      <alignment vertical="center"/>
    </xf>
    <xf numFmtId="0" fontId="31" fillId="0" borderId="0">
      <alignment vertical="center"/>
    </xf>
    <xf numFmtId="0" fontId="15" fillId="37" borderId="0" applyNumberFormat="0" applyBorder="0" applyAlignment="0" applyProtection="0">
      <alignment vertical="center"/>
    </xf>
    <xf numFmtId="0" fontId="15" fillId="35" borderId="0" applyNumberFormat="0" applyBorder="0" applyAlignment="0" applyProtection="0">
      <alignment vertical="center"/>
    </xf>
    <xf numFmtId="0" fontId="31" fillId="0" borderId="0">
      <alignment vertical="center"/>
    </xf>
    <xf numFmtId="0" fontId="95" fillId="0" borderId="29" applyNumberFormat="0" applyFill="0" applyAlignment="0" applyProtection="0">
      <alignment vertical="center"/>
    </xf>
    <xf numFmtId="0" fontId="93" fillId="40" borderId="0" applyNumberFormat="0" applyBorder="0" applyAlignment="0" applyProtection="0">
      <alignment vertical="center"/>
    </xf>
    <xf numFmtId="43" fontId="0" fillId="0" borderId="0" applyFont="0" applyFill="0" applyBorder="0" applyAlignment="0" applyProtection="0">
      <alignment vertical="center"/>
    </xf>
    <xf numFmtId="0" fontId="98" fillId="0" borderId="0" applyNumberFormat="0" applyFill="0" applyBorder="0" applyAlignment="0" applyProtection="0">
      <alignment vertical="top"/>
      <protection locked="0"/>
    </xf>
    <xf numFmtId="0" fontId="93" fillId="60" borderId="0" applyNumberFormat="0" applyBorder="0" applyAlignment="0" applyProtection="0">
      <alignment vertical="center"/>
    </xf>
    <xf numFmtId="0" fontId="0" fillId="35" borderId="18" applyNumberFormat="0" applyFont="0" applyAlignment="0" applyProtection="0">
      <alignment vertical="center"/>
    </xf>
    <xf numFmtId="1" fontId="69" fillId="0" borderId="19" applyFill="0" applyProtection="0">
      <alignment horizontal="center" vertical="center"/>
    </xf>
    <xf numFmtId="0" fontId="99" fillId="0" borderId="32" applyNumberFormat="0" applyFill="0" applyAlignment="0" applyProtection="0">
      <alignment vertical="center"/>
    </xf>
    <xf numFmtId="0" fontId="105" fillId="0" borderId="0">
      <alignment vertical="center"/>
    </xf>
    <xf numFmtId="0" fontId="31" fillId="0" borderId="0">
      <alignment vertical="center"/>
    </xf>
    <xf numFmtId="0" fontId="105" fillId="0" borderId="0">
      <alignment vertical="center"/>
    </xf>
    <xf numFmtId="176" fontId="69" fillId="0" borderId="19" applyFill="0" applyProtection="0">
      <alignment horizontal="right" vertical="center"/>
    </xf>
    <xf numFmtId="0" fontId="31" fillId="0" borderId="0">
      <alignment vertical="center"/>
    </xf>
    <xf numFmtId="0" fontId="15" fillId="37" borderId="0" applyNumberFormat="0" applyBorder="0" applyAlignment="0" applyProtection="0">
      <alignment vertical="center"/>
    </xf>
    <xf numFmtId="0" fontId="31" fillId="0" borderId="0">
      <alignment vertical="center"/>
    </xf>
    <xf numFmtId="0" fontId="15" fillId="37" borderId="0" applyNumberFormat="0" applyBorder="0" applyAlignment="0" applyProtection="0">
      <alignment vertical="center"/>
    </xf>
    <xf numFmtId="43" fontId="0" fillId="0" borderId="0" applyFont="0" applyFill="0" applyBorder="0" applyAlignment="0" applyProtection="0">
      <alignment vertical="center"/>
    </xf>
    <xf numFmtId="9" fontId="31" fillId="0" borderId="0" applyFont="0" applyFill="0" applyBorder="0" applyAlignment="0" applyProtection="0">
      <alignment vertical="center"/>
    </xf>
    <xf numFmtId="0" fontId="31" fillId="0" borderId="0">
      <alignment vertical="center"/>
    </xf>
    <xf numFmtId="0" fontId="95" fillId="0" borderId="29" applyNumberFormat="0" applyFill="0" applyAlignment="0" applyProtection="0">
      <alignment vertical="center"/>
    </xf>
    <xf numFmtId="0" fontId="31" fillId="0" borderId="0" applyNumberFormat="0" applyFont="0" applyFill="0" applyBorder="0" applyAlignment="0" applyProtection="0">
      <alignment horizontal="left" vertical="center"/>
    </xf>
    <xf numFmtId="0" fontId="0" fillId="0" borderId="0">
      <alignment vertical="center"/>
    </xf>
    <xf numFmtId="0" fontId="93" fillId="40" borderId="0" applyNumberFormat="0" applyBorder="0" applyAlignment="0" applyProtection="0">
      <alignment vertical="center"/>
    </xf>
    <xf numFmtId="0" fontId="93" fillId="51" borderId="0" applyNumberFormat="0" applyBorder="0" applyAlignment="0" applyProtection="0">
      <alignment vertical="center"/>
    </xf>
    <xf numFmtId="43" fontId="0" fillId="0" borderId="0" applyFont="0" applyFill="0" applyBorder="0" applyAlignment="0" applyProtection="0">
      <alignment vertical="center"/>
    </xf>
    <xf numFmtId="0" fontId="93" fillId="41" borderId="0" applyNumberFormat="0" applyBorder="0" applyAlignment="0" applyProtection="0">
      <alignment vertical="center"/>
    </xf>
    <xf numFmtId="0" fontId="73" fillId="38" borderId="0" applyNumberFormat="0" applyBorder="0" applyAlignment="0" applyProtection="0">
      <alignment vertical="center"/>
    </xf>
    <xf numFmtId="186" fontId="31" fillId="0" borderId="0" applyFont="0" applyFill="0" applyBorder="0" applyAlignment="0" applyProtection="0">
      <alignment vertical="center"/>
    </xf>
    <xf numFmtId="0" fontId="31" fillId="0" borderId="0">
      <alignment vertical="center"/>
    </xf>
    <xf numFmtId="0" fontId="31" fillId="0" borderId="0">
      <alignment vertical="center"/>
    </xf>
    <xf numFmtId="0" fontId="15" fillId="57" borderId="0" applyNumberFormat="0" applyBorder="0" applyAlignment="0" applyProtection="0">
      <alignment vertical="center"/>
    </xf>
    <xf numFmtId="0" fontId="93" fillId="60" borderId="0" applyNumberFormat="0" applyBorder="0" applyAlignment="0" applyProtection="0">
      <alignment vertical="center"/>
    </xf>
    <xf numFmtId="0" fontId="31" fillId="0" borderId="0">
      <alignment vertical="center"/>
    </xf>
    <xf numFmtId="15" fontId="88" fillId="0" borderId="0">
      <alignment vertical="center"/>
    </xf>
    <xf numFmtId="41" fontId="0" fillId="0" borderId="0" applyFont="0" applyFill="0" applyBorder="0" applyAlignment="0" applyProtection="0">
      <alignment vertical="center"/>
    </xf>
    <xf numFmtId="0" fontId="14" fillId="0" borderId="0">
      <alignment vertical="center"/>
    </xf>
    <xf numFmtId="9" fontId="31" fillId="0" borderId="0" applyFont="0" applyFill="0" applyBorder="0" applyAlignment="0" applyProtection="0">
      <alignment vertical="center"/>
    </xf>
    <xf numFmtId="9" fontId="31" fillId="0" borderId="0" applyFont="0" applyFill="0" applyBorder="0" applyAlignment="0" applyProtection="0">
      <alignment vertical="center"/>
    </xf>
    <xf numFmtId="0" fontId="95" fillId="0" borderId="29" applyNumberFormat="0" applyFill="0" applyAlignment="0" applyProtection="0">
      <alignment vertical="center"/>
    </xf>
    <xf numFmtId="0" fontId="70" fillId="36" borderId="20" applyNumberFormat="0" applyAlignment="0" applyProtection="0">
      <alignment vertical="center"/>
    </xf>
    <xf numFmtId="0" fontId="75" fillId="0" borderId="23" applyNumberFormat="0" applyFill="0" applyAlignment="0" applyProtection="0">
      <alignment vertical="center"/>
    </xf>
    <xf numFmtId="0" fontId="104" fillId="0" borderId="0">
      <alignment vertical="center"/>
    </xf>
    <xf numFmtId="0" fontId="93" fillId="40" borderId="0" applyNumberFormat="0" applyBorder="0" applyAlignment="0" applyProtection="0">
      <alignment vertical="center"/>
    </xf>
    <xf numFmtId="0" fontId="93" fillId="60" borderId="0" applyNumberFormat="0" applyBorder="0" applyAlignment="0" applyProtection="0">
      <alignment vertical="center"/>
    </xf>
    <xf numFmtId="0" fontId="99" fillId="0" borderId="32" applyNumberFormat="0" applyFill="0" applyAlignment="0" applyProtection="0">
      <alignment vertical="center"/>
    </xf>
    <xf numFmtId="0" fontId="0" fillId="35" borderId="18" applyNumberFormat="0" applyFont="0" applyAlignment="0" applyProtection="0">
      <alignment vertical="center"/>
    </xf>
    <xf numFmtId="0" fontId="108" fillId="65" borderId="36">
      <alignment vertical="center"/>
      <protection locked="0"/>
    </xf>
    <xf numFmtId="0" fontId="15" fillId="35" borderId="0" applyNumberFormat="0" applyBorder="0" applyAlignment="0" applyProtection="0">
      <alignment vertical="center"/>
    </xf>
    <xf numFmtId="0" fontId="15" fillId="57" borderId="0" applyNumberFormat="0" applyBorder="0" applyAlignment="0" applyProtection="0">
      <alignment vertical="center"/>
    </xf>
    <xf numFmtId="0" fontId="95" fillId="0" borderId="29" applyNumberFormat="0" applyFill="0" applyAlignment="0" applyProtection="0">
      <alignment vertical="center"/>
    </xf>
    <xf numFmtId="0" fontId="67" fillId="0" borderId="0">
      <alignment vertical="center"/>
    </xf>
    <xf numFmtId="0" fontId="31" fillId="0" borderId="0">
      <alignment vertical="center"/>
    </xf>
    <xf numFmtId="0" fontId="105" fillId="0" borderId="0">
      <alignment vertical="center"/>
    </xf>
    <xf numFmtId="0" fontId="93" fillId="60" borderId="0" applyNumberFormat="0" applyBorder="0" applyAlignment="0" applyProtection="0">
      <alignment vertical="center"/>
    </xf>
    <xf numFmtId="0" fontId="93" fillId="41" borderId="0" applyNumberFormat="0" applyBorder="0" applyAlignment="0" applyProtection="0">
      <alignment vertical="center"/>
    </xf>
    <xf numFmtId="0" fontId="72" fillId="38" borderId="0" applyNumberFormat="0" applyBorder="0" applyAlignment="0" applyProtection="0">
      <alignment vertical="center"/>
    </xf>
    <xf numFmtId="0" fontId="31" fillId="0" borderId="0">
      <alignment vertical="center"/>
    </xf>
    <xf numFmtId="187" fontId="102" fillId="0" borderId="0">
      <alignment vertical="center"/>
    </xf>
    <xf numFmtId="0" fontId="93" fillId="59" borderId="0" applyNumberFormat="0" applyBorder="0" applyAlignment="0" applyProtection="0">
      <alignment vertical="center"/>
    </xf>
    <xf numFmtId="0" fontId="73" fillId="45" borderId="0" applyNumberFormat="0" applyBorder="0" applyAlignment="0" applyProtection="0">
      <alignment vertical="center"/>
    </xf>
    <xf numFmtId="0" fontId="31" fillId="0" borderId="0">
      <alignment vertical="center"/>
    </xf>
    <xf numFmtId="0" fontId="73" fillId="60" borderId="0" applyNumberFormat="0" applyBorder="0" applyAlignment="0" applyProtection="0">
      <alignment vertical="center"/>
    </xf>
    <xf numFmtId="0" fontId="0" fillId="53" borderId="0" applyNumberFormat="0" applyBorder="0" applyAlignment="0" applyProtection="0">
      <alignment vertical="center"/>
    </xf>
    <xf numFmtId="0" fontId="31" fillId="0" borderId="0">
      <alignment vertical="center"/>
    </xf>
    <xf numFmtId="40" fontId="106" fillId="44" borderId="34">
      <alignment horizontal="centerContinuous" vertical="center"/>
    </xf>
    <xf numFmtId="0" fontId="67" fillId="0" borderId="0">
      <alignment vertical="center"/>
    </xf>
    <xf numFmtId="0" fontId="93" fillId="51" borderId="0" applyNumberFormat="0" applyBorder="0" applyAlignment="0" applyProtection="0">
      <alignment vertical="center"/>
    </xf>
    <xf numFmtId="0" fontId="105" fillId="0" borderId="0">
      <alignment vertical="center"/>
    </xf>
    <xf numFmtId="0" fontId="84" fillId="53" borderId="0" applyNumberFormat="0" applyBorder="0" applyAlignment="0" applyProtection="0">
      <alignment vertical="center"/>
    </xf>
    <xf numFmtId="0" fontId="0" fillId="35" borderId="0" applyNumberFormat="0" applyBorder="0" applyAlignment="0" applyProtection="0">
      <alignment vertical="center"/>
    </xf>
    <xf numFmtId="0" fontId="93" fillId="60" borderId="0" applyNumberFormat="0" applyBorder="0" applyAlignment="0" applyProtection="0">
      <alignment vertical="center"/>
    </xf>
    <xf numFmtId="0" fontId="98" fillId="0" borderId="0" applyNumberFormat="0" applyFill="0" applyBorder="0" applyAlignment="0" applyProtection="0">
      <alignment vertical="top"/>
      <protection locked="0"/>
    </xf>
    <xf numFmtId="0" fontId="0" fillId="52" borderId="0" applyNumberFormat="0" applyBorder="0" applyAlignment="0" applyProtection="0">
      <alignment vertical="center"/>
    </xf>
    <xf numFmtId="9" fontId="31" fillId="0" borderId="0" applyFont="0" applyFill="0" applyBorder="0" applyAlignment="0" applyProtection="0">
      <alignment vertical="center"/>
    </xf>
    <xf numFmtId="0" fontId="0" fillId="38" borderId="0" applyNumberFormat="0" applyBorder="0" applyAlignment="0" applyProtection="0">
      <alignment vertical="center"/>
    </xf>
    <xf numFmtId="0" fontId="109" fillId="0" borderId="0" applyNumberFormat="0" applyFill="0" applyBorder="0" applyAlignment="0" applyProtection="0">
      <alignment vertical="center"/>
    </xf>
    <xf numFmtId="0" fontId="105" fillId="0" borderId="0">
      <alignment vertical="center"/>
    </xf>
    <xf numFmtId="0" fontId="7" fillId="0" borderId="0">
      <alignment vertical="center"/>
    </xf>
    <xf numFmtId="37" fontId="110" fillId="0" borderId="0">
      <alignment vertical="center"/>
    </xf>
    <xf numFmtId="0" fontId="105" fillId="0" borderId="0">
      <alignment vertical="center"/>
    </xf>
    <xf numFmtId="0" fontId="0" fillId="55" borderId="0" applyNumberFormat="0" applyBorder="0" applyAlignment="0" applyProtection="0">
      <alignment vertical="center"/>
    </xf>
    <xf numFmtId="9" fontId="31" fillId="0" borderId="0" applyFont="0" applyFill="0" applyBorder="0" applyAlignment="0" applyProtection="0">
      <alignment vertical="center"/>
    </xf>
    <xf numFmtId="49" fontId="31" fillId="0" borderId="0" applyFont="0" applyFill="0" applyBorder="0" applyAlignment="0" applyProtection="0">
      <alignment vertical="center"/>
    </xf>
    <xf numFmtId="0" fontId="15" fillId="35" borderId="0" applyNumberFormat="0" applyBorder="0" applyAlignment="0" applyProtection="0">
      <alignment vertical="center"/>
    </xf>
    <xf numFmtId="9" fontId="31" fillId="0" borderId="0" applyFont="0" applyFill="0" applyBorder="0" applyAlignment="0" applyProtection="0">
      <alignment vertical="center"/>
    </xf>
    <xf numFmtId="49" fontId="31" fillId="0" borderId="0" applyFont="0" applyFill="0" applyBorder="0" applyAlignment="0" applyProtection="0">
      <alignment vertical="center"/>
    </xf>
    <xf numFmtId="0" fontId="31" fillId="0" borderId="0">
      <alignment vertical="center"/>
    </xf>
    <xf numFmtId="14" fontId="111" fillId="0" borderId="0">
      <alignment horizontal="center" vertical="center" wrapText="1"/>
      <protection locked="0"/>
    </xf>
    <xf numFmtId="9" fontId="31" fillId="0" borderId="0" applyFont="0" applyFill="0" applyBorder="0" applyAlignment="0" applyProtection="0">
      <alignment vertical="center"/>
    </xf>
    <xf numFmtId="0" fontId="69" fillId="0" borderId="22" applyNumberFormat="0" applyFill="0" applyProtection="0">
      <alignment horizontal="right" vertical="center"/>
    </xf>
    <xf numFmtId="15" fontId="88" fillId="0" borderId="0">
      <alignment vertical="center"/>
    </xf>
    <xf numFmtId="0" fontId="78" fillId="0" borderId="0" applyNumberFormat="0" applyFill="0" applyBorder="0" applyAlignment="0" applyProtection="0">
      <alignment vertical="center"/>
    </xf>
    <xf numFmtId="0" fontId="105" fillId="0" borderId="0">
      <alignment vertical="center"/>
    </xf>
    <xf numFmtId="0" fontId="73" fillId="64" borderId="0" applyNumberFormat="0" applyBorder="0" applyAlignment="0" applyProtection="0">
      <alignment vertical="center"/>
    </xf>
    <xf numFmtId="0" fontId="73" fillId="42" borderId="0" applyNumberFormat="0" applyBorder="0" applyAlignment="0" applyProtection="0">
      <alignment vertical="center"/>
    </xf>
    <xf numFmtId="0" fontId="83" fillId="52" borderId="0" applyNumberFormat="0" applyBorder="0" applyAlignment="0" applyProtection="0">
      <alignment vertical="center"/>
    </xf>
    <xf numFmtId="0" fontId="99" fillId="0" borderId="32" applyNumberFormat="0" applyFill="0" applyAlignment="0" applyProtection="0">
      <alignment vertical="center"/>
    </xf>
    <xf numFmtId="0" fontId="89" fillId="55" borderId="0" applyNumberFormat="0" applyBorder="0" applyAlignment="0" applyProtection="0">
      <alignment vertical="center"/>
    </xf>
    <xf numFmtId="0" fontId="105" fillId="0" borderId="0">
      <alignment vertical="center"/>
    </xf>
    <xf numFmtId="0" fontId="73" fillId="56" borderId="0" applyNumberFormat="0" applyBorder="0" applyAlignment="0" applyProtection="0">
      <alignment vertical="center"/>
    </xf>
    <xf numFmtId="0" fontId="96" fillId="0" borderId="0" applyNumberFormat="0" applyFill="0" applyBorder="0" applyAlignment="0" applyProtection="0">
      <alignment vertical="center"/>
    </xf>
    <xf numFmtId="0" fontId="93" fillId="41" borderId="0" applyNumberFormat="0" applyBorder="0" applyAlignment="0" applyProtection="0">
      <alignment vertical="center"/>
    </xf>
    <xf numFmtId="0" fontId="104" fillId="0" borderId="0">
      <alignment vertical="center"/>
    </xf>
    <xf numFmtId="0" fontId="73" fillId="40" borderId="0" applyNumberFormat="0" applyBorder="0" applyAlignment="0" applyProtection="0">
      <alignment vertical="center"/>
    </xf>
    <xf numFmtId="0" fontId="69" fillId="0" borderId="0">
      <alignment vertical="center"/>
    </xf>
    <xf numFmtId="0" fontId="31" fillId="0" borderId="0" applyNumberFormat="0" applyFill="0" applyBorder="0" applyAlignment="0" applyProtection="0">
      <alignment vertical="center"/>
    </xf>
    <xf numFmtId="0" fontId="94" fillId="0" borderId="28" applyNumberFormat="0" applyAlignment="0" applyProtection="0">
      <alignment horizontal="left" vertical="center"/>
    </xf>
    <xf numFmtId="0" fontId="31" fillId="0" borderId="0">
      <alignment vertical="center"/>
    </xf>
    <xf numFmtId="0" fontId="100" fillId="0" borderId="0" applyNumberFormat="0" applyFill="0" applyBorder="0" applyAlignment="0" applyProtection="0">
      <alignment vertical="center"/>
    </xf>
    <xf numFmtId="0" fontId="0" fillId="35" borderId="18" applyNumberFormat="0" applyFont="0" applyAlignment="0" applyProtection="0">
      <alignment vertical="center"/>
    </xf>
    <xf numFmtId="0" fontId="15" fillId="57" borderId="0" applyNumberFormat="0" applyBorder="0" applyAlignment="0" applyProtection="0">
      <alignment vertical="center"/>
    </xf>
    <xf numFmtId="0" fontId="31" fillId="0" borderId="0">
      <alignment vertical="center"/>
    </xf>
    <xf numFmtId="9" fontId="31" fillId="0" borderId="0" applyFont="0" applyFill="0" applyBorder="0" applyAlignment="0" applyProtection="0">
      <alignment vertical="center"/>
    </xf>
    <xf numFmtId="9" fontId="31" fillId="0" borderId="0" applyFont="0" applyFill="0" applyBorder="0" applyAlignment="0" applyProtection="0">
      <alignment vertical="center"/>
    </xf>
    <xf numFmtId="0" fontId="31" fillId="0" borderId="0">
      <alignment vertical="center"/>
    </xf>
    <xf numFmtId="0" fontId="0" fillId="56" borderId="0" applyNumberFormat="0" applyBorder="0" applyAlignment="0" applyProtection="0">
      <alignment vertical="center"/>
    </xf>
    <xf numFmtId="0" fontId="93" fillId="51" borderId="0" applyNumberFormat="0" applyBorder="0" applyAlignment="0" applyProtection="0">
      <alignment vertical="center"/>
    </xf>
    <xf numFmtId="0" fontId="112" fillId="0" borderId="0" applyNumberFormat="0" applyFill="0" applyBorder="0" applyAlignment="0" applyProtection="0">
      <alignment vertical="center"/>
    </xf>
    <xf numFmtId="0" fontId="31" fillId="0" borderId="0">
      <alignment vertical="center"/>
    </xf>
    <xf numFmtId="0" fontId="0" fillId="56" borderId="0" applyNumberFormat="0" applyBorder="0" applyAlignment="0" applyProtection="0">
      <alignment vertical="center"/>
    </xf>
    <xf numFmtId="0" fontId="89" fillId="56" borderId="0" applyNumberFormat="0" applyBorder="0" applyAlignment="0" applyProtection="0">
      <alignment vertical="center"/>
    </xf>
    <xf numFmtId="0" fontId="73" fillId="36" borderId="0" applyNumberFormat="0" applyBorder="0" applyAlignment="0" applyProtection="0">
      <alignment vertical="center"/>
    </xf>
    <xf numFmtId="188" fontId="31" fillId="0" borderId="0" applyFont="0" applyFill="0" applyBorder="0" applyAlignment="0" applyProtection="0">
      <alignment vertical="center"/>
    </xf>
    <xf numFmtId="0" fontId="15" fillId="53" borderId="0" applyNumberFormat="0" applyBorder="0" applyAlignment="0" applyProtection="0">
      <alignment vertical="center"/>
    </xf>
    <xf numFmtId="0" fontId="95" fillId="0" borderId="29" applyNumberFormat="0" applyFill="0" applyAlignment="0" applyProtection="0">
      <alignment vertical="center"/>
    </xf>
    <xf numFmtId="0" fontId="99" fillId="0" borderId="32" applyNumberFormat="0" applyFill="0" applyAlignment="0" applyProtection="0">
      <alignment vertical="center"/>
    </xf>
    <xf numFmtId="0" fontId="31" fillId="0" borderId="0">
      <alignment vertical="center"/>
    </xf>
    <xf numFmtId="9" fontId="31" fillId="0" borderId="0" applyFont="0" applyFill="0" applyBorder="0" applyAlignment="0" applyProtection="0">
      <alignment vertical="center"/>
    </xf>
    <xf numFmtId="189" fontId="31" fillId="0" borderId="0" applyFont="0" applyFill="0" applyBorder="0" applyAlignment="0" applyProtection="0">
      <alignment vertical="center"/>
    </xf>
    <xf numFmtId="0" fontId="93" fillId="37" borderId="0" applyNumberFormat="0" applyBorder="0" applyAlignment="0" applyProtection="0">
      <alignment vertical="center"/>
    </xf>
    <xf numFmtId="0" fontId="113" fillId="0" borderId="37" applyNumberFormat="0" applyFill="0" applyAlignment="0" applyProtection="0">
      <alignment vertical="center"/>
    </xf>
    <xf numFmtId="0" fontId="69" fillId="0" borderId="22" applyNumberFormat="0" applyFill="0" applyProtection="0">
      <alignment horizontal="left" vertical="center"/>
    </xf>
    <xf numFmtId="0" fontId="100" fillId="0" borderId="0" applyNumberFormat="0" applyFill="0" applyBorder="0" applyAlignment="0" applyProtection="0">
      <alignment vertical="center"/>
    </xf>
    <xf numFmtId="0" fontId="93" fillId="41" borderId="0" applyNumberFormat="0" applyBorder="0" applyAlignment="0" applyProtection="0">
      <alignment vertical="center"/>
    </xf>
    <xf numFmtId="9" fontId="31" fillId="0" borderId="0" applyFont="0" applyFill="0" applyBorder="0" applyAlignment="0" applyProtection="0">
      <alignment vertical="center"/>
    </xf>
    <xf numFmtId="0" fontId="89" fillId="55" borderId="0" applyNumberFormat="0" applyBorder="0" applyAlignment="0" applyProtection="0">
      <alignment vertical="center"/>
    </xf>
    <xf numFmtId="0" fontId="93" fillId="37" borderId="0" applyNumberFormat="0" applyBorder="0" applyAlignment="0" applyProtection="0">
      <alignment vertical="center"/>
    </xf>
    <xf numFmtId="0" fontId="113" fillId="0" borderId="37" applyNumberFormat="0" applyFill="0" applyAlignment="0" applyProtection="0">
      <alignment vertical="center"/>
    </xf>
    <xf numFmtId="9" fontId="31" fillId="0" borderId="0" applyFont="0" applyFill="0" applyBorder="0" applyAlignment="0" applyProtection="0">
      <alignment vertical="center"/>
    </xf>
    <xf numFmtId="0" fontId="93" fillId="37" borderId="0" applyNumberFormat="0" applyBorder="0" applyAlignment="0" applyProtection="0">
      <alignment vertical="center"/>
    </xf>
    <xf numFmtId="0" fontId="96" fillId="0" borderId="31" applyNumberFormat="0" applyFill="0" applyAlignment="0" applyProtection="0">
      <alignment vertical="center"/>
    </xf>
    <xf numFmtId="0" fontId="73" fillId="50" borderId="0" applyNumberFormat="0" applyBorder="0" applyAlignment="0" applyProtection="0">
      <alignment vertical="center"/>
    </xf>
    <xf numFmtId="0" fontId="93" fillId="37" borderId="0" applyNumberFormat="0" applyBorder="0" applyAlignment="0" applyProtection="0">
      <alignment vertical="center"/>
    </xf>
    <xf numFmtId="190" fontId="114" fillId="67" borderId="0">
      <alignment vertical="center"/>
    </xf>
    <xf numFmtId="0" fontId="96" fillId="0" borderId="31" applyNumberFormat="0" applyFill="0" applyAlignment="0" applyProtection="0">
      <alignment vertical="center"/>
    </xf>
    <xf numFmtId="0" fontId="31" fillId="0" borderId="0">
      <alignment vertical="center"/>
    </xf>
    <xf numFmtId="0" fontId="89" fillId="55" borderId="0" applyNumberFormat="0" applyBorder="0" applyAlignment="0" applyProtection="0">
      <alignment vertical="center"/>
    </xf>
    <xf numFmtId="0" fontId="93" fillId="51" borderId="0" applyNumberFormat="0" applyBorder="0" applyAlignment="0" applyProtection="0">
      <alignment vertical="center"/>
    </xf>
    <xf numFmtId="0" fontId="77" fillId="0" borderId="19" applyNumberFormat="0" applyFill="0" applyProtection="0">
      <alignment horizontal="center" vertical="center"/>
    </xf>
    <xf numFmtId="0" fontId="73" fillId="62" borderId="0" applyNumberFormat="0" applyBorder="0" applyAlignment="0" applyProtection="0">
      <alignment vertical="center"/>
    </xf>
    <xf numFmtId="0" fontId="15" fillId="57" borderId="0" applyNumberFormat="0" applyBorder="0" applyAlignment="0" applyProtection="0">
      <alignment vertical="center"/>
    </xf>
    <xf numFmtId="0" fontId="69" fillId="0" borderId="22" applyNumberFormat="0" applyFill="0" applyProtection="0">
      <alignment horizontal="left" vertical="center"/>
    </xf>
    <xf numFmtId="0" fontId="83" fillId="52" borderId="0" applyNumberFormat="0" applyBorder="0" applyAlignment="0" applyProtection="0">
      <alignment vertical="center"/>
    </xf>
    <xf numFmtId="0" fontId="93" fillId="41" borderId="0" applyNumberFormat="0" applyBorder="0" applyAlignment="0" applyProtection="0">
      <alignment vertical="center"/>
    </xf>
    <xf numFmtId="0" fontId="31" fillId="0" borderId="0">
      <alignment vertical="center"/>
    </xf>
    <xf numFmtId="9" fontId="31" fillId="0" borderId="0" applyFont="0" applyFill="0" applyBorder="0" applyAlignment="0" applyProtection="0">
      <alignment vertical="center"/>
    </xf>
    <xf numFmtId="0" fontId="15" fillId="57" borderId="0" applyNumberFormat="0" applyBorder="0" applyAlignment="0" applyProtection="0">
      <alignment vertical="center"/>
    </xf>
    <xf numFmtId="0" fontId="69" fillId="0" borderId="22" applyNumberFormat="0" applyFill="0" applyProtection="0">
      <alignment horizontal="left" vertical="center"/>
    </xf>
    <xf numFmtId="0" fontId="93" fillId="41" borderId="0" applyNumberFormat="0" applyBorder="0" applyAlignment="0" applyProtection="0">
      <alignment vertical="center"/>
    </xf>
    <xf numFmtId="0" fontId="80" fillId="37" borderId="20" applyNumberFormat="0" applyAlignment="0" applyProtection="0">
      <alignment vertical="center"/>
    </xf>
    <xf numFmtId="0" fontId="0" fillId="35" borderId="18" applyNumberFormat="0" applyFont="0" applyAlignment="0" applyProtection="0">
      <alignment vertical="center"/>
    </xf>
    <xf numFmtId="182" fontId="31" fillId="0" borderId="0" applyFont="0" applyFill="0" applyBorder="0" applyAlignment="0" applyProtection="0">
      <alignment vertical="center"/>
    </xf>
    <xf numFmtId="0" fontId="70" fillId="36" borderId="20" applyNumberFormat="0" applyAlignment="0" applyProtection="0">
      <alignment vertical="center"/>
    </xf>
    <xf numFmtId="0" fontId="75" fillId="0" borderId="23" applyNumberFormat="0" applyFill="0" applyAlignment="0" applyProtection="0">
      <alignment vertical="center"/>
    </xf>
    <xf numFmtId="0" fontId="108" fillId="65" borderId="36">
      <alignment vertical="center"/>
      <protection locked="0"/>
    </xf>
    <xf numFmtId="0" fontId="93" fillId="60" borderId="0" applyNumberFormat="0" applyBorder="0" applyAlignment="0" applyProtection="0">
      <alignment vertical="center"/>
    </xf>
    <xf numFmtId="0" fontId="108" fillId="65" borderId="36">
      <alignment vertical="center"/>
      <protection locked="0"/>
    </xf>
    <xf numFmtId="9" fontId="31" fillId="0" borderId="0" applyFont="0" applyFill="0" applyBorder="0" applyAlignment="0" applyProtection="0">
      <alignment vertical="center"/>
    </xf>
    <xf numFmtId="3" fontId="31" fillId="0" borderId="0" applyFont="0" applyFill="0" applyBorder="0" applyAlignment="0" applyProtection="0">
      <alignment vertical="center"/>
    </xf>
    <xf numFmtId="0" fontId="89" fillId="55" borderId="0" applyNumberFormat="0" applyBorder="0" applyAlignment="0" applyProtection="0">
      <alignment vertical="center"/>
    </xf>
    <xf numFmtId="0" fontId="15" fillId="36" borderId="0" applyNumberFormat="0" applyBorder="0" applyAlignment="0" applyProtection="0">
      <alignment vertical="center"/>
    </xf>
    <xf numFmtId="9" fontId="31" fillId="0" borderId="0" applyFont="0" applyFill="0" applyBorder="0" applyAlignment="0" applyProtection="0">
      <alignment vertical="center"/>
    </xf>
    <xf numFmtId="0" fontId="89" fillId="55" borderId="0" applyNumberFormat="0" applyBorder="0" applyAlignment="0" applyProtection="0">
      <alignment vertical="center"/>
    </xf>
    <xf numFmtId="0" fontId="15" fillId="36" borderId="0" applyNumberFormat="0" applyBorder="0" applyAlignment="0" applyProtection="0">
      <alignment vertical="center"/>
    </xf>
    <xf numFmtId="0" fontId="15" fillId="37" borderId="0" applyNumberFormat="0" applyBorder="0" applyAlignment="0" applyProtection="0">
      <alignment vertical="center"/>
    </xf>
    <xf numFmtId="0" fontId="99" fillId="0" borderId="32" applyNumberFormat="0" applyFill="0" applyAlignment="0" applyProtection="0">
      <alignment vertical="center"/>
    </xf>
    <xf numFmtId="0" fontId="93" fillId="37" borderId="0" applyNumberFormat="0" applyBorder="0" applyAlignment="0" applyProtection="0">
      <alignment vertical="center"/>
    </xf>
    <xf numFmtId="0" fontId="96" fillId="0" borderId="0" applyNumberFormat="0" applyFill="0" applyBorder="0" applyAlignment="0" applyProtection="0">
      <alignment vertical="center"/>
    </xf>
    <xf numFmtId="0" fontId="93" fillId="37" borderId="0" applyNumberFormat="0" applyBorder="0" applyAlignment="0" applyProtection="0">
      <alignment vertical="center"/>
    </xf>
    <xf numFmtId="9" fontId="31" fillId="0" borderId="0" applyFont="0" applyFill="0" applyBorder="0" applyAlignment="0" applyProtection="0">
      <alignment vertical="center"/>
    </xf>
    <xf numFmtId="0" fontId="73" fillId="56" borderId="0" applyNumberFormat="0" applyBorder="0" applyAlignment="0" applyProtection="0">
      <alignment vertical="center"/>
    </xf>
    <xf numFmtId="0" fontId="93" fillId="37" borderId="0" applyNumberFormat="0" applyBorder="0" applyAlignment="0" applyProtection="0">
      <alignment vertical="center"/>
    </xf>
    <xf numFmtId="0" fontId="96" fillId="0" borderId="0" applyNumberFormat="0" applyFill="0" applyBorder="0" applyAlignment="0" applyProtection="0">
      <alignment vertical="center"/>
    </xf>
    <xf numFmtId="0" fontId="93" fillId="60" borderId="0" applyNumberFormat="0" applyBorder="0" applyAlignment="0" applyProtection="0">
      <alignment vertical="center"/>
    </xf>
    <xf numFmtId="0" fontId="93" fillId="41" borderId="0" applyNumberFormat="0" applyBorder="0" applyAlignment="0" applyProtection="0">
      <alignment vertical="center"/>
    </xf>
    <xf numFmtId="0" fontId="81" fillId="0" borderId="25" applyNumberFormat="0" applyFill="0" applyAlignment="0" applyProtection="0">
      <alignment vertical="center"/>
    </xf>
    <xf numFmtId="0" fontId="0" fillId="35" borderId="18" applyNumberFormat="0" applyFont="0" applyAlignment="0" applyProtection="0">
      <alignment vertical="center"/>
    </xf>
    <xf numFmtId="0" fontId="102" fillId="0" borderId="0">
      <alignment vertical="center"/>
    </xf>
    <xf numFmtId="0" fontId="15" fillId="57" borderId="0" applyNumberFormat="0" applyBorder="0" applyAlignment="0" applyProtection="0">
      <alignment vertical="center"/>
    </xf>
    <xf numFmtId="0" fontId="107" fillId="0" borderId="35">
      <alignment horizontal="center" vertical="center"/>
    </xf>
    <xf numFmtId="0" fontId="31" fillId="0" borderId="0">
      <alignment vertical="center"/>
    </xf>
    <xf numFmtId="0" fontId="76" fillId="0" borderId="0" applyNumberFormat="0" applyFill="0" applyBorder="0" applyAlignment="0" applyProtection="0">
      <alignment vertical="center"/>
    </xf>
    <xf numFmtId="9" fontId="31" fillId="0" borderId="0" applyFont="0" applyFill="0" applyBorder="0" applyAlignment="0" applyProtection="0">
      <alignment vertical="center"/>
    </xf>
    <xf numFmtId="0" fontId="93" fillId="41" borderId="0" applyNumberFormat="0" applyBorder="0" applyAlignment="0" applyProtection="0">
      <alignment vertical="center"/>
    </xf>
    <xf numFmtId="0" fontId="95" fillId="0" borderId="29" applyNumberFormat="0" applyFill="0" applyAlignment="0" applyProtection="0">
      <alignment vertical="center"/>
    </xf>
    <xf numFmtId="0" fontId="0" fillId="0" borderId="0">
      <alignment vertical="center"/>
    </xf>
    <xf numFmtId="0" fontId="31" fillId="0" borderId="0">
      <alignment vertical="center"/>
    </xf>
    <xf numFmtId="0" fontId="101" fillId="35" borderId="1" applyNumberFormat="0" applyBorder="0" applyAlignment="0" applyProtection="0">
      <alignment vertical="center"/>
    </xf>
    <xf numFmtId="0" fontId="15" fillId="52" borderId="0" applyNumberFormat="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15" fillId="52" borderId="0" applyNumberFormat="0" applyBorder="0" applyAlignment="0" applyProtection="0">
      <alignment vertical="center"/>
    </xf>
    <xf numFmtId="10" fontId="31" fillId="0" borderId="0" applyFont="0" applyFill="0" applyBorder="0" applyAlignment="0" applyProtection="0">
      <alignment vertical="center"/>
    </xf>
    <xf numFmtId="43" fontId="0" fillId="0" borderId="0" applyFont="0" applyFill="0" applyBorder="0" applyAlignment="0" applyProtection="0">
      <alignment vertical="center"/>
    </xf>
    <xf numFmtId="0" fontId="96" fillId="0" borderId="31" applyNumberFormat="0" applyFill="0" applyAlignment="0" applyProtection="0">
      <alignment vertical="center"/>
    </xf>
    <xf numFmtId="0" fontId="93" fillId="59" borderId="0" applyNumberFormat="0" applyBorder="0" applyAlignment="0" applyProtection="0">
      <alignment vertical="center"/>
    </xf>
    <xf numFmtId="0" fontId="99" fillId="0" borderId="32" applyNumberFormat="0" applyFill="0" applyAlignment="0" applyProtection="0">
      <alignment vertical="center"/>
    </xf>
    <xf numFmtId="0" fontId="93" fillId="59" borderId="0" applyNumberFormat="0" applyBorder="0" applyAlignment="0" applyProtection="0">
      <alignment vertical="center"/>
    </xf>
    <xf numFmtId="0" fontId="115" fillId="36" borderId="34">
      <alignment horizontal="left" vertical="center"/>
      <protection locked="0" hidden="1"/>
    </xf>
    <xf numFmtId="0" fontId="115" fillId="36" borderId="34">
      <alignment horizontal="left" vertical="center"/>
      <protection locked="0" hidden="1"/>
    </xf>
    <xf numFmtId="15" fontId="31" fillId="0" borderId="0" applyFont="0" applyFill="0" applyBorder="0" applyAlignment="0" applyProtection="0">
      <alignment vertical="center"/>
    </xf>
    <xf numFmtId="0" fontId="73" fillId="37" borderId="0" applyNumberFormat="0" applyBorder="0" applyAlignment="0" applyProtection="0">
      <alignment vertical="center"/>
    </xf>
    <xf numFmtId="191" fontId="31" fillId="0" borderId="0" applyFont="0" applyFill="0" applyBorder="0" applyAlignment="0" applyProtection="0">
      <alignment vertical="center"/>
    </xf>
    <xf numFmtId="0" fontId="0" fillId="0" borderId="0">
      <alignment vertical="center"/>
    </xf>
    <xf numFmtId="0" fontId="96" fillId="0" borderId="31" applyNumberFormat="0" applyFill="0" applyAlignment="0" applyProtection="0">
      <alignment vertical="center"/>
    </xf>
    <xf numFmtId="0" fontId="70" fillId="36" borderId="20" applyNumberFormat="0" applyAlignment="0" applyProtection="0">
      <alignment vertical="center"/>
    </xf>
    <xf numFmtId="0" fontId="71" fillId="37" borderId="21" applyNumberFormat="0" applyAlignment="0" applyProtection="0">
      <alignment vertical="center"/>
    </xf>
    <xf numFmtId="0" fontId="72" fillId="38" borderId="0" applyNumberFormat="0" applyBorder="0" applyAlignment="0" applyProtection="0">
      <alignment vertical="center"/>
    </xf>
    <xf numFmtId="0" fontId="81" fillId="0" borderId="25" applyNumberFormat="0" applyFill="0" applyAlignment="0" applyProtection="0">
      <alignment vertical="center"/>
    </xf>
    <xf numFmtId="3" fontId="31" fillId="0" borderId="0" applyFont="0" applyFill="0" applyBorder="0" applyAlignment="0" applyProtection="0">
      <alignment vertical="center"/>
    </xf>
    <xf numFmtId="0" fontId="95" fillId="0" borderId="29" applyNumberFormat="0" applyFill="0" applyAlignment="0" applyProtection="0">
      <alignment vertical="center"/>
    </xf>
    <xf numFmtId="0" fontId="0" fillId="35" borderId="18" applyNumberFormat="0" applyFont="0" applyAlignment="0" applyProtection="0">
      <alignment vertical="center"/>
    </xf>
    <xf numFmtId="0" fontId="108" fillId="65" borderId="36">
      <alignment vertical="center"/>
      <protection locked="0"/>
    </xf>
    <xf numFmtId="0" fontId="91" fillId="55" borderId="0" applyNumberFormat="0" applyBorder="0" applyAlignment="0" applyProtection="0">
      <alignment vertical="center"/>
    </xf>
    <xf numFmtId="0" fontId="81" fillId="0" borderId="25" applyNumberFormat="0" applyFill="0" applyAlignment="0" applyProtection="0">
      <alignment vertical="center"/>
    </xf>
    <xf numFmtId="0" fontId="93" fillId="40" borderId="0" applyNumberFormat="0" applyBorder="0" applyAlignment="0" applyProtection="0">
      <alignment vertical="center"/>
    </xf>
    <xf numFmtId="43" fontId="0" fillId="0" borderId="0" applyFont="0" applyFill="0" applyBorder="0" applyAlignment="0" applyProtection="0">
      <alignment vertical="center"/>
    </xf>
    <xf numFmtId="9" fontId="31" fillId="0" borderId="0" applyFont="0" applyFill="0" applyBorder="0" applyAlignment="0" applyProtection="0">
      <alignment vertical="center"/>
    </xf>
    <xf numFmtId="0" fontId="91" fillId="55" borderId="0" applyNumberFormat="0" applyBorder="0" applyAlignment="0" applyProtection="0">
      <alignment vertical="center"/>
    </xf>
    <xf numFmtId="0" fontId="15" fillId="36" borderId="0" applyNumberFormat="0" applyBorder="0" applyAlignment="0" applyProtection="0">
      <alignment vertical="center"/>
    </xf>
    <xf numFmtId="0" fontId="107" fillId="0" borderId="0" applyNumberFormat="0" applyFill="0" applyBorder="0" applyAlignment="0" applyProtection="0">
      <alignment vertical="center"/>
    </xf>
    <xf numFmtId="0" fontId="93" fillId="36" borderId="0" applyNumberFormat="0" applyBorder="0" applyAlignment="0" applyProtection="0">
      <alignment vertical="center"/>
    </xf>
    <xf numFmtId="0" fontId="100" fillId="0" borderId="0" applyNumberFormat="0" applyFill="0" applyBorder="0" applyAlignment="0" applyProtection="0">
      <alignment vertical="center"/>
    </xf>
    <xf numFmtId="0" fontId="93" fillId="36" borderId="0" applyNumberFormat="0" applyBorder="0" applyAlignment="0" applyProtection="0">
      <alignment vertical="center"/>
    </xf>
    <xf numFmtId="0" fontId="0" fillId="0" borderId="0">
      <alignment vertical="center"/>
    </xf>
    <xf numFmtId="0" fontId="100" fillId="0" borderId="0" applyNumberFormat="0" applyFill="0" applyBorder="0" applyAlignment="0" applyProtection="0">
      <alignment vertical="center"/>
    </xf>
    <xf numFmtId="0" fontId="0" fillId="37" borderId="0" applyNumberFormat="0" applyBorder="0" applyAlignment="0" applyProtection="0">
      <alignment vertical="center"/>
    </xf>
    <xf numFmtId="0" fontId="111" fillId="0" borderId="0">
      <alignment horizontal="center" vertical="center" wrapText="1"/>
      <protection locked="0"/>
    </xf>
    <xf numFmtId="192" fontId="31" fillId="0" borderId="0" applyFont="0" applyFill="0" applyBorder="0" applyAlignment="0" applyProtection="0">
      <alignment vertical="center"/>
    </xf>
    <xf numFmtId="0" fontId="31" fillId="0" borderId="0">
      <alignment vertical="center"/>
    </xf>
    <xf numFmtId="0" fontId="93" fillId="51" borderId="0" applyNumberFormat="0" applyBorder="0" applyAlignment="0" applyProtection="0">
      <alignment vertical="center"/>
    </xf>
    <xf numFmtId="43" fontId="0" fillId="0" borderId="0" applyFont="0" applyFill="0" applyBorder="0" applyAlignment="0" applyProtection="0">
      <alignment vertical="center"/>
    </xf>
    <xf numFmtId="9" fontId="31" fillId="0" borderId="0" applyFont="0" applyFill="0" applyBorder="0" applyAlignment="0" applyProtection="0">
      <alignment vertical="center"/>
    </xf>
    <xf numFmtId="0" fontId="89" fillId="55" borderId="0" applyNumberFormat="0" applyBorder="0" applyAlignment="0" applyProtection="0">
      <alignment vertical="center"/>
    </xf>
    <xf numFmtId="0" fontId="116" fillId="0" borderId="0" applyNumberFormat="0" applyFill="0" applyBorder="0" applyAlignment="0" applyProtection="0">
      <alignment vertical="center"/>
    </xf>
    <xf numFmtId="0" fontId="96" fillId="0" borderId="31" applyNumberFormat="0" applyFill="0" applyAlignment="0" applyProtection="0">
      <alignment vertical="center"/>
    </xf>
    <xf numFmtId="15" fontId="88" fillId="0" borderId="0">
      <alignment vertical="center"/>
    </xf>
    <xf numFmtId="0" fontId="81" fillId="0" borderId="25" applyNumberFormat="0" applyFill="0" applyAlignment="0" applyProtection="0">
      <alignment vertical="center"/>
    </xf>
    <xf numFmtId="9" fontId="31" fillId="0" borderId="0" applyFont="0" applyFill="0" applyBorder="0" applyAlignment="0" applyProtection="0">
      <alignment vertical="center"/>
    </xf>
    <xf numFmtId="0" fontId="31" fillId="0" borderId="0">
      <alignment vertical="center"/>
    </xf>
    <xf numFmtId="9" fontId="31" fillId="0" borderId="0" applyFont="0" applyFill="0" applyBorder="0" applyAlignment="0" applyProtection="0">
      <alignment vertical="center"/>
    </xf>
    <xf numFmtId="0" fontId="101" fillId="37" borderId="0" applyNumberFormat="0" applyBorder="0" applyAlignment="0" applyProtection="0">
      <alignment vertical="center"/>
    </xf>
    <xf numFmtId="0" fontId="73" fillId="41" borderId="0" applyNumberFormat="0" applyBorder="0" applyAlignment="0" applyProtection="0">
      <alignment vertical="center"/>
    </xf>
    <xf numFmtId="0" fontId="15" fillId="37" borderId="0" applyNumberFormat="0" applyBorder="0" applyAlignment="0" applyProtection="0">
      <alignment vertical="center"/>
    </xf>
    <xf numFmtId="43" fontId="0" fillId="0" borderId="0" applyFont="0" applyFill="0" applyBorder="0" applyAlignment="0" applyProtection="0">
      <alignment vertical="center"/>
    </xf>
    <xf numFmtId="0" fontId="93" fillId="41" borderId="0" applyNumberFormat="0" applyBorder="0" applyAlignment="0" applyProtection="0">
      <alignment vertical="center"/>
    </xf>
    <xf numFmtId="9" fontId="31" fillId="0" borderId="0" applyFont="0" applyFill="0" applyBorder="0" applyAlignment="0" applyProtection="0">
      <alignment vertical="center"/>
    </xf>
    <xf numFmtId="0" fontId="15" fillId="37" borderId="0" applyNumberFormat="0" applyBorder="0" applyAlignment="0" applyProtection="0">
      <alignment vertical="center"/>
    </xf>
    <xf numFmtId="43" fontId="0" fillId="0" borderId="0" applyFont="0" applyFill="0" applyBorder="0" applyAlignment="0" applyProtection="0">
      <alignment vertical="center"/>
    </xf>
    <xf numFmtId="0" fontId="101" fillId="35" borderId="1" applyNumberFormat="0" applyBorder="0" applyAlignment="0" applyProtection="0">
      <alignment vertical="center"/>
    </xf>
    <xf numFmtId="0" fontId="101" fillId="35" borderId="1" applyNumberFormat="0" applyBorder="0" applyAlignment="0" applyProtection="0">
      <alignment vertical="center"/>
    </xf>
    <xf numFmtId="0" fontId="101" fillId="35" borderId="1" applyNumberFormat="0" applyBorder="0" applyAlignment="0" applyProtection="0">
      <alignment vertical="center"/>
    </xf>
    <xf numFmtId="0" fontId="89" fillId="55" borderId="0" applyNumberFormat="0" applyBorder="0" applyAlignment="0" applyProtection="0">
      <alignment vertical="center"/>
    </xf>
    <xf numFmtId="0" fontId="31" fillId="0" borderId="0">
      <alignment vertical="center"/>
    </xf>
    <xf numFmtId="190" fontId="117" fillId="68" borderId="0">
      <alignment vertical="center"/>
    </xf>
    <xf numFmtId="38" fontId="31" fillId="0" borderId="0" applyFont="0" applyFill="0" applyBorder="0" applyAlignment="0" applyProtection="0">
      <alignment vertical="center"/>
    </xf>
    <xf numFmtId="0" fontId="31" fillId="0" borderId="0">
      <alignment vertical="center"/>
    </xf>
    <xf numFmtId="0" fontId="89" fillId="56" borderId="0" applyNumberFormat="0" applyBorder="0" applyAlignment="0" applyProtection="0">
      <alignment vertical="center"/>
    </xf>
    <xf numFmtId="0" fontId="31" fillId="0" borderId="0">
      <alignment vertical="center"/>
    </xf>
    <xf numFmtId="40" fontId="31" fillId="0" borderId="0" applyFont="0" applyFill="0" applyBorder="0" applyAlignment="0" applyProtection="0">
      <alignment vertical="center"/>
    </xf>
    <xf numFmtId="43" fontId="0" fillId="0" borderId="0" applyFont="0" applyFill="0" applyBorder="0" applyAlignment="0" applyProtection="0">
      <alignment vertical="center"/>
    </xf>
    <xf numFmtId="0" fontId="0" fillId="57" borderId="0" applyNumberFormat="0" applyBorder="0" applyAlignment="0" applyProtection="0">
      <alignment vertical="center"/>
    </xf>
    <xf numFmtId="0" fontId="107" fillId="0" borderId="35">
      <alignment horizontal="center" vertical="center"/>
    </xf>
    <xf numFmtId="37" fontId="110" fillId="0" borderId="0">
      <alignment vertical="center"/>
    </xf>
    <xf numFmtId="0" fontId="81" fillId="0" borderId="25" applyNumberFormat="0" applyFill="0" applyAlignment="0" applyProtection="0">
      <alignment vertical="center"/>
    </xf>
    <xf numFmtId="9" fontId="31" fillId="0" borderId="0" applyFont="0" applyFill="0" applyBorder="0" applyAlignment="0" applyProtection="0">
      <alignment vertical="center"/>
    </xf>
    <xf numFmtId="0" fontId="107" fillId="0" borderId="35">
      <alignment horizontal="center" vertical="center"/>
    </xf>
    <xf numFmtId="0" fontId="83" fillId="52" borderId="0" applyNumberFormat="0" applyBorder="0" applyAlignment="0" applyProtection="0">
      <alignment vertical="center"/>
    </xf>
    <xf numFmtId="0" fontId="93" fillId="51" borderId="0" applyNumberFormat="0" applyBorder="0" applyAlignment="0" applyProtection="0">
      <alignment vertical="center"/>
    </xf>
    <xf numFmtId="43" fontId="0" fillId="0" borderId="0" applyFont="0" applyFill="0" applyBorder="0" applyAlignment="0" applyProtection="0">
      <alignment vertical="center"/>
    </xf>
    <xf numFmtId="9" fontId="31" fillId="0" borderId="0" applyFont="0" applyFill="0" applyBorder="0" applyAlignment="0" applyProtection="0">
      <alignment vertical="center"/>
    </xf>
    <xf numFmtId="0" fontId="107" fillId="0" borderId="35">
      <alignment horizontal="center" vertical="center"/>
    </xf>
    <xf numFmtId="0" fontId="99" fillId="0" borderId="32" applyNumberFormat="0" applyFill="0" applyAlignment="0" applyProtection="0">
      <alignment vertical="center"/>
    </xf>
    <xf numFmtId="37" fontId="110" fillId="0" borderId="0">
      <alignment vertical="center"/>
    </xf>
    <xf numFmtId="0" fontId="89" fillId="55" borderId="0" applyNumberFormat="0" applyBorder="0" applyAlignment="0" applyProtection="0">
      <alignment vertical="center"/>
    </xf>
    <xf numFmtId="0" fontId="31" fillId="0" borderId="0">
      <alignment vertical="center"/>
    </xf>
    <xf numFmtId="0" fontId="107" fillId="0" borderId="35">
      <alignment horizontal="center" vertical="center"/>
    </xf>
    <xf numFmtId="0" fontId="93" fillId="58" borderId="0" applyNumberFormat="0" applyBorder="0" applyAlignment="0" applyProtection="0">
      <alignment vertical="center"/>
    </xf>
    <xf numFmtId="0" fontId="83" fillId="53" borderId="0" applyNumberFormat="0" applyBorder="0" applyAlignment="0" applyProtection="0">
      <alignment vertical="center"/>
    </xf>
    <xf numFmtId="37" fontId="110" fillId="0" borderId="0">
      <alignment vertical="center"/>
    </xf>
    <xf numFmtId="0" fontId="107" fillId="0" borderId="35">
      <alignment horizontal="center" vertical="center"/>
    </xf>
    <xf numFmtId="0" fontId="15" fillId="35" borderId="0" applyNumberFormat="0" applyBorder="0" applyAlignment="0" applyProtection="0">
      <alignment vertical="center"/>
    </xf>
    <xf numFmtId="0" fontId="93" fillId="58" borderId="0" applyNumberFormat="0" applyBorder="0" applyAlignment="0" applyProtection="0">
      <alignment vertical="center"/>
    </xf>
    <xf numFmtId="9" fontId="31" fillId="0" borderId="0" applyFont="0" applyFill="0" applyBorder="0" applyAlignment="0" applyProtection="0">
      <alignment vertical="center"/>
    </xf>
    <xf numFmtId="0" fontId="14" fillId="0" borderId="0">
      <alignment vertical="top"/>
      <protection locked="0"/>
    </xf>
    <xf numFmtId="193" fontId="69" fillId="0" borderId="0">
      <alignment vertical="center"/>
    </xf>
    <xf numFmtId="0" fontId="72" fillId="38" borderId="0" applyNumberFormat="0" applyBorder="0" applyAlignment="0" applyProtection="0">
      <alignment vertical="center"/>
    </xf>
    <xf numFmtId="0" fontId="77" fillId="0" borderId="19" applyNumberFormat="0" applyFill="0" applyProtection="0">
      <alignment horizontal="left" vertical="center"/>
    </xf>
    <xf numFmtId="0" fontId="71" fillId="37" borderId="21" applyNumberFormat="0" applyAlignment="0" applyProtection="0">
      <alignment vertical="center"/>
    </xf>
    <xf numFmtId="0" fontId="89" fillId="56" borderId="0" applyNumberFormat="0" applyBorder="0" applyAlignment="0" applyProtection="0">
      <alignment vertical="center"/>
    </xf>
    <xf numFmtId="0" fontId="31" fillId="0" borderId="0">
      <alignment vertical="center"/>
    </xf>
    <xf numFmtId="0" fontId="67" fillId="0" borderId="0">
      <alignment vertical="center"/>
    </xf>
    <xf numFmtId="0" fontId="31" fillId="0" borderId="0">
      <alignment vertical="center"/>
    </xf>
    <xf numFmtId="0" fontId="107" fillId="0" borderId="35">
      <alignment horizontal="center" vertical="center"/>
    </xf>
    <xf numFmtId="9" fontId="31" fillId="0" borderId="0" applyFont="0" applyFill="0" applyBorder="0" applyAlignment="0" applyProtection="0">
      <alignment vertical="center"/>
    </xf>
    <xf numFmtId="0" fontId="31" fillId="0" borderId="0" applyNumberFormat="0" applyFont="0" applyFill="0" applyBorder="0" applyAlignment="0" applyProtection="0">
      <alignment horizontal="left" vertical="center"/>
    </xf>
    <xf numFmtId="0" fontId="70" fillId="36" borderId="20" applyNumberFormat="0" applyAlignment="0" applyProtection="0">
      <alignment vertical="center"/>
    </xf>
    <xf numFmtId="0" fontId="96" fillId="0" borderId="0" applyNumberFormat="0" applyFill="0" applyBorder="0" applyAlignment="0" applyProtection="0">
      <alignment vertical="center"/>
    </xf>
    <xf numFmtId="0" fontId="107" fillId="0" borderId="35">
      <alignment horizontal="center" vertical="center"/>
    </xf>
    <xf numFmtId="0" fontId="77" fillId="0" borderId="19" applyNumberFormat="0" applyFill="0" applyProtection="0">
      <alignment horizontal="center" vertical="center"/>
    </xf>
    <xf numFmtId="0" fontId="31" fillId="0" borderId="0">
      <alignment vertical="center"/>
    </xf>
    <xf numFmtId="0" fontId="69" fillId="0" borderId="22" applyNumberFormat="0" applyFill="0" applyProtection="0">
      <alignment horizontal="right" vertical="center"/>
    </xf>
    <xf numFmtId="15" fontId="31" fillId="0" borderId="0" applyFont="0" applyFill="0" applyBorder="0" applyAlignment="0" applyProtection="0">
      <alignment vertical="center"/>
    </xf>
    <xf numFmtId="0" fontId="69" fillId="0" borderId="22" applyNumberFormat="0" applyFill="0" applyProtection="0">
      <alignment horizontal="right" vertical="center"/>
    </xf>
    <xf numFmtId="4" fontId="31" fillId="0" borderId="0" applyFont="0" applyFill="0" applyBorder="0" applyAlignment="0" applyProtection="0">
      <alignment vertical="center"/>
    </xf>
    <xf numFmtId="0" fontId="76" fillId="0" borderId="0" applyNumberFormat="0" applyFill="0" applyBorder="0" applyAlignment="0" applyProtection="0">
      <alignment vertical="center"/>
    </xf>
    <xf numFmtId="4" fontId="31" fillId="0" borderId="0" applyFont="0" applyFill="0" applyBorder="0" applyAlignment="0" applyProtection="0">
      <alignment vertical="center"/>
    </xf>
    <xf numFmtId="0" fontId="69" fillId="0" borderId="22" applyNumberFormat="0" applyFill="0" applyProtection="0">
      <alignment horizontal="right" vertical="center"/>
    </xf>
    <xf numFmtId="0" fontId="81" fillId="0" borderId="25" applyNumberFormat="0" applyFill="0" applyAlignment="0" applyProtection="0">
      <alignment vertical="center"/>
    </xf>
    <xf numFmtId="9" fontId="31" fillId="0" borderId="0" applyFont="0" applyFill="0" applyBorder="0" applyAlignment="0" applyProtection="0">
      <alignment vertical="center"/>
    </xf>
    <xf numFmtId="0" fontId="107" fillId="0" borderId="35">
      <alignment horizontal="center" vertical="center"/>
    </xf>
    <xf numFmtId="0" fontId="93" fillId="41" borderId="0" applyNumberFormat="0" applyBorder="0" applyAlignment="0" applyProtection="0">
      <alignment vertical="center"/>
    </xf>
    <xf numFmtId="0" fontId="89" fillId="56" borderId="0" applyNumberFormat="0" applyBorder="0" applyAlignment="0" applyProtection="0">
      <alignment vertical="center"/>
    </xf>
    <xf numFmtId="0" fontId="107" fillId="0" borderId="35">
      <alignment horizontal="center" vertical="center"/>
    </xf>
    <xf numFmtId="0" fontId="83" fillId="53" borderId="0" applyNumberFormat="0" applyBorder="0" applyAlignment="0" applyProtection="0">
      <alignment vertical="center"/>
    </xf>
    <xf numFmtId="9" fontId="31" fillId="0" borderId="0" applyFont="0" applyFill="0" applyBorder="0" applyAlignment="0" applyProtection="0">
      <alignment vertical="center"/>
    </xf>
    <xf numFmtId="0" fontId="107" fillId="0" borderId="35">
      <alignment horizontal="center" vertical="center"/>
    </xf>
    <xf numFmtId="0" fontId="93" fillId="51" borderId="0" applyNumberFormat="0" applyBorder="0" applyAlignment="0" applyProtection="0">
      <alignment vertical="center"/>
    </xf>
    <xf numFmtId="43" fontId="0" fillId="0" borderId="0" applyFont="0" applyFill="0" applyBorder="0" applyAlignment="0" applyProtection="0">
      <alignment vertical="center"/>
    </xf>
    <xf numFmtId="0" fontId="77" fillId="0" borderId="19" applyNumberFormat="0" applyFill="0" applyProtection="0">
      <alignment horizontal="center" vertical="center"/>
    </xf>
    <xf numFmtId="0" fontId="118" fillId="0" borderId="0">
      <alignment vertical="center"/>
    </xf>
    <xf numFmtId="0" fontId="31" fillId="0" borderId="0">
      <alignment vertical="center"/>
    </xf>
    <xf numFmtId="0" fontId="0" fillId="2" borderId="0" applyNumberFormat="0" applyBorder="0" applyAlignment="0" applyProtection="0">
      <alignment vertical="center"/>
    </xf>
    <xf numFmtId="9" fontId="31" fillId="0" borderId="0" applyFont="0" applyFill="0" applyBorder="0" applyAlignment="0" applyProtection="0">
      <alignment vertical="center"/>
    </xf>
    <xf numFmtId="9" fontId="31" fillId="0" borderId="0" applyFont="0" applyFill="0" applyBorder="0" applyAlignment="0" applyProtection="0">
      <alignment vertical="center"/>
    </xf>
    <xf numFmtId="0" fontId="96" fillId="0" borderId="0" applyNumberFormat="0" applyFill="0" applyBorder="0" applyAlignment="0" applyProtection="0">
      <alignment vertical="center"/>
    </xf>
    <xf numFmtId="9" fontId="31" fillId="0" borderId="0" applyFont="0" applyFill="0" applyBorder="0" applyAlignment="0" applyProtection="0">
      <alignment vertical="center"/>
    </xf>
    <xf numFmtId="9" fontId="31" fillId="0" borderId="0" applyFont="0" applyFill="0" applyBorder="0" applyAlignment="0" applyProtection="0">
      <alignment vertical="center"/>
    </xf>
    <xf numFmtId="0" fontId="81" fillId="0" borderId="25" applyNumberFormat="0" applyFill="0" applyAlignment="0" applyProtection="0">
      <alignment vertical="center"/>
    </xf>
    <xf numFmtId="9" fontId="31" fillId="0" borderId="0" applyFont="0" applyFill="0" applyBorder="0" applyAlignment="0" applyProtection="0">
      <alignment vertical="center"/>
    </xf>
    <xf numFmtId="9" fontId="31" fillId="0" borderId="0" applyFont="0" applyFill="0" applyBorder="0" applyAlignment="0" applyProtection="0">
      <alignment vertical="center"/>
    </xf>
    <xf numFmtId="9" fontId="31" fillId="0" borderId="0" applyFont="0" applyFill="0" applyBorder="0" applyAlignment="0" applyProtection="0">
      <alignment vertical="center"/>
    </xf>
    <xf numFmtId="0" fontId="89" fillId="56" borderId="0" applyNumberFormat="0" applyBorder="0" applyAlignment="0" applyProtection="0">
      <alignment vertical="center"/>
    </xf>
    <xf numFmtId="9" fontId="31" fillId="0" borderId="0" applyFont="0" applyFill="0" applyBorder="0" applyAlignment="0" applyProtection="0">
      <alignment vertical="center"/>
    </xf>
    <xf numFmtId="0" fontId="99" fillId="0" borderId="32" applyNumberFormat="0" applyFill="0" applyAlignment="0" applyProtection="0">
      <alignment vertical="center"/>
    </xf>
    <xf numFmtId="0" fontId="31" fillId="0" borderId="0">
      <alignment vertical="center"/>
    </xf>
    <xf numFmtId="0" fontId="99" fillId="0" borderId="32" applyNumberFormat="0" applyFill="0" applyAlignment="0" applyProtection="0">
      <alignment vertical="center"/>
    </xf>
    <xf numFmtId="0" fontId="71" fillId="37" borderId="21" applyNumberFormat="0" applyAlignment="0" applyProtection="0">
      <alignment vertical="center"/>
    </xf>
    <xf numFmtId="0" fontId="72" fillId="38" borderId="0" applyNumberFormat="0" applyBorder="0" applyAlignment="0" applyProtection="0">
      <alignment vertical="center"/>
    </xf>
    <xf numFmtId="0" fontId="83" fillId="53" borderId="0" applyNumberFormat="0" applyBorder="0" applyAlignment="0" applyProtection="0">
      <alignment vertical="center"/>
    </xf>
    <xf numFmtId="9" fontId="31" fillId="0" borderId="0" applyFont="0" applyFill="0" applyBorder="0" applyAlignment="0" applyProtection="0">
      <alignment vertical="center"/>
    </xf>
    <xf numFmtId="0" fontId="89" fillId="56" borderId="0" applyNumberFormat="0" applyBorder="0" applyAlignment="0" applyProtection="0">
      <alignment vertical="center"/>
    </xf>
    <xf numFmtId="0" fontId="15" fillId="35" borderId="0" applyNumberFormat="0" applyBorder="0" applyAlignment="0" applyProtection="0">
      <alignment vertical="center"/>
    </xf>
    <xf numFmtId="9" fontId="31" fillId="0" borderId="0" applyFont="0" applyFill="0" applyBorder="0" applyAlignment="0" applyProtection="0">
      <alignment vertical="center"/>
    </xf>
    <xf numFmtId="0" fontId="31" fillId="0" borderId="0">
      <alignment vertical="center"/>
    </xf>
    <xf numFmtId="0" fontId="104" fillId="0" borderId="0">
      <alignment vertical="center"/>
    </xf>
    <xf numFmtId="0" fontId="69" fillId="0" borderId="22" applyNumberFormat="0" applyFill="0" applyProtection="0">
      <alignment horizontal="right" vertical="center"/>
    </xf>
    <xf numFmtId="0" fontId="31" fillId="0" borderId="0">
      <alignment vertical="center"/>
    </xf>
    <xf numFmtId="43" fontId="0" fillId="0" borderId="0" applyFont="0" applyFill="0" applyBorder="0" applyAlignment="0" applyProtection="0">
      <alignment vertical="center"/>
    </xf>
    <xf numFmtId="9" fontId="31" fillId="0" borderId="0" applyFont="0" applyFill="0" applyBorder="0" applyAlignment="0" applyProtection="0">
      <alignment vertical="center"/>
    </xf>
    <xf numFmtId="9" fontId="31" fillId="0" borderId="0" applyFont="0" applyFill="0" applyBorder="0" applyAlignment="0" applyProtection="0">
      <alignment vertical="center"/>
    </xf>
    <xf numFmtId="41" fontId="0" fillId="0" borderId="0" applyFont="0" applyFill="0" applyBorder="0" applyAlignment="0" applyProtection="0">
      <alignment vertical="center"/>
    </xf>
    <xf numFmtId="0" fontId="69" fillId="0" borderId="22" applyNumberFormat="0" applyFill="0" applyProtection="0">
      <alignment horizontal="right" vertical="center"/>
    </xf>
    <xf numFmtId="0" fontId="31" fillId="0" borderId="0">
      <alignment vertical="center"/>
    </xf>
    <xf numFmtId="9" fontId="31" fillId="0" borderId="0" applyFont="0" applyFill="0" applyBorder="0" applyAlignment="0" applyProtection="0">
      <alignment vertical="center"/>
    </xf>
    <xf numFmtId="0" fontId="69" fillId="0" borderId="22" applyNumberFormat="0" applyFill="0" applyProtection="0">
      <alignment horizontal="right" vertical="center"/>
    </xf>
    <xf numFmtId="0" fontId="95" fillId="0" borderId="29" applyNumberFormat="0" applyFill="0" applyAlignment="0" applyProtection="0">
      <alignment vertical="center"/>
    </xf>
    <xf numFmtId="0" fontId="83" fillId="52" borderId="0" applyNumberFormat="0" applyBorder="0" applyAlignment="0" applyProtection="0">
      <alignment vertical="center"/>
    </xf>
    <xf numFmtId="0" fontId="0" fillId="0" borderId="0">
      <alignment vertical="center"/>
    </xf>
    <xf numFmtId="0" fontId="95" fillId="0" borderId="29" applyNumberFormat="0" applyFill="0" applyAlignment="0" applyProtection="0">
      <alignment vertical="center"/>
    </xf>
    <xf numFmtId="0" fontId="99" fillId="0" borderId="32" applyNumberFormat="0" applyFill="0" applyAlignment="0" applyProtection="0">
      <alignment vertical="center"/>
    </xf>
    <xf numFmtId="0" fontId="99" fillId="0" borderId="32" applyNumberFormat="0" applyFill="0" applyAlignment="0" applyProtection="0">
      <alignment vertical="center"/>
    </xf>
    <xf numFmtId="0" fontId="70" fillId="36" borderId="20" applyNumberFormat="0" applyAlignment="0" applyProtection="0">
      <alignment vertical="center"/>
    </xf>
    <xf numFmtId="0" fontId="75" fillId="0" borderId="23" applyNumberFormat="0" applyFill="0" applyAlignment="0" applyProtection="0">
      <alignment vertical="center"/>
    </xf>
    <xf numFmtId="0" fontId="96" fillId="0" borderId="31" applyNumberFormat="0" applyFill="0" applyAlignment="0" applyProtection="0">
      <alignment vertical="center"/>
    </xf>
    <xf numFmtId="0" fontId="96" fillId="0" borderId="31" applyNumberFormat="0" applyFill="0" applyAlignment="0" applyProtection="0">
      <alignment vertical="center"/>
    </xf>
    <xf numFmtId="0" fontId="96" fillId="0" borderId="31" applyNumberFormat="0" applyFill="0" applyAlignment="0" applyProtection="0">
      <alignment vertical="center"/>
    </xf>
    <xf numFmtId="0" fontId="72" fillId="38" borderId="0" applyNumberFormat="0" applyBorder="0" applyAlignment="0" applyProtection="0">
      <alignment vertical="center"/>
    </xf>
    <xf numFmtId="0" fontId="71" fillId="37" borderId="21" applyNumberFormat="0" applyAlignment="0" applyProtection="0">
      <alignment vertical="center"/>
    </xf>
    <xf numFmtId="0" fontId="89" fillId="56" borderId="0" applyNumberFormat="0" applyBorder="0" applyAlignment="0" applyProtection="0">
      <alignment vertical="center"/>
    </xf>
    <xf numFmtId="0" fontId="31" fillId="0" borderId="0">
      <alignment vertical="center"/>
    </xf>
    <xf numFmtId="0" fontId="96" fillId="0" borderId="31" applyNumberFormat="0" applyFill="0" applyAlignment="0" applyProtection="0">
      <alignment vertical="center"/>
    </xf>
    <xf numFmtId="0" fontId="96" fillId="0" borderId="31" applyNumberFormat="0" applyFill="0" applyAlignment="0" applyProtection="0">
      <alignment vertical="center"/>
    </xf>
    <xf numFmtId="0" fontId="0" fillId="52" borderId="0" applyNumberFormat="0" applyBorder="0" applyAlignment="0" applyProtection="0">
      <alignment vertical="center"/>
    </xf>
    <xf numFmtId="0" fontId="96" fillId="0" borderId="31" applyNumberFormat="0" applyFill="0" applyAlignment="0" applyProtection="0">
      <alignment vertical="center"/>
    </xf>
    <xf numFmtId="0" fontId="113" fillId="0" borderId="0" applyNumberFormat="0" applyFill="0" applyBorder="0" applyAlignment="0" applyProtection="0">
      <alignment vertical="center"/>
    </xf>
    <xf numFmtId="0" fontId="70" fillId="36" borderId="20" applyNumberFormat="0" applyAlignment="0" applyProtection="0">
      <alignment vertical="center"/>
    </xf>
    <xf numFmtId="0" fontId="96" fillId="0" borderId="0" applyNumberFormat="0" applyFill="0" applyBorder="0" applyAlignment="0" applyProtection="0">
      <alignment vertical="center"/>
    </xf>
    <xf numFmtId="0" fontId="70" fillId="36" borderId="20" applyNumberFormat="0" applyAlignment="0" applyProtection="0">
      <alignment vertical="center"/>
    </xf>
    <xf numFmtId="0" fontId="75" fillId="0" borderId="23" applyNumberFormat="0" applyFill="0" applyAlignment="0" applyProtection="0">
      <alignment vertical="center"/>
    </xf>
    <xf numFmtId="0" fontId="93" fillId="41" borderId="0" applyNumberFormat="0" applyBorder="0" applyAlignment="0" applyProtection="0">
      <alignment vertical="center"/>
    </xf>
    <xf numFmtId="0" fontId="96" fillId="0" borderId="0" applyNumberFormat="0" applyFill="0" applyBorder="0" applyAlignment="0" applyProtection="0">
      <alignment vertical="center"/>
    </xf>
    <xf numFmtId="0" fontId="31" fillId="0" borderId="0">
      <alignment vertical="center"/>
    </xf>
    <xf numFmtId="0" fontId="96" fillId="0" borderId="0" applyNumberFormat="0" applyFill="0" applyBorder="0" applyAlignment="0" applyProtection="0">
      <alignment vertical="center"/>
    </xf>
    <xf numFmtId="43" fontId="0" fillId="0" borderId="0" applyFont="0" applyFill="0" applyBorder="0" applyAlignment="0" applyProtection="0">
      <alignment vertical="center"/>
    </xf>
    <xf numFmtId="0" fontId="96" fillId="0" borderId="0" applyNumberFormat="0" applyFill="0" applyBorder="0" applyAlignment="0" applyProtection="0">
      <alignment vertical="center"/>
    </xf>
    <xf numFmtId="0" fontId="31" fillId="0" borderId="0">
      <alignment vertical="center"/>
    </xf>
    <xf numFmtId="0" fontId="96" fillId="0" borderId="0" applyNumberFormat="0" applyFill="0" applyBorder="0" applyAlignment="0" applyProtection="0">
      <alignment vertical="center"/>
    </xf>
    <xf numFmtId="0" fontId="70" fillId="36" borderId="20" applyNumberFormat="0" applyAlignment="0" applyProtection="0">
      <alignment vertical="center"/>
    </xf>
    <xf numFmtId="0" fontId="96" fillId="0" borderId="0" applyNumberFormat="0" applyFill="0" applyBorder="0" applyAlignment="0" applyProtection="0">
      <alignment vertical="center"/>
    </xf>
    <xf numFmtId="0" fontId="70" fillId="36" borderId="20" applyNumberFormat="0" applyAlignment="0" applyProtection="0">
      <alignment vertical="center"/>
    </xf>
    <xf numFmtId="0" fontId="96" fillId="0" borderId="0" applyNumberFormat="0" applyFill="0" applyBorder="0" applyAlignment="0" applyProtection="0">
      <alignment vertical="center"/>
    </xf>
    <xf numFmtId="0" fontId="96" fillId="0" borderId="0" applyNumberFormat="0" applyFill="0" applyBorder="0" applyAlignment="0" applyProtection="0">
      <alignment vertical="center"/>
    </xf>
    <xf numFmtId="0" fontId="96" fillId="0" borderId="0" applyNumberFormat="0" applyFill="0" applyBorder="0" applyAlignment="0" applyProtection="0">
      <alignment vertical="center"/>
    </xf>
    <xf numFmtId="0" fontId="119" fillId="0" borderId="0" applyNumberFormat="0" applyFill="0" applyBorder="0" applyAlignment="0" applyProtection="0">
      <alignment vertical="center"/>
    </xf>
    <xf numFmtId="0" fontId="119" fillId="0" borderId="0" applyNumberFormat="0" applyFill="0" applyBorder="0" applyAlignment="0" applyProtection="0">
      <alignment vertical="center"/>
    </xf>
    <xf numFmtId="0" fontId="83" fillId="53" borderId="0" applyNumberFormat="0" applyBorder="0" applyAlignment="0" applyProtection="0">
      <alignment vertical="center"/>
    </xf>
    <xf numFmtId="0" fontId="100" fillId="0" borderId="0" applyNumberFormat="0" applyFill="0" applyBorder="0" applyAlignment="0" applyProtection="0">
      <alignment vertical="center"/>
    </xf>
    <xf numFmtId="0" fontId="31" fillId="0" borderId="0"/>
    <xf numFmtId="0" fontId="31" fillId="0" borderId="0">
      <alignment vertical="center"/>
    </xf>
    <xf numFmtId="0" fontId="100" fillId="0" borderId="0" applyNumberFormat="0" applyFill="0" applyBorder="0" applyAlignment="0" applyProtection="0">
      <alignment vertical="center"/>
    </xf>
    <xf numFmtId="0" fontId="31" fillId="0" borderId="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0" fillId="0" borderId="0">
      <alignment vertical="center"/>
    </xf>
    <xf numFmtId="0" fontId="0" fillId="0" borderId="0">
      <alignment vertical="center"/>
    </xf>
    <xf numFmtId="0" fontId="113" fillId="0" borderId="0" applyNumberFormat="0" applyFill="0" applyBorder="0" applyAlignment="0" applyProtection="0">
      <alignment vertical="center"/>
    </xf>
    <xf numFmtId="0" fontId="70" fillId="36" borderId="20" applyNumberFormat="0" applyAlignment="0" applyProtection="0">
      <alignment vertical="center"/>
    </xf>
    <xf numFmtId="0" fontId="100" fillId="0" borderId="0" applyNumberFormat="0" applyFill="0" applyBorder="0" applyAlignment="0" applyProtection="0">
      <alignment vertical="center"/>
    </xf>
    <xf numFmtId="0" fontId="89" fillId="56" borderId="0" applyNumberFormat="0" applyBorder="0" applyAlignment="0" applyProtection="0">
      <alignment vertical="center"/>
    </xf>
    <xf numFmtId="9" fontId="31" fillId="0" borderId="0" applyFont="0" applyFill="0" applyBorder="0" applyAlignment="0" applyProtection="0">
      <alignment vertical="center"/>
    </xf>
    <xf numFmtId="0" fontId="97" fillId="0" borderId="22" applyNumberFormat="0" applyFill="0" applyProtection="0">
      <alignment horizontal="center" vertical="center"/>
    </xf>
    <xf numFmtId="0" fontId="31" fillId="63" borderId="0" applyNumberFormat="0" applyFont="0" applyBorder="0" applyAlignment="0" applyProtection="0">
      <alignment vertical="center"/>
    </xf>
    <xf numFmtId="0" fontId="97" fillId="0" borderId="22" applyNumberFormat="0" applyFill="0" applyProtection="0">
      <alignment horizontal="center" vertical="center"/>
    </xf>
    <xf numFmtId="0" fontId="97" fillId="0" borderId="22" applyNumberFormat="0" applyFill="0" applyProtection="0">
      <alignment horizontal="center" vertical="center"/>
    </xf>
    <xf numFmtId="0" fontId="77" fillId="0" borderId="19" applyNumberFormat="0" applyFill="0" applyProtection="0">
      <alignment horizontal="center" vertical="center"/>
    </xf>
    <xf numFmtId="0" fontId="79" fillId="51" borderId="24" applyNumberFormat="0" applyAlignment="0" applyProtection="0">
      <alignment vertical="center"/>
    </xf>
    <xf numFmtId="0" fontId="73" fillId="66" borderId="0" applyNumberFormat="0" applyBorder="0" applyAlignment="0" applyProtection="0">
      <alignment vertical="center"/>
    </xf>
    <xf numFmtId="0" fontId="77" fillId="0" borderId="19" applyNumberFormat="0" applyFill="0" applyProtection="0">
      <alignment horizontal="center" vertical="center"/>
    </xf>
    <xf numFmtId="0" fontId="77" fillId="0" borderId="19" applyNumberFormat="0" applyFill="0" applyProtection="0">
      <alignment horizontal="center" vertical="center"/>
    </xf>
    <xf numFmtId="0" fontId="89" fillId="56" borderId="0" applyNumberFormat="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2" fillId="38" borderId="0" applyNumberFormat="0" applyBorder="0" applyAlignment="0" applyProtection="0">
      <alignment vertical="center"/>
    </xf>
    <xf numFmtId="0" fontId="71" fillId="37" borderId="21" applyNumberFormat="0" applyAlignment="0" applyProtection="0">
      <alignment vertical="center"/>
    </xf>
    <xf numFmtId="0" fontId="89" fillId="56" borderId="0" applyNumberFormat="0" applyBorder="0" applyAlignment="0" applyProtection="0">
      <alignment vertical="center"/>
    </xf>
    <xf numFmtId="0" fontId="89" fillId="56" borderId="0" applyNumberFormat="0" applyBorder="0" applyAlignment="0" applyProtection="0">
      <alignment vertical="center"/>
    </xf>
    <xf numFmtId="0" fontId="15" fillId="57" borderId="0" applyNumberFormat="0" applyBorder="0" applyAlignment="0" applyProtection="0">
      <alignment vertical="center"/>
    </xf>
    <xf numFmtId="0" fontId="78" fillId="0" borderId="0" applyNumberFormat="0" applyFill="0" applyBorder="0" applyAlignment="0" applyProtection="0">
      <alignment vertical="center"/>
    </xf>
    <xf numFmtId="9" fontId="31" fillId="0" borderId="0" applyFont="0" applyFill="0" applyBorder="0" applyAlignment="0" applyProtection="0">
      <alignment vertical="center"/>
    </xf>
    <xf numFmtId="0" fontId="97" fillId="0" borderId="22" applyNumberFormat="0" applyFill="0" applyProtection="0">
      <alignment horizontal="center" vertical="center"/>
    </xf>
    <xf numFmtId="0" fontId="89" fillId="56" borderId="0" applyNumberFormat="0" applyBorder="0" applyAlignment="0" applyProtection="0">
      <alignment vertical="center"/>
    </xf>
    <xf numFmtId="0" fontId="97" fillId="0" borderId="22" applyNumberFormat="0" applyFill="0" applyProtection="0">
      <alignment horizontal="center" vertical="center"/>
    </xf>
    <xf numFmtId="0" fontId="89" fillId="56" borderId="0" applyNumberFormat="0" applyBorder="0" applyAlignment="0" applyProtection="0">
      <alignment vertical="center"/>
    </xf>
    <xf numFmtId="0" fontId="97" fillId="0" borderId="22" applyNumberFormat="0" applyFill="0" applyProtection="0">
      <alignment horizontal="center" vertical="center"/>
    </xf>
    <xf numFmtId="0" fontId="89" fillId="56" borderId="0" applyNumberFormat="0" applyBorder="0" applyAlignment="0" applyProtection="0">
      <alignment vertical="center"/>
    </xf>
    <xf numFmtId="0" fontId="91" fillId="55" borderId="0" applyNumberFormat="0" applyBorder="0" applyAlignment="0" applyProtection="0">
      <alignment vertical="center"/>
    </xf>
    <xf numFmtId="0" fontId="75" fillId="0" borderId="23" applyNumberFormat="0" applyFill="0" applyAlignment="0" applyProtection="0">
      <alignment vertical="center"/>
    </xf>
    <xf numFmtId="0" fontId="89" fillId="55" borderId="0" applyNumberFormat="0" applyBorder="0" applyAlignment="0" applyProtection="0">
      <alignment vertical="center"/>
    </xf>
  </cellStyleXfs>
  <cellXfs count="339">
    <xf numFmtId="0" fontId="0" fillId="0" borderId="0" xfId="0" applyAlignment="1"/>
    <xf numFmtId="0" fontId="1" fillId="0" borderId="0" xfId="0" applyFont="1" applyFill="1" applyBorder="1" applyAlignment="1">
      <alignment vertical="center"/>
    </xf>
    <xf numFmtId="0" fontId="2" fillId="0" borderId="0" xfId="234" applyFont="1" applyFill="1" applyBorder="1" applyAlignment="1">
      <alignment horizontal="center" vertical="center"/>
    </xf>
    <xf numFmtId="0" fontId="3" fillId="0" borderId="1" xfId="234"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234" applyFont="1" applyFill="1" applyBorder="1" applyAlignment="1">
      <alignment horizontal="center" vertical="center"/>
    </xf>
    <xf numFmtId="0" fontId="6" fillId="0" borderId="1" xfId="0" applyFont="1" applyFill="1" applyBorder="1" applyAlignment="1">
      <alignment horizontal="justify" vertical="center" wrapText="1"/>
    </xf>
    <xf numFmtId="0" fontId="7" fillId="0" borderId="0" xfId="603" applyFont="1" applyFill="1" applyBorder="1" applyAlignment="1">
      <alignment vertical="center"/>
    </xf>
    <xf numFmtId="0" fontId="8" fillId="0" borderId="0" xfId="603" applyFont="1" applyFill="1" applyBorder="1" applyAlignment="1">
      <alignment vertical="center"/>
    </xf>
    <xf numFmtId="0" fontId="9" fillId="0" borderId="0" xfId="1172" applyFont="1" applyFill="1" applyBorder="1" applyAlignment="1" applyProtection="1">
      <alignment vertical="top"/>
      <protection locked="0"/>
    </xf>
    <xf numFmtId="0" fontId="2" fillId="0" borderId="0" xfId="603" applyNumberFormat="1" applyFont="1" applyFill="1" applyBorder="1" applyAlignment="1" applyProtection="1">
      <alignment horizontal="center" vertical="center"/>
    </xf>
    <xf numFmtId="0" fontId="10" fillId="0" borderId="1" xfId="744" applyFont="1" applyFill="1" applyBorder="1" applyAlignment="1">
      <alignment horizontal="center" vertical="center" wrapText="1"/>
    </xf>
    <xf numFmtId="0" fontId="11" fillId="0" borderId="1" xfId="744" applyFont="1" applyFill="1" applyBorder="1" applyAlignment="1">
      <alignment horizontal="center" vertical="center" wrapText="1"/>
    </xf>
    <xf numFmtId="0" fontId="12" fillId="0" borderId="1" xfId="1172" applyFont="1" applyFill="1" applyBorder="1" applyAlignment="1" applyProtection="1">
      <alignment horizontal="left" vertical="center" wrapText="1"/>
    </xf>
    <xf numFmtId="0" fontId="13" fillId="0" borderId="2" xfId="1172" applyFont="1" applyFill="1" applyBorder="1" applyAlignment="1" applyProtection="1">
      <alignment horizontal="left" vertical="center" wrapText="1"/>
    </xf>
    <xf numFmtId="0" fontId="13" fillId="0" borderId="2" xfId="1172" applyFont="1" applyFill="1" applyBorder="1" applyAlignment="1" applyProtection="1">
      <alignment horizontal="justify" vertical="center" wrapText="1"/>
    </xf>
    <xf numFmtId="0" fontId="7" fillId="0" borderId="3" xfId="1172" applyFont="1" applyFill="1" applyBorder="1" applyAlignment="1" applyProtection="1">
      <alignment vertical="center"/>
    </xf>
    <xf numFmtId="0" fontId="14" fillId="0" borderId="3" xfId="1172" applyFont="1" applyFill="1" applyBorder="1" applyAlignment="1" applyProtection="1">
      <alignment vertical="top"/>
      <protection locked="0"/>
    </xf>
    <xf numFmtId="0" fontId="7" fillId="0" borderId="4" xfId="1172" applyFont="1" applyFill="1" applyBorder="1" applyAlignment="1" applyProtection="1">
      <alignment vertical="center"/>
    </xf>
    <xf numFmtId="0" fontId="7" fillId="0" borderId="1" xfId="603" applyFont="1" applyFill="1" applyBorder="1" applyAlignment="1">
      <alignment vertical="center"/>
    </xf>
    <xf numFmtId="49" fontId="0" fillId="0" borderId="1" xfId="335" applyNumberFormat="1" applyFont="1" applyFill="1" applyBorder="1" applyAlignment="1">
      <alignment horizontal="left" vertical="center" wrapText="1"/>
    </xf>
    <xf numFmtId="49" fontId="15" fillId="0" borderId="1" xfId="335" applyNumberFormat="1" applyFont="1" applyFill="1" applyBorder="1" applyAlignment="1">
      <alignment horizontal="left" vertical="center" wrapText="1"/>
    </xf>
    <xf numFmtId="0" fontId="7" fillId="0" borderId="1" xfId="603" applyFont="1" applyFill="1" applyBorder="1" applyAlignment="1">
      <alignment vertical="center" wrapText="1"/>
    </xf>
    <xf numFmtId="0" fontId="7" fillId="0" borderId="0" xfId="603" applyFont="1" applyFill="1" applyBorder="1" applyAlignment="1">
      <alignment vertical="center" wrapText="1"/>
    </xf>
    <xf numFmtId="49" fontId="15" fillId="0" borderId="1" xfId="335" applyNumberFormat="1" applyFont="1" applyFill="1" applyBorder="1" applyAlignment="1">
      <alignment horizontal="left" vertical="center"/>
    </xf>
    <xf numFmtId="49" fontId="0" fillId="0" borderId="5" xfId="335" applyNumberFormat="1" applyFont="1" applyFill="1" applyBorder="1" applyAlignment="1">
      <alignment horizontal="left" vertical="center" wrapText="1"/>
    </xf>
    <xf numFmtId="0" fontId="16" fillId="0" borderId="0" xfId="0" applyFont="1" applyFill="1" applyBorder="1" applyAlignment="1">
      <alignment vertical="center"/>
    </xf>
    <xf numFmtId="0" fontId="17" fillId="0" borderId="0" xfId="0" applyFont="1" applyFill="1" applyBorder="1" applyAlignment="1">
      <alignment vertical="center"/>
    </xf>
    <xf numFmtId="0" fontId="18" fillId="0" borderId="0" xfId="0" applyFont="1" applyFill="1" applyBorder="1" applyAlignment="1">
      <alignment vertical="center"/>
    </xf>
    <xf numFmtId="0" fontId="19"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21" fillId="0" borderId="0" xfId="0" applyFont="1" applyFill="1" applyBorder="1" applyAlignment="1">
      <alignment horizontal="right" vertical="center"/>
    </xf>
    <xf numFmtId="0" fontId="22" fillId="0" borderId="1" xfId="0" applyFont="1" applyFill="1" applyBorder="1" applyAlignment="1">
      <alignment horizontal="center" vertical="center"/>
    </xf>
    <xf numFmtId="0" fontId="22" fillId="0" borderId="1" xfId="0"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1" xfId="0" applyFont="1" applyFill="1" applyBorder="1" applyAlignment="1">
      <alignment horizontal="center" vertical="center" wrapText="1"/>
    </xf>
    <xf numFmtId="194" fontId="23" fillId="0" borderId="1" xfId="0" applyNumberFormat="1" applyFont="1" applyFill="1" applyBorder="1" applyAlignment="1">
      <alignment vertical="center" wrapText="1"/>
    </xf>
    <xf numFmtId="194" fontId="23" fillId="0" borderId="1" xfId="0" applyNumberFormat="1" applyFont="1" applyFill="1" applyBorder="1" applyAlignment="1">
      <alignment horizontal="center" vertical="center" wrapText="1"/>
    </xf>
    <xf numFmtId="0" fontId="24" fillId="0" borderId="0" xfId="0" applyFont="1" applyFill="1" applyBorder="1" applyAlignment="1">
      <alignment horizontal="left" vertical="center" wrapText="1"/>
    </xf>
    <xf numFmtId="0" fontId="2" fillId="0" borderId="0" xfId="0" applyFont="1" applyFill="1" applyBorder="1" applyAlignment="1">
      <alignment horizontal="center" vertical="center"/>
    </xf>
    <xf numFmtId="0" fontId="23" fillId="0" borderId="0" xfId="0" applyFont="1" applyFill="1" applyBorder="1" applyAlignment="1">
      <alignment horizontal="right" vertical="center"/>
    </xf>
    <xf numFmtId="0" fontId="23" fillId="0" borderId="0" xfId="0" applyFont="1" applyFill="1" applyBorder="1" applyAlignment="1">
      <alignment horizontal="right" vertical="center" wrapText="1"/>
    </xf>
    <xf numFmtId="0" fontId="25" fillId="0" borderId="1" xfId="0" applyFont="1" applyFill="1" applyBorder="1" applyAlignment="1">
      <alignment vertical="center"/>
    </xf>
    <xf numFmtId="0" fontId="22" fillId="0" borderId="1" xfId="0" applyFont="1" applyFill="1" applyBorder="1" applyAlignment="1">
      <alignment vertical="center"/>
    </xf>
    <xf numFmtId="4" fontId="23" fillId="0" borderId="1" xfId="0" applyNumberFormat="1" applyFont="1" applyFill="1" applyBorder="1" applyAlignment="1">
      <alignment horizontal="right" vertical="center" wrapText="1"/>
    </xf>
    <xf numFmtId="194" fontId="23" fillId="0" borderId="1" xfId="0" applyNumberFormat="1" applyFont="1" applyFill="1" applyBorder="1" applyAlignment="1">
      <alignment horizontal="right" vertical="center" wrapText="1"/>
    </xf>
    <xf numFmtId="0" fontId="23" fillId="0" borderId="1" xfId="0" applyFont="1" applyFill="1" applyBorder="1" applyAlignment="1">
      <alignment horizontal="left" vertical="center"/>
    </xf>
    <xf numFmtId="0" fontId="25" fillId="0" borderId="1" xfId="0" applyFont="1" applyFill="1" applyBorder="1" applyAlignment="1">
      <alignment horizontal="left" vertical="center"/>
    </xf>
    <xf numFmtId="0" fontId="26" fillId="0" borderId="0" xfId="0" applyFont="1" applyFill="1" applyBorder="1" applyAlignment="1">
      <alignment vertical="center"/>
    </xf>
    <xf numFmtId="0" fontId="27" fillId="0" borderId="0" xfId="0" applyFont="1" applyFill="1" applyBorder="1" applyAlignment="1">
      <alignment vertical="center"/>
    </xf>
    <xf numFmtId="0" fontId="2" fillId="0" borderId="0"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4" fillId="0" borderId="0" xfId="0" applyFont="1" applyFill="1" applyBorder="1" applyAlignment="1">
      <alignment vertical="center" wrapText="1"/>
    </xf>
    <xf numFmtId="0" fontId="21" fillId="0" borderId="0" xfId="0" applyFont="1" applyFill="1" applyBorder="1" applyAlignment="1">
      <alignment vertical="center" wrapText="1"/>
    </xf>
    <xf numFmtId="0" fontId="23" fillId="0" borderId="0" xfId="0" applyFont="1" applyFill="1" applyBorder="1" applyAlignment="1">
      <alignment vertical="center" wrapText="1"/>
    </xf>
    <xf numFmtId="0" fontId="23" fillId="0" borderId="1" xfId="0" applyFont="1" applyFill="1" applyBorder="1" applyAlignment="1">
      <alignment vertical="center" wrapText="1"/>
    </xf>
    <xf numFmtId="4" fontId="23" fillId="0" borderId="1" xfId="0" applyNumberFormat="1" applyFont="1" applyFill="1" applyBorder="1" applyAlignment="1">
      <alignment vertical="center" wrapText="1"/>
    </xf>
    <xf numFmtId="0" fontId="27" fillId="0" borderId="0" xfId="0" applyFont="1" applyFill="1" applyBorder="1" applyAlignment="1">
      <alignment horizontal="left" vertical="center" wrapText="1"/>
    </xf>
    <xf numFmtId="0" fontId="27" fillId="0" borderId="0" xfId="0" applyFont="1" applyFill="1" applyBorder="1" applyAlignment="1">
      <alignment vertical="center" wrapText="1"/>
    </xf>
    <xf numFmtId="0" fontId="21" fillId="0" borderId="0" xfId="0" applyFont="1" applyFill="1" applyBorder="1" applyAlignment="1">
      <alignment horizontal="right" vertical="center" wrapText="1"/>
    </xf>
    <xf numFmtId="0" fontId="2" fillId="0" borderId="0" xfId="1232" applyNumberFormat="1" applyFont="1" applyFill="1" applyAlignment="1" applyProtection="1">
      <alignment horizontal="center" vertical="center" wrapText="1"/>
    </xf>
    <xf numFmtId="0" fontId="16" fillId="0" borderId="0" xfId="0" applyFont="1" applyFill="1" applyBorder="1" applyAlignment="1">
      <alignment horizontal="right" vertical="center"/>
    </xf>
    <xf numFmtId="0" fontId="28" fillId="0" borderId="1" xfId="0" applyFont="1" applyFill="1" applyBorder="1" applyAlignment="1">
      <alignment vertical="center" wrapText="1"/>
    </xf>
    <xf numFmtId="0" fontId="28" fillId="0" borderId="1"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9" fillId="0" borderId="1" xfId="0" applyFont="1" applyFill="1" applyBorder="1" applyAlignment="1">
      <alignment vertical="center" wrapText="1"/>
    </xf>
    <xf numFmtId="0" fontId="29" fillId="0" borderId="1" xfId="0" applyFont="1" applyFill="1" applyBorder="1" applyAlignment="1">
      <alignment horizontal="center" vertical="center" wrapText="1"/>
    </xf>
    <xf numFmtId="0" fontId="11" fillId="0" borderId="0" xfId="0" applyFont="1" applyFill="1" applyBorder="1" applyAlignment="1">
      <alignment vertical="center"/>
    </xf>
    <xf numFmtId="0" fontId="15" fillId="0" borderId="0" xfId="0" applyFont="1" applyFill="1" applyBorder="1" applyAlignment="1">
      <alignment vertical="center"/>
    </xf>
    <xf numFmtId="4" fontId="29" fillId="0" borderId="1" xfId="0" applyNumberFormat="1" applyFont="1" applyFill="1" applyBorder="1" applyAlignment="1">
      <alignment vertical="center" wrapText="1"/>
    </xf>
    <xf numFmtId="4" fontId="30" fillId="0" borderId="1" xfId="0" applyNumberFormat="1" applyFont="1" applyFill="1" applyBorder="1" applyAlignment="1">
      <alignment vertical="center" wrapText="1"/>
    </xf>
    <xf numFmtId="0" fontId="31" fillId="0" borderId="0" xfId="0" applyFont="1" applyFill="1" applyBorder="1" applyAlignment="1">
      <alignment horizontal="left" vertical="center" wrapText="1"/>
    </xf>
    <xf numFmtId="0" fontId="31" fillId="0" borderId="0" xfId="0" applyFont="1" applyFill="1" applyBorder="1" applyAlignment="1">
      <alignment vertical="center" wrapText="1"/>
    </xf>
    <xf numFmtId="195" fontId="29" fillId="0" borderId="1" xfId="0" applyNumberFormat="1" applyFont="1" applyFill="1" applyBorder="1" applyAlignment="1">
      <alignment vertical="center" wrapText="1"/>
    </xf>
    <xf numFmtId="0" fontId="31" fillId="0" borderId="0" xfId="1232" applyFill="1" applyAlignment="1"/>
    <xf numFmtId="0" fontId="31" fillId="0" borderId="0" xfId="1232" applyFill="1" applyAlignment="1">
      <alignment horizontal="right" vertical="center"/>
    </xf>
    <xf numFmtId="0" fontId="2" fillId="0" borderId="0" xfId="1232" applyNumberFormat="1" applyFont="1" applyFill="1" applyAlignment="1" applyProtection="1">
      <alignment horizontal="right" vertical="center" wrapText="1"/>
    </xf>
    <xf numFmtId="0" fontId="11" fillId="0" borderId="0" xfId="747" applyFont="1" applyFill="1" applyAlignment="1" applyProtection="1">
      <alignment horizontal="left" vertical="center"/>
    </xf>
    <xf numFmtId="196" fontId="32" fillId="0" borderId="0" xfId="747" applyNumberFormat="1" applyFont="1" applyFill="1" applyAlignment="1">
      <alignment horizontal="right" vertical="center"/>
    </xf>
    <xf numFmtId="0" fontId="32" fillId="0" borderId="0" xfId="747" applyFont="1" applyFill="1" applyAlignment="1">
      <alignment horizontal="right" vertical="center"/>
    </xf>
    <xf numFmtId="197" fontId="32" fillId="0" borderId="0" xfId="747" applyNumberFormat="1" applyFont="1" applyFill="1" applyBorder="1" applyAlignment="1" applyProtection="1">
      <alignment horizontal="right"/>
    </xf>
    <xf numFmtId="2" fontId="28" fillId="0" borderId="1" xfId="405" applyNumberFormat="1" applyFont="1" applyFill="1" applyBorder="1" applyAlignment="1" applyProtection="1">
      <alignment horizontal="center" vertical="center" wrapText="1"/>
    </xf>
    <xf numFmtId="198" fontId="28" fillId="0" borderId="1" xfId="233" applyNumberFormat="1" applyFont="1" applyFill="1" applyBorder="1" applyAlignment="1">
      <alignment horizontal="center" vertical="center" wrapText="1"/>
    </xf>
    <xf numFmtId="49" fontId="28" fillId="0" borderId="1" xfId="404" applyNumberFormat="1" applyFont="1" applyFill="1" applyBorder="1" applyAlignment="1" applyProtection="1">
      <alignment horizontal="left" vertical="center"/>
    </xf>
    <xf numFmtId="199" fontId="28" fillId="0" borderId="1" xfId="1" applyNumberFormat="1" applyFont="1" applyFill="1" applyBorder="1" applyAlignment="1">
      <alignment horizontal="right" vertical="center" wrapText="1"/>
    </xf>
    <xf numFmtId="200" fontId="28" fillId="0" borderId="1" xfId="3" applyNumberFormat="1" applyFont="1" applyFill="1" applyBorder="1" applyAlignment="1">
      <alignment horizontal="right" vertical="center" wrapText="1"/>
    </xf>
    <xf numFmtId="49" fontId="29" fillId="0" borderId="1" xfId="404" applyNumberFormat="1" applyFont="1" applyFill="1" applyBorder="1" applyAlignment="1" applyProtection="1">
      <alignment horizontal="left" vertical="center"/>
    </xf>
    <xf numFmtId="199" fontId="29" fillId="0" borderId="1" xfId="1" applyNumberFormat="1" applyFont="1" applyFill="1" applyBorder="1" applyAlignment="1">
      <alignment horizontal="right" vertical="center" wrapText="1"/>
    </xf>
    <xf numFmtId="200" fontId="29" fillId="0" borderId="1" xfId="747" applyNumberFormat="1" applyFont="1" applyFill="1" applyBorder="1" applyAlignment="1" applyProtection="1">
      <alignment horizontal="right" vertical="center" wrapText="1"/>
    </xf>
    <xf numFmtId="200" fontId="28" fillId="0" borderId="1" xfId="747" applyNumberFormat="1" applyFont="1" applyFill="1" applyBorder="1" applyAlignment="1" applyProtection="1">
      <alignment horizontal="right" vertical="center" wrapText="1"/>
    </xf>
    <xf numFmtId="199" fontId="30" fillId="0" borderId="1" xfId="1" applyNumberFormat="1" applyFont="1" applyFill="1" applyBorder="1" applyAlignment="1" applyProtection="1">
      <alignment vertical="center" wrapText="1"/>
    </xf>
    <xf numFmtId="199" fontId="29" fillId="0" borderId="1" xfId="1" applyNumberFormat="1" applyFont="1" applyFill="1" applyBorder="1" applyAlignment="1" applyProtection="1">
      <alignment horizontal="right" vertical="center" wrapText="1"/>
    </xf>
    <xf numFmtId="49" fontId="28" fillId="0" borderId="1" xfId="433" applyNumberFormat="1" applyFont="1" applyFill="1" applyBorder="1" applyAlignment="1" applyProtection="1">
      <alignment horizontal="distributed" vertical="center"/>
    </xf>
    <xf numFmtId="49" fontId="28" fillId="0" borderId="1" xfId="433" applyNumberFormat="1" applyFont="1" applyFill="1" applyBorder="1" applyAlignment="1" applyProtection="1">
      <alignment horizontal="left" vertical="center" wrapText="1"/>
    </xf>
    <xf numFmtId="49" fontId="28" fillId="0" borderId="1" xfId="433" applyNumberFormat="1" applyFont="1" applyFill="1" applyBorder="1" applyAlignment="1" applyProtection="1">
      <alignment horizontal="left" vertical="center"/>
    </xf>
    <xf numFmtId="0" fontId="31" fillId="0" borderId="0" xfId="1223" applyFill="1" applyAlignment="1"/>
    <xf numFmtId="0" fontId="31" fillId="0" borderId="0" xfId="1223" applyAlignment="1"/>
    <xf numFmtId="0" fontId="2" fillId="0" borderId="0" xfId="1223" applyNumberFormat="1" applyFont="1" applyFill="1" applyAlignment="1" applyProtection="1">
      <alignment horizontal="center" vertical="center" wrapText="1"/>
    </xf>
    <xf numFmtId="0" fontId="29" fillId="0" borderId="0" xfId="1223" applyFont="1" applyFill="1" applyAlignment="1" applyProtection="1">
      <alignment horizontal="left" vertical="center"/>
    </xf>
    <xf numFmtId="196" fontId="29" fillId="0" borderId="0" xfId="1223" applyNumberFormat="1" applyFont="1" applyFill="1" applyAlignment="1" applyProtection="1">
      <alignment horizontal="right"/>
    </xf>
    <xf numFmtId="0" fontId="33" fillId="0" borderId="0" xfId="1223" applyFont="1" applyFill="1" applyAlignment="1">
      <alignment vertical="center"/>
    </xf>
    <xf numFmtId="0" fontId="29" fillId="0" borderId="0" xfId="1223" applyFont="1" applyFill="1" applyAlignment="1">
      <alignment horizontal="right" vertical="center"/>
    </xf>
    <xf numFmtId="0" fontId="28" fillId="0" borderId="1" xfId="421" applyNumberFormat="1" applyFont="1" applyFill="1" applyBorder="1" applyAlignment="1" applyProtection="1">
      <alignment horizontal="center" vertical="center"/>
    </xf>
    <xf numFmtId="49" fontId="28" fillId="0" borderId="1" xfId="418" applyNumberFormat="1" applyFont="1" applyFill="1" applyBorder="1" applyAlignment="1" applyProtection="1">
      <alignment vertical="center"/>
    </xf>
    <xf numFmtId="199" fontId="10" fillId="0" borderId="1" xfId="525" applyNumberFormat="1" applyFont="1" applyBorder="1" applyAlignment="1">
      <alignment horizontal="right" vertical="center" wrapText="1"/>
    </xf>
    <xf numFmtId="199" fontId="28" fillId="0" borderId="1" xfId="471" applyNumberFormat="1" applyFont="1" applyBorder="1" applyAlignment="1">
      <alignment horizontal="right" vertical="center" wrapText="1"/>
    </xf>
    <xf numFmtId="49" fontId="29" fillId="0" borderId="1" xfId="418" applyNumberFormat="1" applyFont="1" applyFill="1" applyBorder="1" applyAlignment="1" applyProtection="1">
      <alignment vertical="center"/>
    </xf>
    <xf numFmtId="199" fontId="11" fillId="0" borderId="1" xfId="525" applyNumberFormat="1" applyFont="1" applyBorder="1" applyAlignment="1">
      <alignment horizontal="right" vertical="center" wrapText="1"/>
    </xf>
    <xf numFmtId="199" fontId="29" fillId="0" borderId="1" xfId="525" applyNumberFormat="1" applyFont="1" applyBorder="1" applyAlignment="1">
      <alignment horizontal="right" vertical="center" wrapText="1"/>
    </xf>
    <xf numFmtId="200" fontId="29" fillId="0" borderId="1" xfId="548" applyNumberFormat="1" applyFont="1" applyFill="1" applyBorder="1" applyAlignment="1">
      <alignment horizontal="right" vertical="center" wrapText="1"/>
    </xf>
    <xf numFmtId="199" fontId="29" fillId="0" borderId="1" xfId="471" applyNumberFormat="1" applyFont="1" applyBorder="1" applyAlignment="1">
      <alignment horizontal="right" vertical="center" wrapText="1"/>
    </xf>
    <xf numFmtId="199" fontId="28" fillId="0" borderId="1" xfId="525" applyNumberFormat="1" applyFont="1" applyBorder="1" applyAlignment="1">
      <alignment horizontal="right" vertical="center" wrapText="1"/>
    </xf>
    <xf numFmtId="200" fontId="28" fillId="0" borderId="1" xfId="548" applyNumberFormat="1" applyFont="1" applyFill="1" applyBorder="1" applyAlignment="1">
      <alignment horizontal="right" vertical="center" wrapText="1"/>
    </xf>
    <xf numFmtId="199" fontId="29" fillId="0" borderId="1" xfId="471" applyNumberFormat="1" applyFont="1" applyFill="1" applyBorder="1" applyAlignment="1">
      <alignment horizontal="right" vertical="center" wrapText="1"/>
    </xf>
    <xf numFmtId="200" fontId="29" fillId="0" borderId="1" xfId="0" applyNumberFormat="1" applyFont="1" applyBorder="1" applyAlignment="1">
      <alignment horizontal="right" vertical="center" wrapText="1"/>
    </xf>
    <xf numFmtId="199" fontId="10" fillId="0" borderId="1" xfId="525" applyNumberFormat="1" applyFont="1" applyFill="1" applyBorder="1" applyAlignment="1">
      <alignment horizontal="right" vertical="center" wrapText="1"/>
    </xf>
    <xf numFmtId="199" fontId="28" fillId="0" borderId="1" xfId="471" applyNumberFormat="1" applyFont="1" applyFill="1" applyBorder="1" applyAlignment="1">
      <alignment horizontal="right" vertical="center" wrapText="1"/>
    </xf>
    <xf numFmtId="199" fontId="29" fillId="0" borderId="1" xfId="525" applyNumberFormat="1" applyFont="1" applyFill="1" applyBorder="1" applyAlignment="1">
      <alignment horizontal="right" vertical="center" wrapText="1"/>
    </xf>
    <xf numFmtId="199" fontId="28" fillId="0" borderId="1" xfId="525" applyNumberFormat="1" applyFont="1" applyFill="1" applyBorder="1" applyAlignment="1">
      <alignment horizontal="right" vertical="center" wrapText="1"/>
    </xf>
    <xf numFmtId="49" fontId="28" fillId="0" borderId="1" xfId="433" applyNumberFormat="1" applyFont="1" applyFill="1" applyBorder="1" applyAlignment="1" applyProtection="1">
      <alignment vertical="center"/>
    </xf>
    <xf numFmtId="0" fontId="31" fillId="0" borderId="0" xfId="829" applyFill="1" applyAlignment="1"/>
    <xf numFmtId="0" fontId="31" fillId="0" borderId="0" xfId="829" applyAlignment="1"/>
    <xf numFmtId="0" fontId="2" fillId="0" borderId="0" xfId="829" applyNumberFormat="1" applyFont="1" applyFill="1" applyAlignment="1" applyProtection="1">
      <alignment horizontal="center" vertical="center" wrapText="1"/>
    </xf>
    <xf numFmtId="0" fontId="11" fillId="0" borderId="0" xfId="1235" applyFont="1" applyAlignment="1" applyProtection="1">
      <alignment horizontal="left" vertical="center"/>
    </xf>
    <xf numFmtId="0" fontId="32" fillId="0" borderId="0" xfId="1235" applyFont="1" applyAlignment="1"/>
    <xf numFmtId="201" fontId="32" fillId="0" borderId="0" xfId="1235" applyNumberFormat="1" applyFont="1" applyAlignment="1"/>
    <xf numFmtId="197" fontId="30" fillId="0" borderId="0" xfId="1235" applyNumberFormat="1" applyFont="1" applyFill="1" applyBorder="1" applyAlignment="1" applyProtection="1">
      <alignment horizontal="right"/>
    </xf>
    <xf numFmtId="0" fontId="31" fillId="0" borderId="0" xfId="829" applyAlignment="1">
      <alignment vertical="center"/>
    </xf>
    <xf numFmtId="0" fontId="29" fillId="0" borderId="0" xfId="829" applyFont="1" applyFill="1" applyAlignment="1" applyProtection="1">
      <alignment horizontal="left" vertical="center"/>
    </xf>
    <xf numFmtId="4" fontId="29" fillId="0" borderId="0" xfId="829" applyNumberFormat="1" applyFont="1" applyFill="1" applyAlignment="1" applyProtection="1">
      <alignment horizontal="right" vertical="center"/>
    </xf>
    <xf numFmtId="201" fontId="33" fillId="0" borderId="0" xfId="829" applyNumberFormat="1" applyFont="1" applyFill="1" applyAlignment="1">
      <alignment vertical="center"/>
    </xf>
    <xf numFmtId="0" fontId="29" fillId="0" borderId="0" xfId="829" applyFont="1" applyFill="1" applyAlignment="1">
      <alignment horizontal="right" vertical="center"/>
    </xf>
    <xf numFmtId="0" fontId="31" fillId="0" borderId="0" xfId="233">
      <alignment vertical="center"/>
    </xf>
    <xf numFmtId="0" fontId="8" fillId="0" borderId="0" xfId="233" applyFont="1" applyAlignment="1">
      <alignment horizontal="center" vertical="center" wrapText="1"/>
    </xf>
    <xf numFmtId="0" fontId="31" fillId="0" borderId="0" xfId="233" applyFill="1">
      <alignment vertical="center"/>
    </xf>
    <xf numFmtId="0" fontId="34" fillId="0" borderId="0" xfId="907" applyFont="1" applyAlignment="1">
      <alignment horizontal="center" vertical="center" shrinkToFit="1"/>
    </xf>
    <xf numFmtId="0" fontId="35" fillId="0" borderId="0" xfId="907" applyFont="1" applyAlignment="1">
      <alignment horizontal="center" vertical="center" shrinkToFit="1"/>
    </xf>
    <xf numFmtId="0" fontId="11" fillId="0" borderId="0" xfId="907" applyFont="1" applyBorder="1" applyAlignment="1">
      <alignment horizontal="left" vertical="center" wrapText="1"/>
    </xf>
    <xf numFmtId="0" fontId="11" fillId="0" borderId="0" xfId="0" applyFont="1" applyFill="1" applyAlignment="1">
      <alignment horizontal="right"/>
    </xf>
    <xf numFmtId="0" fontId="28" fillId="0" borderId="1" xfId="231" applyFont="1" applyBorder="1" applyAlignment="1">
      <alignment horizontal="center" vertical="center"/>
    </xf>
    <xf numFmtId="49" fontId="28" fillId="0" borderId="1" xfId="0" applyNumberFormat="1" applyFont="1" applyFill="1" applyBorder="1" applyAlignment="1" applyProtection="1">
      <alignment vertical="center" wrapText="1"/>
    </xf>
    <xf numFmtId="199" fontId="29" fillId="0" borderId="1" xfId="1" applyNumberFormat="1" applyFont="1" applyBorder="1" applyAlignment="1">
      <alignment horizontal="right" vertical="center" wrapText="1"/>
    </xf>
    <xf numFmtId="0" fontId="29" fillId="0" borderId="1" xfId="811" applyNumberFormat="1" applyFont="1" applyFill="1" applyBorder="1" applyAlignment="1">
      <alignment horizontal="left"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xf>
    <xf numFmtId="0" fontId="10" fillId="0" borderId="1" xfId="0" applyFont="1" applyFill="1" applyBorder="1" applyAlignment="1">
      <alignment horizontal="center" vertical="center"/>
    </xf>
    <xf numFmtId="0" fontId="36" fillId="0" borderId="1" xfId="233" applyFont="1" applyFill="1" applyBorder="1">
      <alignment vertical="center"/>
    </xf>
    <xf numFmtId="0" fontId="11" fillId="0" borderId="0" xfId="0" applyFont="1" applyBorder="1" applyAlignment="1">
      <alignment horizontal="left" vertical="center" wrapText="1"/>
    </xf>
    <xf numFmtId="0" fontId="0" fillId="0" borderId="0" xfId="0" applyFill="1" applyAlignment="1"/>
    <xf numFmtId="0" fontId="35" fillId="0" borderId="0" xfId="548" applyFont="1" applyFill="1" applyAlignment="1">
      <alignment horizontal="center" vertical="center" shrinkToFit="1"/>
    </xf>
    <xf numFmtId="0" fontId="11" fillId="0" borderId="0" xfId="548" applyFont="1" applyFill="1" applyAlignment="1">
      <alignment horizontal="left" vertical="center" wrapText="1"/>
    </xf>
    <xf numFmtId="198" fontId="29" fillId="0" borderId="0" xfId="615" applyNumberFormat="1" applyFont="1" applyFill="1" applyBorder="1" applyAlignment="1">
      <alignment horizontal="right" vertical="center"/>
    </xf>
    <xf numFmtId="0" fontId="28" fillId="0" borderId="1" xfId="615" applyFont="1" applyFill="1" applyBorder="1" applyAlignment="1">
      <alignment horizontal="distributed" vertical="center" wrapText="1" indent="3"/>
    </xf>
    <xf numFmtId="198" fontId="28" fillId="0" borderId="1" xfId="233" applyNumberFormat="1" applyFont="1" applyBorder="1" applyAlignment="1">
      <alignment horizontal="center" vertical="center" wrapText="1"/>
    </xf>
    <xf numFmtId="41" fontId="28" fillId="0" borderId="1" xfId="233" applyNumberFormat="1" applyFont="1" applyBorder="1" applyAlignment="1">
      <alignment horizontal="right" vertical="center" wrapText="1"/>
    </xf>
    <xf numFmtId="41" fontId="29" fillId="0" borderId="1" xfId="233" applyNumberFormat="1" applyFont="1" applyBorder="1" applyAlignment="1">
      <alignment horizontal="right" vertical="center" wrapText="1"/>
    </xf>
    <xf numFmtId="200" fontId="11" fillId="0" borderId="1" xfId="0" applyNumberFormat="1" applyFont="1" applyBorder="1" applyAlignment="1">
      <alignment horizontal="right" vertical="center" wrapText="1"/>
    </xf>
    <xf numFmtId="200" fontId="29" fillId="0" borderId="1" xfId="3" applyNumberFormat="1" applyFont="1" applyFill="1" applyBorder="1" applyAlignment="1">
      <alignment horizontal="right" vertical="center" wrapText="1"/>
    </xf>
    <xf numFmtId="200" fontId="10" fillId="0" borderId="1" xfId="0" applyNumberFormat="1" applyFont="1" applyBorder="1" applyAlignment="1">
      <alignment horizontal="right" vertical="center" wrapText="1"/>
    </xf>
    <xf numFmtId="0" fontId="29" fillId="0" borderId="1" xfId="450" applyNumberFormat="1" applyFont="1" applyFill="1" applyBorder="1" applyAlignment="1">
      <alignment horizontal="left" vertical="center" wrapText="1"/>
    </xf>
    <xf numFmtId="0" fontId="10" fillId="0" borderId="1" xfId="0" applyFont="1" applyBorder="1" applyAlignment="1">
      <alignment horizontal="distributed" vertical="center" wrapText="1"/>
    </xf>
    <xf numFmtId="0" fontId="28" fillId="0" borderId="1" xfId="615" applyFont="1" applyFill="1" applyBorder="1" applyAlignment="1">
      <alignment horizontal="left" vertical="center" wrapText="1"/>
    </xf>
    <xf numFmtId="0" fontId="29" fillId="0" borderId="1" xfId="450" applyNumberFormat="1" applyFont="1" applyFill="1" applyBorder="1" applyAlignment="1">
      <alignment horizontal="left" vertical="center" wrapText="1" indent="1"/>
    </xf>
    <xf numFmtId="41" fontId="29" fillId="0" borderId="1" xfId="233" applyNumberFormat="1" applyFont="1" applyFill="1" applyBorder="1" applyAlignment="1">
      <alignment horizontal="right" vertical="center" wrapText="1"/>
    </xf>
    <xf numFmtId="0" fontId="28" fillId="0" borderId="1" xfId="450" applyNumberFormat="1" applyFont="1" applyFill="1" applyBorder="1" applyAlignment="1">
      <alignment horizontal="left" vertical="center" wrapText="1"/>
    </xf>
    <xf numFmtId="41" fontId="28" fillId="0" borderId="1" xfId="233" applyNumberFormat="1" applyFont="1" applyFill="1" applyBorder="1" applyAlignment="1">
      <alignment horizontal="right" vertical="center" wrapText="1"/>
    </xf>
    <xf numFmtId="0" fontId="28" fillId="0" borderId="1" xfId="450" applyNumberFormat="1" applyFont="1" applyFill="1" applyBorder="1" applyAlignment="1">
      <alignment horizontal="distributed" vertical="center" wrapText="1"/>
    </xf>
    <xf numFmtId="0" fontId="31" fillId="0" borderId="0" xfId="811" applyAlignment="1"/>
    <xf numFmtId="0" fontId="31" fillId="0" borderId="0" xfId="811" applyFill="1" applyAlignment="1"/>
    <xf numFmtId="0" fontId="35" fillId="0" borderId="0" xfId="548" applyFont="1" applyAlignment="1">
      <alignment horizontal="center" vertical="center" shrinkToFit="1"/>
    </xf>
    <xf numFmtId="0" fontId="11" fillId="0" borderId="0" xfId="548" applyFont="1" applyAlignment="1">
      <alignment horizontal="left" vertical="center" wrapText="1"/>
    </xf>
    <xf numFmtId="0" fontId="29" fillId="0" borderId="0" xfId="811" applyFont="1" applyAlignment="1">
      <alignment horizontal="right"/>
    </xf>
    <xf numFmtId="0" fontId="28" fillId="0" borderId="1" xfId="811" applyFont="1" applyFill="1" applyBorder="1" applyAlignment="1">
      <alignment horizontal="center" vertical="center" wrapText="1"/>
    </xf>
    <xf numFmtId="198" fontId="28" fillId="0" borderId="6" xfId="233" applyNumberFormat="1" applyFont="1" applyFill="1" applyBorder="1" applyAlignment="1">
      <alignment horizontal="center" vertical="center" wrapText="1"/>
    </xf>
    <xf numFmtId="41" fontId="28" fillId="0" borderId="1" xfId="98" applyNumberFormat="1" applyFont="1" applyFill="1" applyBorder="1" applyAlignment="1">
      <alignment horizontal="right" vertical="center" wrapText="1"/>
    </xf>
    <xf numFmtId="41" fontId="29" fillId="0" borderId="1" xfId="98" applyNumberFormat="1" applyFont="1" applyFill="1" applyBorder="1" applyAlignment="1">
      <alignment horizontal="right" vertical="center" wrapText="1"/>
    </xf>
    <xf numFmtId="41" fontId="37" fillId="0" borderId="1" xfId="0" applyNumberFormat="1" applyFont="1" applyFill="1" applyBorder="1" applyAlignment="1">
      <alignment horizontal="right" vertical="center" wrapText="1"/>
    </xf>
    <xf numFmtId="41" fontId="30" fillId="0" borderId="1" xfId="0" applyNumberFormat="1" applyFont="1" applyFill="1" applyBorder="1" applyAlignment="1">
      <alignment horizontal="right" vertical="center" wrapText="1"/>
    </xf>
    <xf numFmtId="41" fontId="29" fillId="0" borderId="1" xfId="0" applyNumberFormat="1" applyFont="1" applyFill="1" applyBorder="1" applyAlignment="1" applyProtection="1">
      <alignment horizontal="right" vertical="center" wrapText="1"/>
    </xf>
    <xf numFmtId="41" fontId="11" fillId="0" borderId="1" xfId="0" applyNumberFormat="1" applyFont="1" applyFill="1" applyBorder="1" applyAlignment="1">
      <alignment horizontal="right" vertical="center" wrapText="1"/>
    </xf>
    <xf numFmtId="49" fontId="29" fillId="0" borderId="1" xfId="0" applyNumberFormat="1" applyFont="1" applyFill="1" applyBorder="1" applyAlignment="1" applyProtection="1">
      <alignment vertical="center" wrapText="1"/>
    </xf>
    <xf numFmtId="41" fontId="29" fillId="0" borderId="1" xfId="548" applyNumberFormat="1" applyFont="1" applyFill="1" applyBorder="1" applyAlignment="1">
      <alignment horizontal="right" vertical="center" wrapText="1"/>
    </xf>
    <xf numFmtId="41" fontId="28" fillId="0" borderId="1" xfId="0" applyNumberFormat="1" applyFont="1" applyFill="1" applyBorder="1" applyAlignment="1" applyProtection="1">
      <alignment horizontal="right" vertical="center" wrapText="1"/>
    </xf>
    <xf numFmtId="41" fontId="28" fillId="0" borderId="1" xfId="548" applyNumberFormat="1" applyFont="1" applyFill="1" applyBorder="1" applyAlignment="1">
      <alignment horizontal="right" vertical="center" wrapText="1"/>
    </xf>
    <xf numFmtId="49" fontId="28" fillId="0" borderId="1" xfId="0" applyNumberFormat="1" applyFont="1" applyFill="1" applyBorder="1" applyAlignment="1" applyProtection="1">
      <alignment horizontal="left" vertical="center" wrapText="1"/>
    </xf>
    <xf numFmtId="49" fontId="28" fillId="0" borderId="1" xfId="0" applyNumberFormat="1" applyFont="1" applyFill="1" applyBorder="1" applyAlignment="1" applyProtection="1">
      <alignment horizontal="distributed" vertical="center" wrapText="1"/>
    </xf>
    <xf numFmtId="0" fontId="29" fillId="0" borderId="0" xfId="811" applyFont="1" applyFill="1" applyAlignment="1"/>
    <xf numFmtId="0" fontId="29" fillId="0" borderId="0" xfId="811" applyFont="1" applyFill="1" applyAlignment="1">
      <alignment horizontal="right"/>
    </xf>
    <xf numFmtId="197" fontId="29" fillId="0" borderId="0" xfId="1232" applyNumberFormat="1" applyFont="1" applyFill="1" applyBorder="1" applyAlignment="1" applyProtection="1">
      <alignment horizontal="left" vertical="center"/>
    </xf>
    <xf numFmtId="0" fontId="29" fillId="0" borderId="0" xfId="811" applyFont="1" applyFill="1" applyBorder="1" applyAlignment="1">
      <alignment vertical="center"/>
    </xf>
    <xf numFmtId="0" fontId="29" fillId="0" borderId="0" xfId="811" applyFont="1" applyFill="1" applyAlignment="1">
      <alignment vertical="center"/>
    </xf>
    <xf numFmtId="197" fontId="32" fillId="0" borderId="0" xfId="1232" applyNumberFormat="1" applyFont="1" applyFill="1" applyBorder="1" applyAlignment="1" applyProtection="1">
      <alignment horizontal="right" vertical="center"/>
    </xf>
    <xf numFmtId="0" fontId="38" fillId="0" borderId="0" xfId="0" applyFont="1" applyAlignment="1"/>
    <xf numFmtId="0" fontId="35" fillId="0" borderId="0" xfId="433" applyFont="1" applyFill="1" applyAlignment="1">
      <alignment horizontal="center" vertical="center"/>
    </xf>
    <xf numFmtId="0" fontId="11" fillId="0" borderId="0" xfId="433" applyFont="1" applyFill="1" applyAlignment="1">
      <alignment horizontal="left" vertical="center"/>
    </xf>
    <xf numFmtId="0" fontId="11" fillId="0" borderId="0" xfId="0" applyFont="1" applyFill="1" applyAlignment="1">
      <alignment vertical="center"/>
    </xf>
    <xf numFmtId="0" fontId="11" fillId="0" borderId="0" xfId="433" applyFont="1" applyFill="1" applyAlignment="1">
      <alignment horizontal="right" vertical="center"/>
    </xf>
    <xf numFmtId="198" fontId="28" fillId="0" borderId="7" xfId="233"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99" fontId="29" fillId="0" borderId="1" xfId="0" applyNumberFormat="1" applyFont="1" applyFill="1" applyBorder="1" applyAlignment="1">
      <alignment vertical="center" wrapText="1"/>
    </xf>
    <xf numFmtId="10" fontId="29" fillId="0" borderId="1" xfId="0" applyNumberFormat="1" applyFont="1" applyFill="1" applyBorder="1" applyAlignment="1">
      <alignment vertical="center" wrapText="1"/>
    </xf>
    <xf numFmtId="0" fontId="10" fillId="0" borderId="1" xfId="0" applyFont="1" applyFill="1" applyBorder="1" applyAlignment="1">
      <alignment horizontal="distributed" vertical="center" wrapText="1"/>
    </xf>
    <xf numFmtId="199" fontId="28" fillId="0" borderId="1" xfId="0" applyNumberFormat="1" applyFont="1" applyFill="1" applyBorder="1" applyAlignment="1">
      <alignment vertical="center" wrapText="1"/>
    </xf>
    <xf numFmtId="10" fontId="28" fillId="0" borderId="1" xfId="0" applyNumberFormat="1" applyFont="1" applyFill="1" applyBorder="1" applyAlignment="1">
      <alignment vertical="center" wrapText="1"/>
    </xf>
    <xf numFmtId="0" fontId="39" fillId="0" borderId="0" xfId="233" applyFont="1" applyProtection="1">
      <alignment vertical="center"/>
    </xf>
    <xf numFmtId="0" fontId="36" fillId="0" borderId="0" xfId="233" applyFont="1" applyAlignment="1" applyProtection="1">
      <alignment horizontal="center" vertical="center"/>
    </xf>
    <xf numFmtId="0" fontId="36" fillId="0" borderId="0" xfId="233" applyFont="1" applyProtection="1">
      <alignment vertical="center"/>
    </xf>
    <xf numFmtId="0" fontId="31" fillId="0" borderId="0" xfId="233" applyProtection="1">
      <alignment vertical="center"/>
    </xf>
    <xf numFmtId="0" fontId="31" fillId="2" borderId="0" xfId="233" applyFill="1" applyProtection="1">
      <alignment vertical="center"/>
    </xf>
    <xf numFmtId="198" fontId="31" fillId="0" borderId="0" xfId="233" applyNumberFormat="1" applyProtection="1">
      <alignment vertical="center"/>
    </xf>
    <xf numFmtId="0" fontId="2" fillId="0" borderId="0" xfId="233" applyFont="1" applyFill="1" applyAlignment="1" applyProtection="1">
      <alignment horizontal="center" vertical="center"/>
    </xf>
    <xf numFmtId="0" fontId="29" fillId="0" borderId="0" xfId="233" applyFont="1" applyFill="1" applyProtection="1">
      <alignment vertical="center"/>
    </xf>
    <xf numFmtId="198" fontId="29" fillId="0" borderId="0" xfId="233" applyNumberFormat="1" applyFont="1" applyFill="1" applyBorder="1" applyAlignment="1" applyProtection="1">
      <alignment horizontal="right" vertical="center"/>
    </xf>
    <xf numFmtId="0" fontId="28" fillId="0" borderId="1" xfId="233" applyFont="1" applyFill="1" applyBorder="1" applyAlignment="1" applyProtection="1">
      <alignment horizontal="distributed" vertical="center" wrapText="1" indent="3"/>
    </xf>
    <xf numFmtId="198" fontId="28" fillId="0" borderId="1" xfId="233" applyNumberFormat="1" applyFont="1" applyFill="1" applyBorder="1" applyAlignment="1" applyProtection="1">
      <alignment horizontal="center" vertical="center" wrapText="1"/>
    </xf>
    <xf numFmtId="49" fontId="10" fillId="0" borderId="1" xfId="0" applyNumberFormat="1" applyFont="1" applyFill="1" applyBorder="1" applyAlignment="1" applyProtection="1">
      <alignment horizontal="left" vertical="center" wrapText="1"/>
    </xf>
    <xf numFmtId="3" fontId="10" fillId="0" borderId="1" xfId="0" applyNumberFormat="1" applyFont="1" applyFill="1" applyBorder="1" applyAlignment="1" applyProtection="1">
      <alignment horizontal="right" vertical="center"/>
      <protection locked="0"/>
    </xf>
    <xf numFmtId="200" fontId="28" fillId="0" borderId="1" xfId="3" applyNumberFormat="1" applyFont="1" applyFill="1" applyBorder="1" applyAlignment="1" applyProtection="1">
      <alignment horizontal="right" vertical="center" wrapText="1" shrinkToFit="1"/>
      <protection locked="0"/>
    </xf>
    <xf numFmtId="49" fontId="11" fillId="0" borderId="1" xfId="0" applyNumberFormat="1" applyFont="1" applyFill="1" applyBorder="1" applyAlignment="1" applyProtection="1">
      <alignment horizontal="left" vertical="center" wrapText="1"/>
    </xf>
    <xf numFmtId="3" fontId="11" fillId="0" borderId="1" xfId="0" applyNumberFormat="1" applyFont="1" applyFill="1" applyBorder="1" applyAlignment="1" applyProtection="1">
      <alignment horizontal="right" vertical="center"/>
      <protection locked="0"/>
    </xf>
    <xf numFmtId="200" fontId="29" fillId="0" borderId="1" xfId="3" applyNumberFormat="1" applyFont="1" applyFill="1" applyBorder="1" applyAlignment="1" applyProtection="1">
      <alignment horizontal="right" vertical="center" wrapText="1" shrinkToFit="1"/>
      <protection locked="0"/>
    </xf>
    <xf numFmtId="49" fontId="29" fillId="0" borderId="1" xfId="0" applyNumberFormat="1" applyFont="1" applyFill="1" applyBorder="1" applyAlignment="1" applyProtection="1">
      <alignment horizontal="left" vertical="center" wrapText="1"/>
    </xf>
    <xf numFmtId="49" fontId="40" fillId="0" borderId="1" xfId="0" applyNumberFormat="1" applyFont="1" applyFill="1" applyBorder="1" applyAlignment="1" applyProtection="1">
      <alignment horizontal="distributed" vertical="center" wrapText="1"/>
    </xf>
    <xf numFmtId="0" fontId="28" fillId="0" borderId="1" xfId="233" applyFont="1" applyFill="1" applyBorder="1" applyAlignment="1" applyProtection="1">
      <alignment horizontal="left" vertical="center" wrapText="1"/>
    </xf>
    <xf numFmtId="0" fontId="28" fillId="0" borderId="1" xfId="233" applyFont="1" applyFill="1" applyBorder="1" applyAlignment="1" applyProtection="1">
      <alignment horizontal="distributed" vertical="center" wrapText="1"/>
    </xf>
    <xf numFmtId="0" fontId="39" fillId="0" borderId="0" xfId="233" applyFont="1">
      <alignment vertical="center"/>
    </xf>
    <xf numFmtId="0" fontId="36" fillId="0" borderId="0" xfId="233" applyFont="1" applyAlignment="1">
      <alignment horizontal="center" vertical="center"/>
    </xf>
    <xf numFmtId="198" fontId="31" fillId="0" borderId="0" xfId="233" applyNumberFormat="1">
      <alignment vertical="center"/>
    </xf>
    <xf numFmtId="0" fontId="2" fillId="0" borderId="0" xfId="233" applyFont="1" applyFill="1" applyAlignment="1">
      <alignment horizontal="center" vertical="center"/>
    </xf>
    <xf numFmtId="0" fontId="29" fillId="0" borderId="0" xfId="233" applyFont="1" applyFill="1">
      <alignment vertical="center"/>
    </xf>
    <xf numFmtId="0" fontId="41" fillId="0" borderId="0" xfId="233" applyFont="1" applyFill="1">
      <alignment vertical="center"/>
    </xf>
    <xf numFmtId="198" fontId="29" fillId="0" borderId="0" xfId="233" applyNumberFormat="1" applyFont="1" applyFill="1" applyAlignment="1">
      <alignment horizontal="right" vertical="center"/>
    </xf>
    <xf numFmtId="0" fontId="28" fillId="0" borderId="1" xfId="233" applyFont="1" applyFill="1" applyBorder="1" applyAlignment="1">
      <alignment horizontal="distributed" vertical="center" wrapText="1" indent="3"/>
    </xf>
    <xf numFmtId="200" fontId="28" fillId="0" borderId="1" xfId="3" applyNumberFormat="1" applyFont="1" applyFill="1" applyBorder="1" applyAlignment="1" applyProtection="1">
      <alignment horizontal="right" vertical="center" wrapText="1"/>
      <protection locked="0"/>
    </xf>
    <xf numFmtId="3" fontId="29" fillId="0" borderId="1" xfId="0" applyNumberFormat="1" applyFont="1" applyFill="1" applyBorder="1" applyAlignment="1" applyProtection="1">
      <alignment horizontal="right" vertical="center"/>
    </xf>
    <xf numFmtId="200" fontId="29" fillId="0" borderId="1" xfId="3" applyNumberFormat="1" applyFont="1" applyFill="1" applyBorder="1" applyAlignment="1" applyProtection="1">
      <alignment horizontal="right" vertical="center" wrapText="1"/>
      <protection locked="0"/>
    </xf>
    <xf numFmtId="3" fontId="28" fillId="0" borderId="1" xfId="0" applyNumberFormat="1" applyFont="1" applyFill="1" applyBorder="1" applyAlignment="1" applyProtection="1">
      <alignment horizontal="right" vertical="center"/>
    </xf>
    <xf numFmtId="0" fontId="28" fillId="0" borderId="1" xfId="234" applyFont="1" applyFill="1" applyBorder="1" applyAlignment="1">
      <alignment horizontal="left" vertical="center"/>
    </xf>
    <xf numFmtId="3" fontId="28" fillId="0" borderId="1" xfId="0" applyNumberFormat="1" applyFont="1" applyFill="1" applyBorder="1" applyAlignment="1" applyProtection="1">
      <alignment horizontal="right" vertical="center"/>
      <protection locked="0"/>
    </xf>
    <xf numFmtId="0" fontId="28" fillId="0" borderId="1" xfId="234" applyFont="1" applyFill="1" applyBorder="1" applyAlignment="1" applyProtection="1">
      <alignment horizontal="left" vertical="center"/>
    </xf>
    <xf numFmtId="0" fontId="29" fillId="0" borderId="1" xfId="233" applyFont="1" applyFill="1" applyBorder="1" applyAlignment="1" applyProtection="1">
      <alignment horizontal="left" vertical="center"/>
    </xf>
    <xf numFmtId="0" fontId="28" fillId="0" borderId="1" xfId="233" applyFont="1" applyFill="1" applyBorder="1" applyAlignment="1" applyProtection="1">
      <alignment horizontal="left" vertical="center"/>
    </xf>
    <xf numFmtId="0" fontId="28" fillId="0" borderId="1" xfId="233" applyFont="1" applyFill="1" applyBorder="1" applyAlignment="1" applyProtection="1">
      <alignment horizontal="distributed" vertical="center"/>
    </xf>
    <xf numFmtId="0" fontId="39" fillId="0" borderId="0" xfId="233" applyFont="1" applyFill="1" applyProtection="1">
      <alignment vertical="center"/>
    </xf>
    <xf numFmtId="0" fontId="36" fillId="0" borderId="0" xfId="233" applyFont="1" applyFill="1" applyAlignment="1" applyProtection="1">
      <alignment horizontal="center" vertical="center"/>
    </xf>
    <xf numFmtId="0" fontId="31" fillId="0" borderId="0" xfId="233" applyFill="1" applyProtection="1">
      <alignment vertical="center"/>
    </xf>
    <xf numFmtId="198" fontId="31" fillId="0" borderId="0" xfId="233" applyNumberFormat="1" applyFill="1" applyProtection="1">
      <alignment vertical="center"/>
    </xf>
    <xf numFmtId="0" fontId="29" fillId="0" borderId="1" xfId="233" applyFont="1" applyFill="1" applyBorder="1" applyAlignment="1" applyProtection="1">
      <alignment horizontal="left" vertical="center" wrapText="1"/>
    </xf>
    <xf numFmtId="0" fontId="1" fillId="0" borderId="0" xfId="0" applyFont="1" applyFill="1" applyBorder="1" applyAlignment="1"/>
    <xf numFmtId="0" fontId="42" fillId="0" borderId="0" xfId="0" applyFont="1" applyFill="1" applyBorder="1" applyAlignment="1">
      <alignment horizontal="center" vertical="center"/>
    </xf>
    <xf numFmtId="0" fontId="42" fillId="0" borderId="8" xfId="0" applyFont="1" applyFill="1" applyBorder="1" applyAlignment="1">
      <alignment horizontal="center" vertical="center"/>
    </xf>
    <xf numFmtId="49" fontId="28" fillId="0" borderId="1" xfId="418" applyNumberFormat="1" applyFont="1" applyFill="1" applyBorder="1" applyAlignment="1" applyProtection="1">
      <alignment horizontal="center" vertical="center"/>
    </xf>
    <xf numFmtId="0" fontId="43" fillId="0" borderId="1" xfId="0" applyFont="1" applyFill="1" applyBorder="1" applyAlignment="1">
      <alignment horizontal="center" vertical="center"/>
    </xf>
    <xf numFmtId="10" fontId="44" fillId="0" borderId="1" xfId="3" applyNumberFormat="1" applyFont="1" applyFill="1" applyBorder="1" applyAlignment="1" applyProtection="1">
      <alignment horizontal="center" vertical="center" wrapText="1" shrinkToFit="1"/>
    </xf>
    <xf numFmtId="0" fontId="5" fillId="0" borderId="0" xfId="0" applyFont="1" applyFill="1" applyBorder="1" applyAlignment="1">
      <alignment horizontal="left" vertical="top" wrapText="1"/>
    </xf>
    <xf numFmtId="0" fontId="36" fillId="0" borderId="0" xfId="233" applyFont="1" applyFill="1">
      <alignment vertical="center"/>
    </xf>
    <xf numFmtId="0" fontId="2" fillId="0" borderId="0" xfId="907" applyFont="1" applyAlignment="1">
      <alignment horizontal="center" vertical="center" shrinkToFit="1"/>
    </xf>
    <xf numFmtId="0" fontId="45" fillId="0" borderId="0" xfId="317" applyFont="1" applyAlignment="1"/>
    <xf numFmtId="0" fontId="11" fillId="0" borderId="0" xfId="0" applyFont="1" applyAlignment="1">
      <alignment horizontal="right"/>
    </xf>
    <xf numFmtId="0" fontId="28" fillId="0" borderId="1" xfId="231" applyFont="1" applyBorder="1" applyAlignment="1">
      <alignment horizontal="center" vertical="center" wrapText="1"/>
    </xf>
    <xf numFmtId="0" fontId="28" fillId="0" borderId="1" xfId="231" applyFont="1" applyFill="1" applyBorder="1" applyAlignment="1">
      <alignment horizontal="center" vertical="center" wrapText="1"/>
    </xf>
    <xf numFmtId="0" fontId="28" fillId="0" borderId="1" xfId="0" applyFont="1" applyFill="1" applyBorder="1" applyAlignment="1">
      <alignment horizontal="left" vertical="center"/>
    </xf>
    <xf numFmtId="0" fontId="46" fillId="0" borderId="1" xfId="433" applyFont="1" applyFill="1" applyBorder="1" applyAlignment="1">
      <alignment vertical="center"/>
    </xf>
    <xf numFmtId="0" fontId="31" fillId="0" borderId="0" xfId="233" applyFont="1">
      <alignment vertical="center"/>
    </xf>
    <xf numFmtId="0" fontId="46" fillId="0" borderId="1" xfId="433" applyFont="1" applyFill="1" applyBorder="1" applyAlignment="1">
      <alignment vertical="center" wrapText="1"/>
    </xf>
    <xf numFmtId="0" fontId="18" fillId="0" borderId="1" xfId="433" applyFont="1" applyFill="1" applyBorder="1" applyAlignment="1">
      <alignment vertical="center"/>
    </xf>
    <xf numFmtId="198" fontId="5" fillId="0" borderId="1" xfId="235" applyNumberFormat="1" applyFont="1" applyFill="1" applyBorder="1" applyAlignment="1" applyProtection="1">
      <alignment horizontal="left" vertical="center" wrapText="1"/>
      <protection locked="0"/>
    </xf>
    <xf numFmtId="199" fontId="31" fillId="0" borderId="0" xfId="233" applyNumberFormat="1" applyFill="1">
      <alignment vertical="center"/>
    </xf>
    <xf numFmtId="200" fontId="31" fillId="0" borderId="0" xfId="3" applyNumberFormat="1" applyFont="1" applyFill="1" applyBorder="1" applyAlignment="1" applyProtection="1">
      <alignment vertical="center"/>
    </xf>
    <xf numFmtId="199" fontId="36" fillId="0" borderId="0" xfId="233" applyNumberFormat="1" applyFont="1" applyFill="1">
      <alignment vertical="center"/>
    </xf>
    <xf numFmtId="200" fontId="36" fillId="0" borderId="0" xfId="3" applyNumberFormat="1" applyFont="1" applyFill="1" applyBorder="1" applyAlignment="1" applyProtection="1">
      <alignment vertical="center"/>
    </xf>
    <xf numFmtId="202" fontId="0" fillId="0" borderId="0" xfId="0" applyNumberFormat="1" applyAlignment="1"/>
    <xf numFmtId="202" fontId="38" fillId="0" borderId="0" xfId="0" applyNumberFormat="1" applyFont="1" applyAlignment="1"/>
    <xf numFmtId="0" fontId="2" fillId="0" borderId="0" xfId="433" applyFont="1" applyAlignment="1">
      <alignment horizontal="center" vertical="center"/>
    </xf>
    <xf numFmtId="0" fontId="11" fillId="0" borderId="0" xfId="433" applyFont="1" applyFill="1" applyAlignment="1">
      <alignment horizontal="left"/>
    </xf>
    <xf numFmtId="0" fontId="28" fillId="0" borderId="1" xfId="233" applyFont="1" applyFill="1" applyBorder="1" applyAlignment="1">
      <alignment horizontal="center" vertical="center" wrapText="1"/>
    </xf>
    <xf numFmtId="49" fontId="10" fillId="3" borderId="1" xfId="0" applyNumberFormat="1" applyFont="1" applyFill="1" applyBorder="1" applyAlignment="1" applyProtection="1">
      <alignment horizontal="left" vertical="center" wrapText="1"/>
    </xf>
    <xf numFmtId="199" fontId="10" fillId="3" borderId="1" xfId="0" applyNumberFormat="1" applyFont="1" applyFill="1" applyBorder="1" applyAlignment="1" applyProtection="1">
      <alignment horizontal="right" vertical="center" wrapText="1"/>
    </xf>
    <xf numFmtId="200" fontId="28" fillId="0" borderId="1" xfId="3" applyNumberFormat="1" applyFont="1" applyFill="1" applyBorder="1" applyAlignment="1" applyProtection="1">
      <alignment horizontal="right" vertical="center" wrapText="1" shrinkToFit="1"/>
    </xf>
    <xf numFmtId="202" fontId="15" fillId="0" borderId="9" xfId="0" applyNumberFormat="1" applyFont="1" applyFill="1" applyBorder="1" applyAlignment="1" applyProtection="1">
      <alignment horizontal="left" vertical="center"/>
    </xf>
    <xf numFmtId="49" fontId="11" fillId="3" borderId="1" xfId="0" applyNumberFormat="1" applyFont="1" applyFill="1" applyBorder="1" applyAlignment="1" applyProtection="1">
      <alignment horizontal="left" vertical="center" wrapText="1"/>
    </xf>
    <xf numFmtId="199" fontId="11" fillId="3" borderId="1" xfId="0" applyNumberFormat="1" applyFont="1" applyFill="1" applyBorder="1" applyAlignment="1" applyProtection="1">
      <alignment horizontal="right" vertical="center" wrapText="1"/>
    </xf>
    <xf numFmtId="200" fontId="29" fillId="0" borderId="1" xfId="3" applyNumberFormat="1" applyFont="1" applyFill="1" applyBorder="1" applyAlignment="1" applyProtection="1">
      <alignment horizontal="right" vertical="center" wrapText="1" shrinkToFit="1"/>
    </xf>
    <xf numFmtId="202" fontId="15" fillId="0" borderId="0" xfId="0" applyNumberFormat="1" applyFont="1" applyFill="1" applyAlignment="1" applyProtection="1">
      <alignment horizontal="left" vertical="center"/>
    </xf>
    <xf numFmtId="0" fontId="35" fillId="0" borderId="0" xfId="433" applyFont="1" applyAlignment="1">
      <alignment horizontal="center" vertical="center"/>
    </xf>
    <xf numFmtId="0" fontId="11" fillId="0" borderId="0" xfId="433" applyFont="1" applyBorder="1" applyAlignment="1">
      <alignment horizontal="left" vertical="center"/>
    </xf>
    <xf numFmtId="0" fontId="11" fillId="0" borderId="0" xfId="433" applyFont="1" applyBorder="1" applyAlignment="1">
      <alignment horizontal="right" vertical="center"/>
    </xf>
    <xf numFmtId="0" fontId="47" fillId="0" borderId="1" xfId="0" applyFont="1" applyFill="1" applyBorder="1" applyAlignment="1">
      <alignment horizontal="left" vertical="center"/>
    </xf>
    <xf numFmtId="0" fontId="48" fillId="0" borderId="1" xfId="0" applyFont="1" applyFill="1" applyBorder="1" applyAlignment="1">
      <alignment horizontal="left" vertical="center" indent="1"/>
    </xf>
    <xf numFmtId="0" fontId="47" fillId="0" borderId="1" xfId="0" applyFont="1" applyFill="1" applyBorder="1" applyAlignment="1">
      <alignment vertical="center"/>
    </xf>
    <xf numFmtId="202" fontId="48" fillId="0" borderId="1" xfId="1" applyNumberFormat="1" applyFont="1" applyFill="1" applyBorder="1" applyAlignment="1">
      <alignment horizontal="right" vertical="center"/>
    </xf>
    <xf numFmtId="202" fontId="47" fillId="0" borderId="1" xfId="1" applyNumberFormat="1" applyFont="1" applyFill="1" applyBorder="1" applyAlignment="1">
      <alignment horizontal="right" vertical="center"/>
    </xf>
    <xf numFmtId="0" fontId="47" fillId="0" borderId="1" xfId="0" applyFont="1" applyFill="1" applyBorder="1" applyAlignment="1">
      <alignment horizontal="center" vertical="center"/>
    </xf>
    <xf numFmtId="0" fontId="8" fillId="0" borderId="0" xfId="233" applyFont="1" applyFill="1" applyAlignment="1">
      <alignment horizontal="center" vertical="center" wrapText="1"/>
    </xf>
    <xf numFmtId="198" fontId="31" fillId="0" borderId="0" xfId="233" applyNumberFormat="1" applyFill="1">
      <alignment vertical="center"/>
    </xf>
    <xf numFmtId="0" fontId="11" fillId="0" borderId="0" xfId="233" applyFont="1" applyFill="1">
      <alignment vertical="center"/>
    </xf>
    <xf numFmtId="198" fontId="29" fillId="0" borderId="0" xfId="233" applyNumberFormat="1" applyFont="1" applyFill="1" applyBorder="1" applyAlignment="1">
      <alignment horizontal="right" vertical="center"/>
    </xf>
    <xf numFmtId="49" fontId="11" fillId="0" borderId="1" xfId="0" applyNumberFormat="1" applyFont="1" applyFill="1" applyBorder="1" applyAlignment="1" applyProtection="1">
      <alignment horizontal="left" vertical="center" wrapText="1" indent="2"/>
    </xf>
    <xf numFmtId="49" fontId="11" fillId="0" borderId="1" xfId="0" applyNumberFormat="1" applyFont="1" applyFill="1" applyBorder="1" applyAlignment="1" applyProtection="1">
      <alignment horizontal="left" vertical="center" wrapText="1" indent="3"/>
    </xf>
    <xf numFmtId="49" fontId="29" fillId="0" borderId="1" xfId="0" applyNumberFormat="1" applyFont="1" applyFill="1" applyBorder="1" applyAlignment="1" applyProtection="1">
      <alignment horizontal="left" vertical="center" wrapText="1" indent="2"/>
    </xf>
    <xf numFmtId="49" fontId="29" fillId="0" borderId="1" xfId="0" applyNumberFormat="1" applyFont="1" applyFill="1" applyBorder="1" applyAlignment="1" applyProtection="1">
      <alignment horizontal="left" vertical="center" wrapText="1" indent="3"/>
    </xf>
    <xf numFmtId="49" fontId="11" fillId="0" borderId="1" xfId="0" applyNumberFormat="1" applyFont="1" applyFill="1" applyBorder="1" applyAlignment="1" applyProtection="1">
      <alignment horizontal="left" vertical="center" indent="3"/>
    </xf>
    <xf numFmtId="49" fontId="11" fillId="0" borderId="1" xfId="0" applyNumberFormat="1" applyFont="1" applyFill="1" applyBorder="1" applyAlignment="1" applyProtection="1">
      <alignment horizontal="left" vertical="center" indent="3"/>
      <protection locked="0"/>
    </xf>
    <xf numFmtId="49" fontId="11" fillId="0" borderId="1" xfId="0" applyNumberFormat="1" applyFont="1" applyFill="1" applyBorder="1" applyAlignment="1" applyProtection="1">
      <alignment horizontal="left" vertical="center" wrapText="1" indent="2"/>
      <protection locked="0"/>
    </xf>
    <xf numFmtId="49" fontId="11" fillId="0" borderId="1" xfId="0" applyNumberFormat="1" applyFont="1" applyFill="1" applyBorder="1" applyAlignment="1" applyProtection="1">
      <alignment horizontal="left" vertical="center" wrapText="1" indent="3"/>
      <protection locked="0"/>
    </xf>
    <xf numFmtId="49" fontId="29" fillId="0" borderId="1" xfId="0" applyNumberFormat="1" applyFont="1" applyFill="1" applyBorder="1" applyAlignment="1">
      <alignment vertical="center" wrapText="1"/>
    </xf>
    <xf numFmtId="199" fontId="29" fillId="0" borderId="1" xfId="1" applyNumberFormat="1" applyFont="1" applyFill="1" applyBorder="1" applyAlignment="1" applyProtection="1">
      <alignment vertical="center" wrapText="1"/>
      <protection locked="0"/>
    </xf>
    <xf numFmtId="0" fontId="29" fillId="0" borderId="1" xfId="233" applyFont="1" applyFill="1" applyBorder="1" applyAlignment="1">
      <alignment horizontal="distributed" vertical="center" wrapText="1"/>
    </xf>
    <xf numFmtId="3" fontId="11" fillId="0" borderId="1" xfId="0" applyNumberFormat="1" applyFont="1" applyFill="1" applyBorder="1" applyAlignment="1" applyProtection="1">
      <alignment horizontal="right" vertical="center"/>
    </xf>
    <xf numFmtId="0" fontId="28" fillId="0" borderId="0" xfId="233" applyFont="1" applyFill="1" applyAlignment="1">
      <alignment horizontal="center" vertical="center" wrapText="1"/>
    </xf>
    <xf numFmtId="0" fontId="0" fillId="0" borderId="0" xfId="0" applyAlignment="1" applyProtection="1"/>
    <xf numFmtId="0" fontId="31" fillId="2" borderId="0" xfId="234" applyFill="1" applyProtection="1">
      <alignment vertical="center"/>
    </xf>
    <xf numFmtId="0" fontId="28" fillId="0" borderId="1" xfId="233" applyFont="1" applyFill="1" applyBorder="1" applyAlignment="1" applyProtection="1">
      <alignment horizontal="center" vertical="center" wrapText="1"/>
    </xf>
    <xf numFmtId="0" fontId="28" fillId="0" borderId="1" xfId="233" applyNumberFormat="1" applyFont="1" applyFill="1" applyBorder="1" applyAlignment="1" applyProtection="1">
      <alignment vertical="center" wrapText="1"/>
    </xf>
    <xf numFmtId="3" fontId="29" fillId="0" borderId="1" xfId="0" applyNumberFormat="1" applyFont="1" applyFill="1" applyBorder="1" applyAlignment="1" applyProtection="1">
      <alignment horizontal="right" vertical="center"/>
      <protection locked="0"/>
    </xf>
    <xf numFmtId="0" fontId="39" fillId="0" borderId="0" xfId="234" applyFont="1" applyFill="1" applyAlignment="1" applyProtection="1">
      <alignment horizontal="center" vertical="center"/>
    </xf>
    <xf numFmtId="199" fontId="29" fillId="0" borderId="1" xfId="1" applyNumberFormat="1" applyFont="1" applyFill="1" applyBorder="1" applyAlignment="1" applyProtection="1">
      <alignment horizontal="right" vertical="center" wrapText="1"/>
      <protection locked="0"/>
    </xf>
    <xf numFmtId="0" fontId="29" fillId="0" borderId="1" xfId="233" applyNumberFormat="1" applyFont="1" applyFill="1" applyBorder="1" applyAlignment="1" applyProtection="1">
      <alignment vertical="center" wrapText="1"/>
    </xf>
    <xf numFmtId="0" fontId="29" fillId="0" borderId="1" xfId="234" applyFont="1" applyFill="1" applyBorder="1" applyAlignment="1" applyProtection="1">
      <alignment horizontal="left" vertical="center" wrapText="1"/>
    </xf>
    <xf numFmtId="0" fontId="28" fillId="0" borderId="1" xfId="233" applyNumberFormat="1" applyFont="1" applyFill="1" applyBorder="1" applyAlignment="1" applyProtection="1">
      <alignment horizontal="distributed" vertical="center"/>
    </xf>
    <xf numFmtId="0" fontId="31" fillId="0" borderId="0" xfId="234" applyFill="1">
      <alignment vertical="center"/>
    </xf>
    <xf numFmtId="198" fontId="28" fillId="0" borderId="0" xfId="233" applyNumberFormat="1" applyFont="1" applyFill="1" applyAlignment="1">
      <alignment horizontal="center" vertical="center" wrapText="1"/>
    </xf>
    <xf numFmtId="199" fontId="29" fillId="0" borderId="1" xfId="229" applyNumberFormat="1" applyFont="1" applyFill="1" applyBorder="1" applyAlignment="1" applyProtection="1">
      <alignment vertical="center" wrapText="1"/>
    </xf>
    <xf numFmtId="10" fontId="29" fillId="0" borderId="1" xfId="3" applyNumberFormat="1" applyFont="1" applyFill="1" applyBorder="1" applyAlignment="1" applyProtection="1">
      <alignment vertical="center" wrapText="1"/>
      <protection locked="0"/>
    </xf>
    <xf numFmtId="0" fontId="39" fillId="0" borderId="0" xfId="234" applyFont="1" applyFill="1" applyAlignment="1">
      <alignment horizontal="center" vertical="center"/>
    </xf>
    <xf numFmtId="49" fontId="29" fillId="0" borderId="1" xfId="229" applyNumberFormat="1" applyFont="1" applyFill="1" applyBorder="1" applyAlignment="1" applyProtection="1">
      <alignment horizontal="left" vertical="center" wrapText="1"/>
    </xf>
    <xf numFmtId="199" fontId="28" fillId="0" borderId="1" xfId="1" applyNumberFormat="1" applyFont="1" applyFill="1" applyBorder="1" applyAlignment="1" applyProtection="1">
      <alignment horizontal="right" vertical="center" wrapText="1"/>
      <protection locked="0"/>
    </xf>
    <xf numFmtId="10" fontId="28" fillId="0" borderId="1" xfId="3" applyNumberFormat="1" applyFont="1" applyFill="1" applyBorder="1" applyAlignment="1" applyProtection="1">
      <alignment vertical="center" wrapText="1"/>
      <protection locked="0"/>
    </xf>
    <xf numFmtId="0" fontId="28" fillId="0" borderId="1" xfId="233" applyFont="1" applyFill="1" applyBorder="1" applyAlignment="1">
      <alignment vertical="center" wrapText="1"/>
    </xf>
    <xf numFmtId="0" fontId="29" fillId="0" borderId="1" xfId="233" applyNumberFormat="1" applyFont="1" applyFill="1" applyBorder="1" applyAlignment="1">
      <alignment horizontal="left" vertical="center" wrapText="1"/>
    </xf>
    <xf numFmtId="0" fontId="29" fillId="0" borderId="1" xfId="233" applyNumberFormat="1" applyFont="1" applyFill="1" applyBorder="1" applyAlignment="1">
      <alignment vertical="center" wrapText="1"/>
    </xf>
    <xf numFmtId="0" fontId="28" fillId="0" borderId="1" xfId="233" applyFont="1" applyFill="1" applyBorder="1" applyAlignment="1">
      <alignment horizontal="left" vertical="center" wrapText="1"/>
    </xf>
    <xf numFmtId="199" fontId="0" fillId="0" borderId="0" xfId="0" applyNumberFormat="1" applyFill="1" applyAlignment="1"/>
    <xf numFmtId="0" fontId="28" fillId="0" borderId="1" xfId="233" applyNumberFormat="1" applyFont="1" applyFill="1" applyBorder="1" applyAlignment="1">
      <alignment horizontal="left" vertical="center" wrapText="1"/>
    </xf>
    <xf numFmtId="0" fontId="28" fillId="0" borderId="1" xfId="233" applyFont="1" applyFill="1" applyBorder="1" applyAlignment="1">
      <alignment horizontal="distributed" vertical="center" wrapText="1" indent="2"/>
    </xf>
    <xf numFmtId="0" fontId="28" fillId="0" borderId="0" xfId="233" applyFont="1" applyFill="1" applyAlignment="1" applyProtection="1">
      <alignment horizontal="center" vertical="center" wrapText="1"/>
    </xf>
    <xf numFmtId="198" fontId="31" fillId="2" borderId="0" xfId="233" applyNumberFormat="1" applyFill="1" applyProtection="1">
      <alignment vertical="center"/>
    </xf>
    <xf numFmtId="0" fontId="41" fillId="0" borderId="0" xfId="233" applyFont="1" applyFill="1" applyProtection="1">
      <alignment vertical="center"/>
    </xf>
    <xf numFmtId="0" fontId="7" fillId="0" borderId="4" xfId="1172" applyFont="1" applyFill="1" applyBorder="1" applyAlignment="1" applyProtection="1" quotePrefix="1">
      <alignment vertical="center"/>
    </xf>
    <xf numFmtId="49" fontId="15" fillId="0" borderId="1" xfId="335" applyNumberFormat="1" applyFont="1" applyFill="1" applyBorder="1" applyAlignment="1" quotePrefix="1">
      <alignment horizontal="left" vertical="center" wrapText="1"/>
    </xf>
  </cellXfs>
  <cellStyles count="132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注释 5 3" xfId="49"/>
    <cellStyle name="注释 4" xfId="50"/>
    <cellStyle name="注释 3 4" xfId="51"/>
    <cellStyle name="注释 2 2 2" xfId="52"/>
    <cellStyle name="样式 1" xfId="53"/>
    <cellStyle name="未定义" xfId="54"/>
    <cellStyle name="数量 2 3" xfId="55"/>
    <cellStyle name="数量" xfId="56"/>
    <cellStyle name="输入 2 2 2" xfId="57"/>
    <cellStyle name="输出 2 3" xfId="58"/>
    <cellStyle name="输出 2 2" xfId="59"/>
    <cellStyle name="适中 5 3" xfId="60"/>
    <cellStyle name="适中 5 2" xfId="61"/>
    <cellStyle name="输出 3 3" xfId="62"/>
    <cellStyle name="适中 2 3" xfId="63"/>
    <cellStyle name="输出 3" xfId="64"/>
    <cellStyle name="适中 2" xfId="65"/>
    <cellStyle name="商品名称 2 2 2" xfId="66"/>
    <cellStyle name="日期 3 2" xfId="67"/>
    <cellStyle name="日期 3" xfId="68"/>
    <cellStyle name="日期 2 3" xfId="69"/>
    <cellStyle name="日期 2 2" xfId="70"/>
    <cellStyle name="强调文字颜色 6 3 2" xfId="71"/>
    <cellStyle name="强调文字颜色 6 3" xfId="72"/>
    <cellStyle name="强调文字颜色 6 2 2" xfId="73"/>
    <cellStyle name="强调文字颜色 6 2" xfId="74"/>
    <cellStyle name="强调文字颜色 5 3 2" xfId="75"/>
    <cellStyle name="强调文字颜色 5 3" xfId="76"/>
    <cellStyle name="强调文字颜色 5 2" xfId="77"/>
    <cellStyle name="数量 2 2" xfId="78"/>
    <cellStyle name="强调文字颜色 4 3 2" xfId="79"/>
    <cellStyle name="日期 2" xfId="80"/>
    <cellStyle name="强调文字颜色 4 2 3" xfId="81"/>
    <cellStyle name="强调文字颜色 4 2 2 2" xfId="82"/>
    <cellStyle name="强调文字颜色 4 2 2" xfId="83"/>
    <cellStyle name="强调文字颜色 3 2 3" xfId="84"/>
    <cellStyle name="强调文字颜色 3 2 2" xfId="85"/>
    <cellStyle name="强调文字颜色 3 2" xfId="86"/>
    <cellStyle name="强调文字颜色 2 2 3" xfId="87"/>
    <cellStyle name="强调文字颜色 2 2" xfId="88"/>
    <cellStyle name="强调文字颜色 1 3 2" xfId="89"/>
    <cellStyle name="强调文字颜色 6 2 2 2" xfId="90"/>
    <cellStyle name="强调文字颜色 1 3" xfId="91"/>
    <cellStyle name="强调 3 2" xfId="92"/>
    <cellStyle name="强调 3" xfId="93"/>
    <cellStyle name="强调 2" xfId="94"/>
    <cellStyle name="强调 1" xfId="95"/>
    <cellStyle name="千位分隔 4 6 2" xfId="96"/>
    <cellStyle name="千位分隔 2 3" xfId="97"/>
    <cellStyle name="千位分隔 2" xfId="98"/>
    <cellStyle name="千位分隔 11 2" xfId="99"/>
    <cellStyle name="千分位[0]_laroux" xfId="100"/>
    <cellStyle name="链接单元格 5 3" xfId="101"/>
    <cellStyle name="链接单元格 5 2" xfId="102"/>
    <cellStyle name="链接单元格 3 4" xfId="103"/>
    <cellStyle name="输入 5 3" xfId="104"/>
    <cellStyle name="链接单元格 3 3" xfId="105"/>
    <cellStyle name="输入 4 4" xfId="106"/>
    <cellStyle name="链接单元格 2 4" xfId="107"/>
    <cellStyle name="输入 4 2 2" xfId="108"/>
    <cellStyle name="链接单元格 2 2 2" xfId="109"/>
    <cellStyle name="警告文本 5 2" xfId="110"/>
    <cellStyle name="强调文字颜色 1 2 3" xfId="111"/>
    <cellStyle name="警告文本 5" xfId="112"/>
    <cellStyle name="警告文本 4 4" xfId="113"/>
    <cellStyle name="警告文本 4 3" xfId="114"/>
    <cellStyle name="强调文字颜色 1 2 2 2" xfId="115"/>
    <cellStyle name="警告文本 4 2" xfId="116"/>
    <cellStyle name="强调文字颜色 1 2 2" xfId="117"/>
    <cellStyle name="警告文本 4" xfId="118"/>
    <cellStyle name="警告文本 3 4" xfId="119"/>
    <cellStyle name="警告文本 3 3" xfId="120"/>
    <cellStyle name="警告文本 3 2" xfId="121"/>
    <cellStyle name="警告文本 2 4" xfId="122"/>
    <cellStyle name="警告文本 2 3" xfId="123"/>
    <cellStyle name="借出原因 4" xfId="124"/>
    <cellStyle name="借出原因 3 2" xfId="125"/>
    <cellStyle name="借出原因 3" xfId="126"/>
    <cellStyle name="解释性文本 3 2 2" xfId="127"/>
    <cellStyle name="解释性文本 3" xfId="128"/>
    <cellStyle name="解释性文本 2 4" xfId="129"/>
    <cellStyle name="解释性文本 2 3" xfId="130"/>
    <cellStyle name="解释性文本 2 2" xfId="131"/>
    <cellStyle name="解释性文本 2" xfId="132"/>
    <cellStyle name="检查单元格 8" xfId="133"/>
    <cellStyle name="检查单元格 5 3" xfId="134"/>
    <cellStyle name="检查单元格 5 2" xfId="135"/>
    <cellStyle name="检查单元格 5" xfId="136"/>
    <cellStyle name="检查单元格 4 3" xfId="137"/>
    <cellStyle name="检查单元格 4 2" xfId="138"/>
    <cellStyle name="检查单元格 4" xfId="139"/>
    <cellStyle name="检查单元格 3 3" xfId="140"/>
    <cellStyle name="检查单元格 3 2" xfId="141"/>
    <cellStyle name="检查单元格 3" xfId="142"/>
    <cellStyle name="输出 5" xfId="143"/>
    <cellStyle name="适中 4" xfId="144"/>
    <cellStyle name="借出原因 2 3" xfId="145"/>
    <cellStyle name="检查单元格 2 2" xfId="146"/>
    <cellStyle name="计算 8" xfId="147"/>
    <cellStyle name="计算 7" xfId="148"/>
    <cellStyle name="计算 6" xfId="149"/>
    <cellStyle name="计算 4 2" xfId="150"/>
    <cellStyle name="计算 4" xfId="151"/>
    <cellStyle name="计算 3 4" xfId="152"/>
    <cellStyle name="计算 3 3" xfId="153"/>
    <cellStyle name="计算 3 2 2" xfId="154"/>
    <cellStyle name="计算 3 2" xfId="155"/>
    <cellStyle name="计算 3" xfId="156"/>
    <cellStyle name="计算 2 4" xfId="157"/>
    <cellStyle name="计算 2 2" xfId="158"/>
    <cellStyle name="汇总 8 2" xfId="159"/>
    <cellStyle name="千分位_97-917" xfId="160"/>
    <cellStyle name="汇总 5 3" xfId="161"/>
    <cellStyle name="注释 3" xfId="162"/>
    <cellStyle name="计算 4 4" xfId="163"/>
    <cellStyle name="汇总 5 2 2" xfId="164"/>
    <cellStyle name="汇总 5 2" xfId="165"/>
    <cellStyle name="汇总 4 3" xfId="166"/>
    <cellStyle name="汇总 4 2 3" xfId="167"/>
    <cellStyle name="汇总 4 2 2 2" xfId="168"/>
    <cellStyle name="汇总 4 2 2" xfId="169"/>
    <cellStyle name="汇总 4 2" xfId="170"/>
    <cellStyle name="汇总 3 5" xfId="171"/>
    <cellStyle name="汇总 3 4 2" xfId="172"/>
    <cellStyle name="汇总 3 3 2" xfId="173"/>
    <cellStyle name="汇总 3 3" xfId="174"/>
    <cellStyle name="警告文本 3 2 2" xfId="175"/>
    <cellStyle name="汇总 3 2" xfId="176"/>
    <cellStyle name="汇总 2 4" xfId="177"/>
    <cellStyle name="注释 3 3" xfId="178"/>
    <cellStyle name="汇总 2 3 2" xfId="179"/>
    <cellStyle name="汇总 2 3" xfId="180"/>
    <cellStyle name="注释 2 4" xfId="181"/>
    <cellStyle name="汇总 2 2 3" xfId="182"/>
    <cellStyle name="汇总 8" xfId="183"/>
    <cellStyle name="汇总 2 2 2 2" xfId="184"/>
    <cellStyle name="注释 2 3" xfId="185"/>
    <cellStyle name="汇总 2 2 2" xfId="186"/>
    <cellStyle name="后继超级链接 2 2" xfId="187"/>
    <cellStyle name="好_M01-1" xfId="188"/>
    <cellStyle name="好_Book1 2" xfId="189"/>
    <cellStyle name="好_Book1" xfId="190"/>
    <cellStyle name="好_2008年地州对账表(国库资金） 3" xfId="191"/>
    <cellStyle name="借出原因 2" xfId="192"/>
    <cellStyle name="商品名称 2 3" xfId="193"/>
    <cellStyle name="好_2008年地州对账表(国库资金） 2 2" xfId="194"/>
    <cellStyle name="解释性文本 4 2 2" xfId="195"/>
    <cellStyle name="好_2007年地州资金往来对账表 2 2" xfId="196"/>
    <cellStyle name="解释性文本 4 2" xfId="197"/>
    <cellStyle name="好_2007年地州资金往来对账表 2" xfId="198"/>
    <cellStyle name="解释性文本 4" xfId="199"/>
    <cellStyle name="好_2007年地州资金往来对账表" xfId="200"/>
    <cellStyle name="好_11大理 3" xfId="201"/>
    <cellStyle name="商品名称" xfId="202"/>
    <cellStyle name="好_11大理 2" xfId="203"/>
    <cellStyle name="强调文字颜色 3 2 2 2" xfId="204"/>
    <cellStyle name="警告文本 6" xfId="205"/>
    <cellStyle name="好_11大理" xfId="206"/>
    <cellStyle name="解释性文本 4 4" xfId="207"/>
    <cellStyle name="好_2007年地州资金往来对账表 3" xfId="208"/>
    <cellStyle name="解释性文本 4 3" xfId="209"/>
    <cellStyle name="好_0605石屏县 3" xfId="210"/>
    <cellStyle name="好_0605石屏县 2" xfId="211"/>
    <cellStyle name="好_0605石屏 3" xfId="212"/>
    <cellStyle name="好_0605石屏 2" xfId="213"/>
    <cellStyle name="好_0502通海县 3" xfId="214"/>
    <cellStyle name="好_0502通海县 2 2" xfId="215"/>
    <cellStyle name="好_0502通海县 2" xfId="216"/>
    <cellStyle name="好_0502通海县" xfId="217"/>
    <cellStyle name="好 8" xfId="218"/>
    <cellStyle name="好 4" xfId="219"/>
    <cellStyle name="检查单元格 3 4" xfId="220"/>
    <cellStyle name="好 3 2" xfId="221"/>
    <cellStyle name="超链接 4 2" xfId="222"/>
    <cellStyle name="超链接 4" xfId="223"/>
    <cellStyle name="超链接 3" xfId="224"/>
    <cellStyle name="超链接 2 2 2" xfId="225"/>
    <cellStyle name="超链接 2 2" xfId="226"/>
    <cellStyle name="好 5 3" xfId="227"/>
    <cellStyle name="超链接 2" xfId="228"/>
    <cellStyle name="常规_exceltmp1" xfId="229"/>
    <cellStyle name="数量 4" xfId="230"/>
    <cellStyle name="常规_2007年云南省向人大报送政府收支预算表格式编制过程表 2 2 2" xfId="231"/>
    <cellStyle name="计算 2 3" xfId="232"/>
    <cellStyle name="常规_2007年云南省向人大报送政府收支预算表格式编制过程表 2" xfId="233"/>
    <cellStyle name="常规_2007年云南省向人大报送政府收支预算表格式编制过程表" xfId="234"/>
    <cellStyle name="常规_2007年省与各地结算单" xfId="235"/>
    <cellStyle name="常规 9 5" xfId="236"/>
    <cellStyle name="常规 9 4" xfId="237"/>
    <cellStyle name="常规 9 3 2" xfId="238"/>
    <cellStyle name="常规 9 3" xfId="239"/>
    <cellStyle name="常规 9 2 3" xfId="240"/>
    <cellStyle name="常规 9 2 2 2" xfId="241"/>
    <cellStyle name="数量 2" xfId="242"/>
    <cellStyle name="强调文字颜色 4 3" xfId="243"/>
    <cellStyle name="注释 7" xfId="244"/>
    <cellStyle name="常规 9 2 2" xfId="245"/>
    <cellStyle name="常规 9" xfId="246"/>
    <cellStyle name="常规 7 3 2" xfId="247"/>
    <cellStyle name="常规 7 3" xfId="248"/>
    <cellStyle name="常规 7 2 2" xfId="249"/>
    <cellStyle name="常规 7 2" xfId="250"/>
    <cellStyle name="警告文本 4 2 2" xfId="251"/>
    <cellStyle name="常规 6 3 3" xfId="252"/>
    <cellStyle name="常规 6 3 2" xfId="253"/>
    <cellStyle name="检查单元格 3 2 2" xfId="254"/>
    <cellStyle name="常规 6 3" xfId="255"/>
    <cellStyle name="常规 6 2 2" xfId="256"/>
    <cellStyle name="常规 6 2" xfId="257"/>
    <cellStyle name="常规 6" xfId="258"/>
    <cellStyle name="常规 5 3 2" xfId="259"/>
    <cellStyle name="常规 5 3" xfId="260"/>
    <cellStyle name="常规 5 2 4" xfId="261"/>
    <cellStyle name="常规 5 2 3" xfId="262"/>
    <cellStyle name="输出 2 4" xfId="263"/>
    <cellStyle name="常规 5 2 2 2" xfId="264"/>
    <cellStyle name="常规 5 2 2" xfId="265"/>
    <cellStyle name="常规 5 2" xfId="266"/>
    <cellStyle name="常规 452" xfId="267"/>
    <cellStyle name="借出原因" xfId="268"/>
    <cellStyle name="常规 451" xfId="269"/>
    <cellStyle name="常规 450" xfId="270"/>
    <cellStyle name="常规 449" xfId="271"/>
    <cellStyle name="好_1110洱源 2" xfId="272"/>
    <cellStyle name="常规 8 2" xfId="273"/>
    <cellStyle name="常规 442" xfId="274"/>
    <cellStyle name="输入 8" xfId="275"/>
    <cellStyle name="计算 5 3" xfId="276"/>
    <cellStyle name="链接单元格 6" xfId="277"/>
    <cellStyle name="常规 441" xfId="278"/>
    <cellStyle name="常规 436" xfId="279"/>
    <cellStyle name="输入 7" xfId="280"/>
    <cellStyle name="计算 5 2" xfId="281"/>
    <cellStyle name="链接单元格 5" xfId="282"/>
    <cellStyle name="常规 440" xfId="283"/>
    <cellStyle name="常规 435" xfId="284"/>
    <cellStyle name="常规 434" xfId="285"/>
    <cellStyle name="常规 429" xfId="286"/>
    <cellStyle name="输入 5" xfId="287"/>
    <cellStyle name="链接单元格 3" xfId="288"/>
    <cellStyle name="强调 1 2" xfId="289"/>
    <cellStyle name="常规 4 3 5" xfId="290"/>
    <cellStyle name="常规 4 3 4 2" xfId="291"/>
    <cellStyle name="常规 4 3 4" xfId="292"/>
    <cellStyle name="常规 4 3 3 2" xfId="293"/>
    <cellStyle name="计算 2 2 2" xfId="294"/>
    <cellStyle name="常规 5 5" xfId="295"/>
    <cellStyle name="警告文本 2 2 2" xfId="296"/>
    <cellStyle name="常规 4 3 3" xfId="297"/>
    <cellStyle name="好_0605石屏 2 2" xfId="298"/>
    <cellStyle name="常规 4 3 2 3" xfId="299"/>
    <cellStyle name="常规 5 4 2" xfId="300"/>
    <cellStyle name="常规 4 3 2 2" xfId="301"/>
    <cellStyle name="常规 5 4" xfId="302"/>
    <cellStyle name="常规 4 7" xfId="303"/>
    <cellStyle name="常规 4 2 5" xfId="304"/>
    <cellStyle name="常规 4 6 2" xfId="305"/>
    <cellStyle name="常规 4 2 4 2" xfId="306"/>
    <cellStyle name="常规 4 2 4" xfId="307"/>
    <cellStyle name="常规 7 4" xfId="308"/>
    <cellStyle name="常规 4 2 3 2" xfId="309"/>
    <cellStyle name="常规 4 5" xfId="310"/>
    <cellStyle name="常规 4 2 3" xfId="311"/>
    <cellStyle name="常规 4 2 2 2 2" xfId="312"/>
    <cellStyle name="常规 4 2 2 2" xfId="313"/>
    <cellStyle name="常规 4 2" xfId="314"/>
    <cellStyle name="常规 3_Book1" xfId="315"/>
    <cellStyle name="常规 3 8" xfId="316"/>
    <cellStyle name="常规 3 7" xfId="317"/>
    <cellStyle name="常规 3 6 2" xfId="318"/>
    <cellStyle name="常规 3 6" xfId="319"/>
    <cellStyle name="常规 3 5" xfId="320"/>
    <cellStyle name="常规 3 4" xfId="321"/>
    <cellStyle name="常规 3 3 4 2" xfId="322"/>
    <cellStyle name="常规 3 3 4" xfId="323"/>
    <cellStyle name="普通_97-917" xfId="324"/>
    <cellStyle name="常规 448" xfId="325"/>
    <cellStyle name="常规 3 3 3 2" xfId="326"/>
    <cellStyle name="常规 3 3 3" xfId="327"/>
    <cellStyle name="常规 3 3 2 3" xfId="328"/>
    <cellStyle name="常规 3 3 2 2 2" xfId="329"/>
    <cellStyle name="常规 3 3 2 2" xfId="330"/>
    <cellStyle name="常规 3 3 2" xfId="331"/>
    <cellStyle name="常规 3 2 4 2" xfId="332"/>
    <cellStyle name="常规 3 2 4" xfId="333"/>
    <cellStyle name="常规 3 2" xfId="334"/>
    <cellStyle name="常规 3" xfId="335"/>
    <cellStyle name="解释性文本 3 4" xfId="336"/>
    <cellStyle name="检查单元格 4 2 2" xfId="337"/>
    <cellStyle name="常规 29" xfId="338"/>
    <cellStyle name="解释性文本 3 2" xfId="339"/>
    <cellStyle name="常规 27" xfId="340"/>
    <cellStyle name="常规 6 3 2 2" xfId="341"/>
    <cellStyle name="常规 26" xfId="342"/>
    <cellStyle name="常规 30" xfId="343"/>
    <cellStyle name="常规 25" xfId="344"/>
    <cellStyle name="好_2008年地州对账表(国库资金） 2" xfId="345"/>
    <cellStyle name="常规 2 9 4" xfId="346"/>
    <cellStyle name="常规 2 9 3 2" xfId="347"/>
    <cellStyle name="超链接 3 2" xfId="348"/>
    <cellStyle name="常规 2 9 3" xfId="349"/>
    <cellStyle name="常规 2 9 2 2" xfId="350"/>
    <cellStyle name="常规 2 9 2" xfId="351"/>
    <cellStyle name="常规 2 9" xfId="352"/>
    <cellStyle name="常规 2 8 2" xfId="353"/>
    <cellStyle name="常规 2 6 4 2" xfId="354"/>
    <cellStyle name="常规 2 6 4" xfId="355"/>
    <cellStyle name="常规 2 6 3" xfId="356"/>
    <cellStyle name="常规 2 6 2" xfId="357"/>
    <cellStyle name="常规 2 6" xfId="358"/>
    <cellStyle name="注释 2 2" xfId="359"/>
    <cellStyle name="常规 2 5 5" xfId="360"/>
    <cellStyle name="计算 5" xfId="361"/>
    <cellStyle name="常规 2 5 4 2" xfId="362"/>
    <cellStyle name="常规 2 5 4" xfId="363"/>
    <cellStyle name="检查单元格 7" xfId="364"/>
    <cellStyle name="千位分隔 11" xfId="365"/>
    <cellStyle name="常规 2 5 2 3" xfId="366"/>
    <cellStyle name="常规 2 5 2 2 2" xfId="367"/>
    <cellStyle name="常规 2 5 2 2" xfId="368"/>
    <cellStyle name="常规 2 5 2" xfId="369"/>
    <cellStyle name="计算 4 2 2" xfId="370"/>
    <cellStyle name="常规 2 4 5" xfId="371"/>
    <cellStyle name="常规 2 4 4 2" xfId="372"/>
    <cellStyle name="常规 2 4 4" xfId="373"/>
    <cellStyle name="后继超级链接 2" xfId="374"/>
    <cellStyle name="常规 2 4 3 2" xfId="375"/>
    <cellStyle name="后继超级链接" xfId="376"/>
    <cellStyle name="常规 2 4 3" xfId="377"/>
    <cellStyle name="输出 2 2 2" xfId="378"/>
    <cellStyle name="常规 2 4 2 3" xfId="379"/>
    <cellStyle name="常规 2 4 2 2 2" xfId="380"/>
    <cellStyle name="常规 2 4 2 2" xfId="381"/>
    <cellStyle name="输出 6" xfId="382"/>
    <cellStyle name="适中 5" xfId="383"/>
    <cellStyle name="检查单元格 2 3" xfId="384"/>
    <cellStyle name="常规 2 3 5 2" xfId="385"/>
    <cellStyle name="常规 2 3 5" xfId="386"/>
    <cellStyle name="常规 2 3 2 5" xfId="387"/>
    <cellStyle name="常规 2 3 2 2 3" xfId="388"/>
    <cellStyle name="常规 8 4" xfId="389"/>
    <cellStyle name="常规 444" xfId="390"/>
    <cellStyle name="常规 439" xfId="391"/>
    <cellStyle name="常规 2 3 2 2 2 2" xfId="392"/>
    <cellStyle name="常规 2 3 2 2 2" xfId="393"/>
    <cellStyle name="常规 2 3 2 2" xfId="394"/>
    <cellStyle name="常规 2 3 2" xfId="395"/>
    <cellStyle name="常规 2 2 5" xfId="396"/>
    <cellStyle name="常规 2 2 4" xfId="397"/>
    <cellStyle name="常规 2 2 3" xfId="398"/>
    <cellStyle name="常规 2 2 2 4 2" xfId="399"/>
    <cellStyle name="常规 2 2 2 3 2" xfId="400"/>
    <cellStyle name="常规 2 2 2 3" xfId="401"/>
    <cellStyle name="常规 2 2 2 2 3" xfId="402"/>
    <cellStyle name="常规 2 2 2 2 2 2" xfId="403"/>
    <cellStyle name="常规 2 2 2" xfId="404"/>
    <cellStyle name="常规 2 2" xfId="405"/>
    <cellStyle name="常规 2 15" xfId="406"/>
    <cellStyle name="常规 2 14 2" xfId="407"/>
    <cellStyle name="适中 4 4" xfId="408"/>
    <cellStyle name="常规 2 14" xfId="409"/>
    <cellStyle name="常规 431" xfId="410"/>
    <cellStyle name="常规 2 13 2" xfId="411"/>
    <cellStyle name="好_0605石屏" xfId="412"/>
    <cellStyle name="常规 2 11 2" xfId="413"/>
    <cellStyle name="强调文字颜色 3 3 2" xfId="414"/>
    <cellStyle name="强调文字颜色 3 3" xfId="415"/>
    <cellStyle name="汇总 7 2" xfId="416"/>
    <cellStyle name="常规 2" xfId="417"/>
    <cellStyle name="常规 19 2 2" xfId="418"/>
    <cellStyle name="注释 4 4" xfId="419"/>
    <cellStyle name="常规 24" xfId="420"/>
    <cellStyle name="常规 19" xfId="421"/>
    <cellStyle name="常规 23" xfId="422"/>
    <cellStyle name="常规 18" xfId="423"/>
    <cellStyle name="注释 4 2 2" xfId="424"/>
    <cellStyle name="注释 4 2" xfId="425"/>
    <cellStyle name="常规 22" xfId="426"/>
    <cellStyle name="常规 17" xfId="427"/>
    <cellStyle name="输出 5 2" xfId="428"/>
    <cellStyle name="适中 4 2" xfId="429"/>
    <cellStyle name="常规 2 12" xfId="430"/>
    <cellStyle name="检查单元格 2 2 2" xfId="431"/>
    <cellStyle name="常规 21" xfId="432"/>
    <cellStyle name="常规 16" xfId="433"/>
    <cellStyle name="常规 14" xfId="434"/>
    <cellStyle name="常规 13 2" xfId="435"/>
    <cellStyle name="好 4 3" xfId="436"/>
    <cellStyle name="常规 13" xfId="437"/>
    <cellStyle name="好 4 2 2" xfId="438"/>
    <cellStyle name="常规 12 2" xfId="439"/>
    <cellStyle name="检查单元格 4 4" xfId="440"/>
    <cellStyle name="好 4 2" xfId="441"/>
    <cellStyle name="常规 12" xfId="442"/>
    <cellStyle name="警告文本 7" xfId="443"/>
    <cellStyle name="链接单元格 3 2 2" xfId="444"/>
    <cellStyle name="常规 11 2 2" xfId="445"/>
    <cellStyle name="常规 11 2" xfId="446"/>
    <cellStyle name="常规 11" xfId="447"/>
    <cellStyle name="常规 10 3" xfId="448"/>
    <cellStyle name="检查单元格 6" xfId="449"/>
    <cellStyle name="常规 10 2_报预算局：2016年云南省及省本级1-7月社保基金预算执行情况表（0823）" xfId="450"/>
    <cellStyle name="千位分隔 4 6" xfId="451"/>
    <cellStyle name="汇总 6 2" xfId="452"/>
    <cellStyle name="常规 10 2 2" xfId="453"/>
    <cellStyle name="好_M01-1 2" xfId="454"/>
    <cellStyle name="差_M01-1 3" xfId="455"/>
    <cellStyle name="差_M01-1 2 2" xfId="456"/>
    <cellStyle name="昗弨_Pacific Region P&amp;L" xfId="457"/>
    <cellStyle name="差_M01-1 2" xfId="458"/>
    <cellStyle name="常规 2 4 2 3 2" xfId="459"/>
    <cellStyle name="差_M01-1" xfId="460"/>
    <cellStyle name="差_Book1" xfId="461"/>
    <cellStyle name="输出 2" xfId="462"/>
    <cellStyle name="差_2008年地州对账表(国库资金） 3" xfId="463"/>
    <cellStyle name="输出 4" xfId="464"/>
    <cellStyle name="借出原因 2 2" xfId="465"/>
    <cellStyle name="适中 3" xfId="466"/>
    <cellStyle name="差_2008年地州对账表(国库资金） 2 2" xfId="467"/>
    <cellStyle name="常规 3 2 2 2" xfId="468"/>
    <cellStyle name="差_2008年地州对账表(国库资金） 2" xfId="469"/>
    <cellStyle name="解释性文本 3 3" xfId="470"/>
    <cellStyle name="常规 28" xfId="471"/>
    <cellStyle name="常规 3 2 2" xfId="472"/>
    <cellStyle name="差_2008年地州对账表(国库资金）" xfId="473"/>
    <cellStyle name="差_2007年地州资金往来对账表 3" xfId="474"/>
    <cellStyle name="常规 2 7 3 2" xfId="475"/>
    <cellStyle name="差_2007年地州资金往来对账表 2" xfId="476"/>
    <cellStyle name="常规 2 7 3" xfId="477"/>
    <cellStyle name="差_2007年地州资金往来对账表" xfId="478"/>
    <cellStyle name="差_1110洱源 2 2" xfId="479"/>
    <cellStyle name="差_0605石屏县 3" xfId="480"/>
    <cellStyle name="差_0605石屏县 2 2" xfId="481"/>
    <cellStyle name="输入 3 3" xfId="482"/>
    <cellStyle name="汇总 3" xfId="483"/>
    <cellStyle name="常规 2 16" xfId="484"/>
    <cellStyle name="Accent5 - 40% 2 2" xfId="485"/>
    <cellStyle name="常规 2 2 7" xfId="486"/>
    <cellStyle name="Accent3 - 40%" xfId="487"/>
    <cellStyle name="标题 1 2" xfId="488"/>
    <cellStyle name="Accent3 - 20%" xfId="489"/>
    <cellStyle name="Accent2 7" xfId="490"/>
    <cellStyle name="40% - 强调文字颜色 3 3" xfId="491"/>
    <cellStyle name="好 5 2" xfId="492"/>
    <cellStyle name="强调 2 2" xfId="493"/>
    <cellStyle name="Accent2 5 2" xfId="494"/>
    <cellStyle name="输出 3 2" xfId="495"/>
    <cellStyle name="适中 2 2" xfId="496"/>
    <cellStyle name="输出 7" xfId="497"/>
    <cellStyle name="适中 6" xfId="498"/>
    <cellStyle name="检查单元格 2 4" xfId="499"/>
    <cellStyle name="好 2 2" xfId="500"/>
    <cellStyle name="百分比 2" xfId="501"/>
    <cellStyle name="差 2 3" xfId="502"/>
    <cellStyle name="Accent2 4" xfId="503"/>
    <cellStyle name="Accent2 2 2" xfId="504"/>
    <cellStyle name="常规 4 3 2" xfId="505"/>
    <cellStyle name="好 4 4" xfId="506"/>
    <cellStyle name="百分比 2 9 2 2" xfId="507"/>
    <cellStyle name="Accent2 2" xfId="508"/>
    <cellStyle name="Accent5 6" xfId="509"/>
    <cellStyle name="Accent5 - 20%" xfId="510"/>
    <cellStyle name="40% - 强调文字颜色 4 2 2" xfId="511"/>
    <cellStyle name="常规 2 2 3 2 2" xfId="512"/>
    <cellStyle name="千位分隔 3" xfId="513"/>
    <cellStyle name="常规 2 5 3 2" xfId="514"/>
    <cellStyle name="Accent2 - 60% 2" xfId="515"/>
    <cellStyle name="汇总 6" xfId="516"/>
    <cellStyle name="Accent2 6" xfId="517"/>
    <cellStyle name="40% - 强调文字颜色 3 2" xfId="518"/>
    <cellStyle name="千位分隔 7 2" xfId="519"/>
    <cellStyle name="Accent3 3 2" xfId="520"/>
    <cellStyle name="计算 2" xfId="521"/>
    <cellStyle name="Header1 2" xfId="522"/>
    <cellStyle name="Accent1 9" xfId="523"/>
    <cellStyle name="常规 433" xfId="524"/>
    <cellStyle name="常规 428" xfId="525"/>
    <cellStyle name="差_1110洱源 3" xfId="526"/>
    <cellStyle name="Currency_!!!GO" xfId="527"/>
    <cellStyle name="汇总 2 5" xfId="528"/>
    <cellStyle name="Moneda [0]_96 Risk" xfId="529"/>
    <cellStyle name="常规 432" xfId="530"/>
    <cellStyle name="差_1110洱源 2" xfId="531"/>
    <cellStyle name="Accent3" xfId="532"/>
    <cellStyle name="捠壿_Region Orders (2)" xfId="533"/>
    <cellStyle name="常规 4 4" xfId="534"/>
    <cellStyle name="百分比 2 9 3" xfId="535"/>
    <cellStyle name="40% - 强调文字颜色 2 2" xfId="536"/>
    <cellStyle name="Accent1 3" xfId="537"/>
    <cellStyle name="汇总 3 4" xfId="538"/>
    <cellStyle name="Currency [0]_!!!GO" xfId="539"/>
    <cellStyle name="Accent2 3 2" xfId="540"/>
    <cellStyle name="Accent1 - 60% 3" xfId="541"/>
    <cellStyle name="标题 1 5" xfId="542"/>
    <cellStyle name="Accent5 5" xfId="543"/>
    <cellStyle name="Accent3 - 20% 2" xfId="544"/>
    <cellStyle name="Accent1 - 60%" xfId="545"/>
    <cellStyle name="常规 2 5" xfId="546"/>
    <cellStyle name="Accent1 - 40% 3" xfId="547"/>
    <cellStyle name="常规 2 4" xfId="548"/>
    <cellStyle name="Accent1 - 40% 2" xfId="549"/>
    <cellStyle name="注释 6" xfId="550"/>
    <cellStyle name="强调文字颜色 4 2" xfId="551"/>
    <cellStyle name="Accent1 - 20% 3" xfId="552"/>
    <cellStyle name="常规 2 3 3" xfId="553"/>
    <cellStyle name="Accent2 - 40%" xfId="554"/>
    <cellStyle name="注释 5 2" xfId="555"/>
    <cellStyle name="Accent1 - 20% 2 2" xfId="556"/>
    <cellStyle name="百分比 2 5" xfId="557"/>
    <cellStyle name="Header2 2" xfId="558"/>
    <cellStyle name="Accent1" xfId="559"/>
    <cellStyle name="60% - 强调文字颜色 6 2 2 2" xfId="560"/>
    <cellStyle name="汇总 5 3 2" xfId="561"/>
    <cellStyle name="链接单元格 7" xfId="562"/>
    <cellStyle name="Pourcentage_pldt" xfId="563"/>
    <cellStyle name="标题 3 4 2" xfId="564"/>
    <cellStyle name="适中 3 3" xfId="565"/>
    <cellStyle name="输出 4 3" xfId="566"/>
    <cellStyle name="标题1" xfId="567"/>
    <cellStyle name="差 4" xfId="568"/>
    <cellStyle name="Header2" xfId="569"/>
    <cellStyle name="常规 2 3 2 3" xfId="570"/>
    <cellStyle name="60% - 强调文字颜色 6 2" xfId="571"/>
    <cellStyle name="汇总 3 2 2" xfId="572"/>
    <cellStyle name="千位分隔 9" xfId="573"/>
    <cellStyle name="Accent3 5" xfId="574"/>
    <cellStyle name="Accent5 - 40% 3" xfId="575"/>
    <cellStyle name="60% - 强调文字颜色 5 3 2" xfId="576"/>
    <cellStyle name="解释性文本 5" xfId="577"/>
    <cellStyle name="Accent5 2 2" xfId="578"/>
    <cellStyle name="Accent3 - 40% 2" xfId="579"/>
    <cellStyle name="差 5 3" xfId="580"/>
    <cellStyle name="输入 3 2 2" xfId="581"/>
    <cellStyle name="汇总 2 2" xfId="582"/>
    <cellStyle name="60% - 强调文字颜色 3 3 2" xfId="583"/>
    <cellStyle name="警告文本 3" xfId="584"/>
    <cellStyle name="百分比 4 3" xfId="585"/>
    <cellStyle name="20% - 强调文字颜色 6 2 2" xfId="586"/>
    <cellStyle name="标题 3 4 4" xfId="587"/>
    <cellStyle name="差 6" xfId="588"/>
    <cellStyle name="Accent5 - 40% 2" xfId="589"/>
    <cellStyle name="60% - 强调文字颜色 3 3" xfId="590"/>
    <cellStyle name="20% - 强调文字颜色 6 2" xfId="591"/>
    <cellStyle name="差_0605石屏县 2" xfId="592"/>
    <cellStyle name="60% - 强调文字颜色 3 2 3" xfId="593"/>
    <cellStyle name="60% - 强调文字颜色 3 2 2" xfId="594"/>
    <cellStyle name="标题 3 3 4" xfId="595"/>
    <cellStyle name="超级链接 2 2" xfId="596"/>
    <cellStyle name="Accent6 4 2" xfId="597"/>
    <cellStyle name="标题 2 4 2" xfId="598"/>
    <cellStyle name="Accent6 - 60%" xfId="599"/>
    <cellStyle name="标题 8" xfId="600"/>
    <cellStyle name="Accent6 3 2" xfId="601"/>
    <cellStyle name="常规 4 2 2 3" xfId="602"/>
    <cellStyle name="常规 5" xfId="603"/>
    <cellStyle name="Milliers_!!!GO" xfId="604"/>
    <cellStyle name="Accent3 - 40% 3" xfId="605"/>
    <cellStyle name="标题 1 2 3" xfId="606"/>
    <cellStyle name="Input [yellow] 2" xfId="607"/>
    <cellStyle name="40% - 强调文字颜色 6 2" xfId="608"/>
    <cellStyle name="60% - 强调文字颜色 5 2 3" xfId="609"/>
    <cellStyle name="差 5 2" xfId="610"/>
    <cellStyle name="60% - 强调文字颜色 2 2" xfId="611"/>
    <cellStyle name="标题 7 2 2" xfId="612"/>
    <cellStyle name="输出 5 3" xfId="613"/>
    <cellStyle name="适中 4 3" xfId="614"/>
    <cellStyle name="常规_2007年云南省向人大报送政府收支预算表格式编制过程表 2 2" xfId="615"/>
    <cellStyle name="常规 2 13" xfId="616"/>
    <cellStyle name="强调文字颜色 5 2 2 2" xfId="617"/>
    <cellStyle name="常规 2 2 3 3 2" xfId="618"/>
    <cellStyle name="差_11大理 2 2" xfId="619"/>
    <cellStyle name="Accent2" xfId="620"/>
    <cellStyle name="Header2 3" xfId="621"/>
    <cellStyle name="百分比 2 3 4 2" xfId="622"/>
    <cellStyle name="部门 4" xfId="623"/>
    <cellStyle name="标题 3 2 4" xfId="624"/>
    <cellStyle name="常规 6 5" xfId="625"/>
    <cellStyle name="标题 3 4 2 2" xfId="626"/>
    <cellStyle name="好 7" xfId="627"/>
    <cellStyle name="标题 1 3 4" xfId="628"/>
    <cellStyle name="Dollar (zero dec)" xfId="629"/>
    <cellStyle name="常规 5 42 2" xfId="630"/>
    <cellStyle name="常规 18 2 2" xfId="631"/>
    <cellStyle name="差_0502通海县 3" xfId="632"/>
    <cellStyle name="Accent6 2 2" xfId="633"/>
    <cellStyle name="标题 2 2 2" xfId="634"/>
    <cellStyle name="适中 2 4" xfId="635"/>
    <cellStyle name="千位_ 方正PC" xfId="636"/>
    <cellStyle name="常规 5 2 3 2" xfId="637"/>
    <cellStyle name="输出 3 4" xfId="638"/>
    <cellStyle name="40% - 强调文字颜色 6 3" xfId="639"/>
    <cellStyle name="Accent5 7" xfId="640"/>
    <cellStyle name="标题 1 7" xfId="641"/>
    <cellStyle name="千位分隔 4" xfId="642"/>
    <cellStyle name="常规 4 2 2" xfId="643"/>
    <cellStyle name="好 3 4" xfId="644"/>
    <cellStyle name="_20100326高清市院遂宁检察院1080P配置清单26日改" xfId="645"/>
    <cellStyle name="Accent2 3" xfId="646"/>
    <cellStyle name="20% - 强调文字颜色 3 3" xfId="647"/>
    <cellStyle name="好 2 2 2" xfId="648"/>
    <cellStyle name="百分比 2 2" xfId="649"/>
    <cellStyle name="Accent1 - 60% 2" xfId="650"/>
    <cellStyle name="Accent3 - 20% 2 2" xfId="651"/>
    <cellStyle name="40% - 强调文字颜色 2 2 2" xfId="652"/>
    <cellStyle name="_ET_STYLE_NoName_00__Book1_1 2 2 2" xfId="653"/>
    <cellStyle name="Date" xfId="654"/>
    <cellStyle name="20% - 强调文字颜色 5 2 2" xfId="655"/>
    <cellStyle name="comma zerodec" xfId="656"/>
    <cellStyle name="Accent1 - 20%" xfId="657"/>
    <cellStyle name="标题 2 4 4" xfId="658"/>
    <cellStyle name="40% - 强调文字颜色 6 2 2" xfId="659"/>
    <cellStyle name="Accent5 - 20% 2" xfId="660"/>
    <cellStyle name="千位分隔 3 2" xfId="661"/>
    <cellStyle name="标题 2 2 4" xfId="662"/>
    <cellStyle name="百分比 2 9" xfId="663"/>
    <cellStyle name="Accent1 2" xfId="664"/>
    <cellStyle name="标题 1 2 2" xfId="665"/>
    <cellStyle name="百分比 2 2 5" xfId="666"/>
    <cellStyle name="Header2 2 2" xfId="667"/>
    <cellStyle name="Accent4 7" xfId="668"/>
    <cellStyle name="常规 10 41 2" xfId="669"/>
    <cellStyle name="Accent2 5" xfId="670"/>
    <cellStyle name="60% - 强调文字颜色 1 3 2" xfId="671"/>
    <cellStyle name="标题 1 4 4" xfId="672"/>
    <cellStyle name="常规 10 41" xfId="673"/>
    <cellStyle name="60% - 强调文字颜色 1 3" xfId="674"/>
    <cellStyle name="汇总 3 2 2 2" xfId="675"/>
    <cellStyle name="40% - 强调文字颜色 5 2" xfId="676"/>
    <cellStyle name="常规 10 2 2 2" xfId="677"/>
    <cellStyle name="商品名称 4" xfId="678"/>
    <cellStyle name="Accent4 6" xfId="679"/>
    <cellStyle name="40% - 强调文字颜色 3 2 2" xfId="680"/>
    <cellStyle name="强调文字颜色 2 2 2" xfId="681"/>
    <cellStyle name="20% - 强调文字颜色 1 2" xfId="682"/>
    <cellStyle name="常规 6 4" xfId="683"/>
    <cellStyle name="Month" xfId="684"/>
    <cellStyle name="常规 9 2" xfId="685"/>
    <cellStyle name="20% - 强调文字颜色 6 3" xfId="686"/>
    <cellStyle name="百分比 5 2" xfId="687"/>
    <cellStyle name="40% - 强调文字颜色 2 3" xfId="688"/>
    <cellStyle name="Accent1 7" xfId="689"/>
    <cellStyle name="Accent3 - 20% 3" xfId="690"/>
    <cellStyle name="差_2007年地州资金往来对账表 2 2" xfId="691"/>
    <cellStyle name="好 3 3" xfId="692"/>
    <cellStyle name="20% - 强调文字颜色 5 3" xfId="693"/>
    <cellStyle name="警告文本 2" xfId="694"/>
    <cellStyle name="百分比 4 2" xfId="695"/>
    <cellStyle name="40% - 强调文字颜色 1 3" xfId="696"/>
    <cellStyle name="60% - 强调文字颜色 2 3" xfId="697"/>
    <cellStyle name="链接单元格 4 3" xfId="698"/>
    <cellStyle name="常规 3 3 6" xfId="699"/>
    <cellStyle name="链接单元格 4 2 2" xfId="700"/>
    <cellStyle name="常规 3 3 5 2" xfId="701"/>
    <cellStyle name="链接单元格 4 2" xfId="702"/>
    <cellStyle name="常规 3 3 5" xfId="703"/>
    <cellStyle name="Accent6 3" xfId="704"/>
    <cellStyle name="Accent1 3 2" xfId="705"/>
    <cellStyle name="好_M01-1 3" xfId="706"/>
    <cellStyle name="商品名称 3" xfId="707"/>
    <cellStyle name="Accent4 5" xfId="708"/>
    <cellStyle name="百分比 7" xfId="709"/>
    <cellStyle name="常规 2 10 2" xfId="710"/>
    <cellStyle name="_Book1_2 3 2" xfId="711"/>
    <cellStyle name="常规 17 2" xfId="712"/>
    <cellStyle name="标题 4 3" xfId="713"/>
    <cellStyle name="好_0605石屏县 2 2" xfId="714"/>
    <cellStyle name="常规 2 11" xfId="715"/>
    <cellStyle name="_Book1_2 4" xfId="716"/>
    <cellStyle name="常规 2 5 3" xfId="717"/>
    <cellStyle name="Accent2 - 60%" xfId="718"/>
    <cellStyle name="Input [yellow]" xfId="719"/>
    <cellStyle name="Accent1 - 60% 2 2" xfId="720"/>
    <cellStyle name="60% - 强调文字颜色 1 2" xfId="721"/>
    <cellStyle name="常规 2 3 2 4 2" xfId="722"/>
    <cellStyle name="60% - 强调文字颜色 6 3 2" xfId="723"/>
    <cellStyle name="Accent4 - 60%" xfId="724"/>
    <cellStyle name="常规 17 3" xfId="725"/>
    <cellStyle name="标题 4 4" xfId="726"/>
    <cellStyle name="Accent4 - 20% 3" xfId="727"/>
    <cellStyle name="_ET_STYLE_NoName_00__Book1_1 3" xfId="728"/>
    <cellStyle name="常规 15 3" xfId="729"/>
    <cellStyle name="标题 2 4" xfId="730"/>
    <cellStyle name="常规 95" xfId="731"/>
    <cellStyle name="Input [yellow] 4" xfId="732"/>
    <cellStyle name="Accent6 - 60% 2 2" xfId="733"/>
    <cellStyle name="Accent2 - 20% 2" xfId="734"/>
    <cellStyle name="PSHeading 2 4" xfId="735"/>
    <cellStyle name="百分比 2 3 3 2" xfId="736"/>
    <cellStyle name="百分比 2 3 5" xfId="737"/>
    <cellStyle name="标题 1 3 2" xfId="738"/>
    <cellStyle name="Accent5 3 2" xfId="739"/>
    <cellStyle name="_ET_STYLE_NoName_00__Sheet3" xfId="740"/>
    <cellStyle name="常规 2 2 2 4" xfId="741"/>
    <cellStyle name="60% - 强调文字颜色 1 2 2" xfId="742"/>
    <cellStyle name="Accent1 5" xfId="743"/>
    <cellStyle name="常规 3 3" xfId="744"/>
    <cellStyle name="百分比 2 8 2" xfId="745"/>
    <cellStyle name="强调文字颜色 6 2 3" xfId="746"/>
    <cellStyle name="常规 2 2 11 2" xfId="747"/>
    <cellStyle name="百分比 2 2 4 2" xfId="748"/>
    <cellStyle name="常规 14 2" xfId="749"/>
    <cellStyle name="标题 1 3" xfId="750"/>
    <cellStyle name="Accent5 3" xfId="751"/>
    <cellStyle name="汇总 3 2 3" xfId="752"/>
    <cellStyle name="千位分隔 8 2" xfId="753"/>
    <cellStyle name="百分比 10" xfId="754"/>
    <cellStyle name="Accent3 4 2" xfId="755"/>
    <cellStyle name="日期 4" xfId="756"/>
    <cellStyle name="40% - 强调文字颜色 4 2" xfId="757"/>
    <cellStyle name="Accent3 6" xfId="758"/>
    <cellStyle name="百分比 5" xfId="759"/>
    <cellStyle name="Accent1 5 2" xfId="760"/>
    <cellStyle name="60% - 强调文字颜色 1 2 2 2" xfId="761"/>
    <cellStyle name="标题 4 3 4" xfId="762"/>
    <cellStyle name="常规 10 2 3" xfId="763"/>
    <cellStyle name="Input [yellow] 2 2 2" xfId="764"/>
    <cellStyle name="60% - 强调文字颜色 5 2" xfId="765"/>
    <cellStyle name="60% - 强调文字颜色 4 3 2" xfId="766"/>
    <cellStyle name="标题 4 4 4" xfId="767"/>
    <cellStyle name="_ET_STYLE_NoName_00__Book1" xfId="768"/>
    <cellStyle name="常规 15" xfId="769"/>
    <cellStyle name="常规 20" xfId="770"/>
    <cellStyle name="40% - 强调文字颜色 5 3" xfId="771"/>
    <cellStyle name="标题 6" xfId="772"/>
    <cellStyle name="编号 3 2" xfId="773"/>
    <cellStyle name="常规 2 3 3 3" xfId="774"/>
    <cellStyle name="Accent2 - 40% 3" xfId="775"/>
    <cellStyle name="20% - 强调文字颜色 2 2" xfId="776"/>
    <cellStyle name="Accent5 4" xfId="777"/>
    <cellStyle name="标题 1 4" xfId="778"/>
    <cellStyle name="常规 4 6" xfId="779"/>
    <cellStyle name="Mon閠aire_!!!GO" xfId="780"/>
    <cellStyle name="PSSpacer 2" xfId="781"/>
    <cellStyle name="60% - 强调文字颜色 2 2 3" xfId="782"/>
    <cellStyle name="后继超级链接 3" xfId="783"/>
    <cellStyle name="寘嬫愗傝 [0.00]_Region Orders (2)" xfId="784"/>
    <cellStyle name="差 3 3" xfId="785"/>
    <cellStyle name="Accent6 - 20% 2 2" xfId="786"/>
    <cellStyle name="60% - 强调文字颜色 5 3" xfId="787"/>
    <cellStyle name="_ET_STYLE_NoName_00_" xfId="788"/>
    <cellStyle name="差_Book1 2" xfId="789"/>
    <cellStyle name="好_1110洱源 3" xfId="790"/>
    <cellStyle name="常规 8 3" xfId="791"/>
    <cellStyle name="常规 443" xfId="792"/>
    <cellStyle name="好 3 2 2" xfId="793"/>
    <cellStyle name="60% - 强调文字颜色 4 2" xfId="794"/>
    <cellStyle name="60% - 强调文字颜色 4 2 2 2" xfId="795"/>
    <cellStyle name="60% - 强调文字颜色 4 2 2" xfId="796"/>
    <cellStyle name="常规 2 2 2 2 2" xfId="797"/>
    <cellStyle name="标题 7 4" xfId="798"/>
    <cellStyle name="适中 8" xfId="799"/>
    <cellStyle name="好 2 4" xfId="800"/>
    <cellStyle name="百分比 4" xfId="801"/>
    <cellStyle name="输入 3 2" xfId="802"/>
    <cellStyle name="汇总 2" xfId="803"/>
    <cellStyle name="数量 3 2" xfId="804"/>
    <cellStyle name="sstot" xfId="805"/>
    <cellStyle name="_ET_STYLE_NoName_00__Book1_1 4" xfId="806"/>
    <cellStyle name="百分比 2 3 4" xfId="807"/>
    <cellStyle name="常规 2 3 2 3 2" xfId="808"/>
    <cellStyle name="60% - 强调文字颜色 6 2 2" xfId="809"/>
    <cellStyle name="Accent2 - 60% 3" xfId="810"/>
    <cellStyle name="常规 10" xfId="811"/>
    <cellStyle name="日期 2 2 2" xfId="812"/>
    <cellStyle name="标题 3 4" xfId="813"/>
    <cellStyle name="Accent4 2" xfId="814"/>
    <cellStyle name="Accent5" xfId="815"/>
    <cellStyle name="标题 1 4 2 2" xfId="816"/>
    <cellStyle name="40% - 强调文字颜色 1 2 2" xfId="817"/>
    <cellStyle name="表标题 2" xfId="818"/>
    <cellStyle name="Accent1 2 2" xfId="819"/>
    <cellStyle name="常规 4 3" xfId="820"/>
    <cellStyle name="百分比 2 9 2" xfId="821"/>
    <cellStyle name="标题 6 2 2" xfId="822"/>
    <cellStyle name="标题 2 2" xfId="823"/>
    <cellStyle name="差 7" xfId="824"/>
    <cellStyle name="百分比 2 10" xfId="825"/>
    <cellStyle name="40% - 强调文字颜色 4 3" xfId="826"/>
    <cellStyle name="Accent3 7" xfId="827"/>
    <cellStyle name="汇总 4 3 2" xfId="828"/>
    <cellStyle name="常规 19 2" xfId="829"/>
    <cellStyle name="标题 6 3" xfId="830"/>
    <cellStyle name="汇总 7" xfId="831"/>
    <cellStyle name="标题 2 4 2 2" xfId="832"/>
    <cellStyle name="数量 2 2 2" xfId="833"/>
    <cellStyle name="_ET_STYLE_NoName_00__Book1_1 2 2" xfId="834"/>
    <cellStyle name="Accent4 9" xfId="835"/>
    <cellStyle name="强调文字颜色 2 3" xfId="836"/>
    <cellStyle name="部门 2" xfId="837"/>
    <cellStyle name="Accent6 9" xfId="838"/>
    <cellStyle name="Accent2 9" xfId="839"/>
    <cellStyle name="Accent6 - 20% 3" xfId="840"/>
    <cellStyle name="好 2" xfId="841"/>
    <cellStyle name="Accent6 - 40% 2 2" xfId="842"/>
    <cellStyle name="20% - 强调文字颜色 3 2" xfId="843"/>
    <cellStyle name="好_M01-1 2 2" xfId="844"/>
    <cellStyle name="超级链接" xfId="845"/>
    <cellStyle name="Accent5 - 60% 3" xfId="846"/>
    <cellStyle name="Percent [2]" xfId="847"/>
    <cellStyle name="6mal" xfId="848"/>
    <cellStyle name="常规 25 2" xfId="849"/>
    <cellStyle name="标题 7 3" xfId="850"/>
    <cellStyle name="输入 5 2" xfId="851"/>
    <cellStyle name="链接单元格 3 2" xfId="852"/>
    <cellStyle name="常规 3 2 5" xfId="853"/>
    <cellStyle name="标题1 3 2" xfId="854"/>
    <cellStyle name="Accent2 - 60% 2 2" xfId="855"/>
    <cellStyle name="常规 3 4 3" xfId="856"/>
    <cellStyle name="_Book1_2" xfId="857"/>
    <cellStyle name="常规 3 5 2" xfId="858"/>
    <cellStyle name="百分比 2 4 4" xfId="859"/>
    <cellStyle name="Accent6 5 2" xfId="860"/>
    <cellStyle name="标题 2 5 2" xfId="861"/>
    <cellStyle name="标题 7 2" xfId="862"/>
    <cellStyle name="Accent5 2" xfId="863"/>
    <cellStyle name="Accent4 2 2" xfId="864"/>
    <cellStyle name="sstot 2" xfId="865"/>
    <cellStyle name="常规 2 6 2 2" xfId="866"/>
    <cellStyle name="标题 3 5" xfId="867"/>
    <cellStyle name="标题 6 2" xfId="868"/>
    <cellStyle name="60% - 强调文字颜色 3 2" xfId="869"/>
    <cellStyle name="_ET_STYLE_NoName_00__Book1_1 2" xfId="870"/>
    <cellStyle name="强调文字颜色 5 2 3" xfId="871"/>
    <cellStyle name="60% - 强调文字颜色 5 2 2 2" xfId="872"/>
    <cellStyle name="标题 2 3 4" xfId="873"/>
    <cellStyle name="常规 2 2 2 5" xfId="874"/>
    <cellStyle name="Accent4 - 40%" xfId="875"/>
    <cellStyle name="Accent2 - 20% 3" xfId="876"/>
    <cellStyle name="常规 7" xfId="877"/>
    <cellStyle name="标题 1 5 2" xfId="878"/>
    <cellStyle name="Accent5 5 2" xfId="879"/>
    <cellStyle name="千位分隔 2 2" xfId="880"/>
    <cellStyle name="超级链接 3" xfId="881"/>
    <cellStyle name="Accent6 5" xfId="882"/>
    <cellStyle name="注释 8" xfId="883"/>
    <cellStyle name="数量 3" xfId="884"/>
    <cellStyle name="标题 2 5" xfId="885"/>
    <cellStyle name="_Book1_2 2 2" xfId="886"/>
    <cellStyle name="常规 2 2 4 2" xfId="887"/>
    <cellStyle name="_Book1_2 2" xfId="888"/>
    <cellStyle name="日期" xfId="889"/>
    <cellStyle name="常规 2 3 3 2" xfId="890"/>
    <cellStyle name="Accent2 - 40% 2" xfId="891"/>
    <cellStyle name="常规 2 3 3 2 2" xfId="892"/>
    <cellStyle name="Accent2 - 40% 2 2" xfId="893"/>
    <cellStyle name="千位分隔 2 2 2" xfId="894"/>
    <cellStyle name="百分比 8" xfId="895"/>
    <cellStyle name="常规 2 3 3 3 2" xfId="896"/>
    <cellStyle name="标题 1 6" xfId="897"/>
    <cellStyle name="PSChar" xfId="898"/>
    <cellStyle name="常规 2 7 2" xfId="899"/>
    <cellStyle name="Accent5 9" xfId="900"/>
    <cellStyle name="Accent3 2" xfId="901"/>
    <cellStyle name="千位分隔 6" xfId="902"/>
    <cellStyle name="Accent1 6" xfId="903"/>
    <cellStyle name="60% - 强调文字颜色 1 2 3" xfId="904"/>
    <cellStyle name="Moneda_96 Risk" xfId="905"/>
    <cellStyle name="常规 3 2 3" xfId="906"/>
    <cellStyle name="常规 2 4 2" xfId="907"/>
    <cellStyle name="Accent1 - 40% 2 2" xfId="908"/>
    <cellStyle name="Accent6 6" xfId="909"/>
    <cellStyle name="常规 3 4 2" xfId="910"/>
    <cellStyle name="Date 3" xfId="911"/>
    <cellStyle name="寘嬫愗傝_Region Orders (2)" xfId="912"/>
    <cellStyle name="常规 2 2 11" xfId="913"/>
    <cellStyle name="百分比 2 2 4" xfId="914"/>
    <cellStyle name="百分比 2 8" xfId="915"/>
    <cellStyle name="标题 1 4 2" xfId="916"/>
    <cellStyle name="输入 4 2" xfId="917"/>
    <cellStyle name="链接单元格 2 2" xfId="918"/>
    <cellStyle name="_Book1" xfId="919"/>
    <cellStyle name="Accent5 4 2" xfId="920"/>
    <cellStyle name="Accent6 7" xfId="921"/>
    <cellStyle name="标题 2 7" xfId="922"/>
    <cellStyle name="注释 3 2" xfId="923"/>
    <cellStyle name="t" xfId="924"/>
    <cellStyle name="Accent2 - 20% 2 2" xfId="925"/>
    <cellStyle name="Accent1 - 40%" xfId="926"/>
    <cellStyle name="标题 1 4 3" xfId="927"/>
    <cellStyle name="_弱电系统设备配置报价清单" xfId="928"/>
    <cellStyle name="常规 2 10" xfId="929"/>
    <cellStyle name="_Book1_2 3" xfId="930"/>
    <cellStyle name="Accent6 2" xfId="931"/>
    <cellStyle name="Accent4 3 2" xfId="932"/>
    <cellStyle name="适中 4 2 2" xfId="933"/>
    <cellStyle name="常规 2 12 2" xfId="934"/>
    <cellStyle name="Currency1" xfId="935"/>
    <cellStyle name="Accent5 - 60% 2 2" xfId="936"/>
    <cellStyle name="强调文字颜色 2 2 2 2" xfId="937"/>
    <cellStyle name="常规 2 3 2 4" xfId="938"/>
    <cellStyle name="60% - 强调文字颜色 6 3" xfId="939"/>
    <cellStyle name="20% - 强调文字颜色 1 2 2" xfId="940"/>
    <cellStyle name="常规 6 4 2" xfId="941"/>
    <cellStyle name="Month 2" xfId="942"/>
    <cellStyle name="_Book1_1" xfId="943"/>
    <cellStyle name="Accent3 5 2" xfId="944"/>
    <cellStyle name="_Book1_2 2 3" xfId="945"/>
    <cellStyle name="好_2008年地州对账表(国库资金）" xfId="946"/>
    <cellStyle name="20% - 强调文字颜色 3 2 2" xfId="947"/>
    <cellStyle name="Accent6 4" xfId="948"/>
    <cellStyle name="超级链接 2" xfId="949"/>
    <cellStyle name="20% - 强调文字颜色 4 2" xfId="950"/>
    <cellStyle name="百分比 2 10 2" xfId="951"/>
    <cellStyle name="40% - 强调文字颜色 1 2" xfId="952"/>
    <cellStyle name="表标题" xfId="953"/>
    <cellStyle name="_ET_STYLE_NoName_00__Book1_1" xfId="954"/>
    <cellStyle name="常规 2 3 3 4" xfId="955"/>
    <cellStyle name="no dec 2" xfId="956"/>
    <cellStyle name="_Book1_2 2 2 2" xfId="957"/>
    <cellStyle name="20% - 强调文字颜色 4 3" xfId="958"/>
    <cellStyle name="百分比 3 2" xfId="959"/>
    <cellStyle name="_Book1_3 2" xfId="960"/>
    <cellStyle name="Accent2 - 20%" xfId="961"/>
    <cellStyle name="百分比 2 3 3" xfId="962"/>
    <cellStyle name="_Book1_3" xfId="963"/>
    <cellStyle name="常规 2 3" xfId="964"/>
    <cellStyle name="per.style" xfId="965"/>
    <cellStyle name="百分比 2 7 2" xfId="966"/>
    <cellStyle name="编号" xfId="967"/>
    <cellStyle name="Date 2 2" xfId="968"/>
    <cellStyle name="解释性文本 2 2 2" xfId="969"/>
    <cellStyle name="_ET_STYLE_NoName_00__Book1_1 2 3" xfId="970"/>
    <cellStyle name="60% - 强调文字颜色 4 2 3" xfId="971"/>
    <cellStyle name="60% - 强调文字颜色 4 3" xfId="972"/>
    <cellStyle name="好_0605石屏县" xfId="973"/>
    <cellStyle name="标题 2 2 2 2" xfId="974"/>
    <cellStyle name="差_11大理" xfId="975"/>
    <cellStyle name="_ET_STYLE_NoName_00__Book1_1 3 2" xfId="976"/>
    <cellStyle name="60% - 强调文字颜色 2 2 2 2" xfId="977"/>
    <cellStyle name="标题 4 3 3" xfId="978"/>
    <cellStyle name="Accent1 4" xfId="979"/>
    <cellStyle name="0,0_x005f_x000d__x005f_x000a_NA_x005f_x000d__x005f_x000a_" xfId="980"/>
    <cellStyle name="60% - 强调文字颜色 6 2 3" xfId="981"/>
    <cellStyle name="_关闭破产企业已移交地方管理中小学校退休教师情况明细表(1)" xfId="982"/>
    <cellStyle name="RowLevel_0" xfId="983"/>
    <cellStyle name="Header1" xfId="984"/>
    <cellStyle name="常规 19 3" xfId="985"/>
    <cellStyle name="标题 6 4" xfId="986"/>
    <cellStyle name="注释 5" xfId="987"/>
    <cellStyle name="Accent1 - 20% 2" xfId="988"/>
    <cellStyle name="常规 4" xfId="989"/>
    <cellStyle name="百分比 2 5 2" xfId="990"/>
    <cellStyle name="百分比 6" xfId="991"/>
    <cellStyle name="常规 2 4 2 4" xfId="992"/>
    <cellStyle name="20% - 强调文字颜色 2 2 2" xfId="993"/>
    <cellStyle name="Accent3 8" xfId="994"/>
    <cellStyle name="分级显示行_1_Book1" xfId="995"/>
    <cellStyle name="常规 2 2 3 2" xfId="996"/>
    <cellStyle name="20% - 强调文字颜色 2 3" xfId="997"/>
    <cellStyle name="差 2 2 2" xfId="998"/>
    <cellStyle name="60% - 强调文字颜色 3 2 2 2" xfId="999"/>
    <cellStyle name="Mon閠aire [0]_!!!GO" xfId="1000"/>
    <cellStyle name="Accent3 - 40% 2 2" xfId="1001"/>
    <cellStyle name="标题 1 2 2 2" xfId="1002"/>
    <cellStyle name="标题 2 3 2" xfId="1003"/>
    <cellStyle name="常规 15 2 2" xfId="1004"/>
    <cellStyle name="百分比 2 6 2" xfId="1005"/>
    <cellStyle name="捠壿 [0.00]_Region Orders (2)" xfId="1006"/>
    <cellStyle name="Accent3 - 60%" xfId="1007"/>
    <cellStyle name="标题 3 2" xfId="1008"/>
    <cellStyle name="商品名称 3 2" xfId="1009"/>
    <cellStyle name="标题 10" xfId="1010"/>
    <cellStyle name="Accent4 5 2" xfId="1011"/>
    <cellStyle name="百分比 2 4" xfId="1012"/>
    <cellStyle name="差_0605石屏" xfId="1013"/>
    <cellStyle name="Accent3 - 60% 2" xfId="1014"/>
    <cellStyle name="标题 3 2 2" xfId="1015"/>
    <cellStyle name="百分比 3 4" xfId="1016"/>
    <cellStyle name="Accent3 - 60% 2 2" xfId="1017"/>
    <cellStyle name="标题 3 2 2 2" xfId="1018"/>
    <cellStyle name="强调文字颜色 1 2" xfId="1019"/>
    <cellStyle name="Accent3 - 60% 3" xfId="1020"/>
    <cellStyle name="Linked Cells" xfId="1021"/>
    <cellStyle name="标题 3 2 3" xfId="1022"/>
    <cellStyle name="常规 2 2 5 2" xfId="1023"/>
    <cellStyle name="差_1110洱源" xfId="1024"/>
    <cellStyle name="Accent3 9" xfId="1025"/>
    <cellStyle name="部门 2 2 2" xfId="1026"/>
    <cellStyle name="60% - 强调文字颜色 2 3 2" xfId="1027"/>
    <cellStyle name="Accent4 - 20%" xfId="1028"/>
    <cellStyle name="商品名称 2" xfId="1029"/>
    <cellStyle name="好_11大理 2 2" xfId="1030"/>
    <cellStyle name="Accent4 4" xfId="1031"/>
    <cellStyle name="常规 4 3 2 2 2" xfId="1032"/>
    <cellStyle name="百分比 2 6" xfId="1033"/>
    <cellStyle name="Accent4 - 20% 2" xfId="1034"/>
    <cellStyle name="商品名称 2 2" xfId="1035"/>
    <cellStyle name="Accent4 4 2" xfId="1036"/>
    <cellStyle name="计算 4 3" xfId="1037"/>
    <cellStyle name="注释 2" xfId="1038"/>
    <cellStyle name="Milliers [0]_!!!GO" xfId="1039"/>
    <cellStyle name="输入 4 3" xfId="1040"/>
    <cellStyle name="链接单元格 2 3" xfId="1041"/>
    <cellStyle name="t_HVAC Equipment (3)" xfId="1042"/>
    <cellStyle name="Accent6 8" xfId="1043"/>
    <cellStyle name="t_HVAC Equipment (3) 2" xfId="1044"/>
    <cellStyle name="百分比 2 4 2" xfId="1045"/>
    <cellStyle name="PSInt" xfId="1046"/>
    <cellStyle name="差_0605石屏 2" xfId="1047"/>
    <cellStyle name="Accent6 - 40%" xfId="1048"/>
    <cellStyle name="百分比 2 4 2 2" xfId="1049"/>
    <cellStyle name="差_0605石屏 2 2" xfId="1050"/>
    <cellStyle name="Accent6 - 40% 2" xfId="1051"/>
    <cellStyle name="Accent4 - 40% 3" xfId="1052"/>
    <cellStyle name="标题 2 4 3" xfId="1053"/>
    <cellStyle name="Accent4 - 60% 2" xfId="1054"/>
    <cellStyle name="标题 4 4 2" xfId="1055"/>
    <cellStyle name="Accent4 - 60% 2 2" xfId="1056"/>
    <cellStyle name="百分比 2 11" xfId="1057"/>
    <cellStyle name="60% - 强调文字颜色 2 2 2" xfId="1058"/>
    <cellStyle name="Accent4 - 60% 3" xfId="1059"/>
    <cellStyle name="标题 4 4 3" xfId="1060"/>
    <cellStyle name="Accent6" xfId="1061"/>
    <cellStyle name="Accent4 3" xfId="1062"/>
    <cellStyle name="汇总 2 4 2" xfId="1063"/>
    <cellStyle name="注释 4 3" xfId="1064"/>
    <cellStyle name="New Times Roman" xfId="1065"/>
    <cellStyle name="Accent4 - 20% 2 2" xfId="1066"/>
    <cellStyle name="PSHeading 5" xfId="1067"/>
    <cellStyle name="常规 2 2 6 2" xfId="1068"/>
    <cellStyle name="警告文本 2 2" xfId="1069"/>
    <cellStyle name="百分比 4 2 2" xfId="1070"/>
    <cellStyle name="Accent4 8" xfId="1071"/>
    <cellStyle name="标题 1 2 4" xfId="1072"/>
    <cellStyle name="常规 94" xfId="1073"/>
    <cellStyle name="常规 3 4 2 2" xfId="1074"/>
    <cellStyle name="Input [yellow] 3" xfId="1075"/>
    <cellStyle name="Accent5 - 20% 2 2" xfId="1076"/>
    <cellStyle name="常规 430" xfId="1077"/>
    <cellStyle name="千位分隔 3 2 2" xfId="1078"/>
    <cellStyle name="Accent5 - 20% 3" xfId="1079"/>
    <cellStyle name="Percent [2] 2" xfId="1080"/>
    <cellStyle name="千位分隔 3 3" xfId="1081"/>
    <cellStyle name="标题 3 6" xfId="1082"/>
    <cellStyle name="Accent5 - 60%" xfId="1083"/>
    <cellStyle name="标题 2 3 3" xfId="1084"/>
    <cellStyle name="Accent5 - 60% 2" xfId="1085"/>
    <cellStyle name="Category" xfId="1086"/>
    <cellStyle name="Category 2" xfId="1087"/>
    <cellStyle name="PSDate" xfId="1088"/>
    <cellStyle name="60% - 强调文字颜色 5 2 2" xfId="1089"/>
    <cellStyle name="Comma [0]_!!!GO" xfId="1090"/>
    <cellStyle name="常规 16 2" xfId="1091"/>
    <cellStyle name="标题 3 3" xfId="1092"/>
    <cellStyle name="输入 3 4" xfId="1093"/>
    <cellStyle name="输出 3 2 2" xfId="1094"/>
    <cellStyle name="适中 2 2 2" xfId="1095"/>
    <cellStyle name="汇总 4" xfId="1096"/>
    <cellStyle name="PSInt 2" xfId="1097"/>
    <cellStyle name="标题 1 3 3" xfId="1098"/>
    <cellStyle name="注释 3 2 2" xfId="1099"/>
    <cellStyle name="t 2" xfId="1100"/>
    <cellStyle name="差_0502通海县 2" xfId="1101"/>
    <cellStyle name="汇总 5" xfId="1102"/>
    <cellStyle name="Accent5 8" xfId="1103"/>
    <cellStyle name="千位分隔 5" xfId="1104"/>
    <cellStyle name="百分比 2 3 2 2 2" xfId="1105"/>
    <cellStyle name="差_0502通海县" xfId="1106"/>
    <cellStyle name="Accent6 - 40% 3" xfId="1107"/>
    <cellStyle name="ColLevel_0" xfId="1108"/>
    <cellStyle name="Accent6 - 60% 2" xfId="1109"/>
    <cellStyle name="标题 8 2" xfId="1110"/>
    <cellStyle name="Accent6 - 60% 3" xfId="1111"/>
    <cellStyle name="常规 26 2" xfId="1112"/>
    <cellStyle name="标题 8 3" xfId="1113"/>
    <cellStyle name="40% - 强调文字颜色 5 2 2" xfId="1114"/>
    <cellStyle name="args.style" xfId="1115"/>
    <cellStyle name="Comma_!!!GO" xfId="1116"/>
    <cellStyle name="常规 2 3 6" xfId="1117"/>
    <cellStyle name="Accent3 2 2" xfId="1118"/>
    <cellStyle name="千位分隔 6 2" xfId="1119"/>
    <cellStyle name="百分比 2 4 3" xfId="1120"/>
    <cellStyle name="差_0605石屏 3" xfId="1121"/>
    <cellStyle name="分级显示列_1_Book1" xfId="1122"/>
    <cellStyle name="标题 3 3 2" xfId="1123"/>
    <cellStyle name="Date 2" xfId="1124"/>
    <cellStyle name="汇总 4 5" xfId="1125"/>
    <cellStyle name="百分比 2 2 3" xfId="1126"/>
    <cellStyle name="常规 3 2 3 2" xfId="1127"/>
    <cellStyle name="百分比 2 7" xfId="1128"/>
    <cellStyle name="Grey" xfId="1129"/>
    <cellStyle name="强调文字颜色 5 2 2" xfId="1130"/>
    <cellStyle name="Accent4 - 40% 2" xfId="1131"/>
    <cellStyle name="千位分隔 2 4" xfId="1132"/>
    <cellStyle name="Accent1 8" xfId="1133"/>
    <cellStyle name="百分比 3 2 2" xfId="1134"/>
    <cellStyle name="Accent4 - 40% 2 2" xfId="1135"/>
    <cellStyle name="千位分隔 2 4 2" xfId="1136"/>
    <cellStyle name="Input [yellow] 2 2" xfId="1137"/>
    <cellStyle name="Input [yellow] 2 3" xfId="1138"/>
    <cellStyle name="Input [yellow] 3 2" xfId="1139"/>
    <cellStyle name="差_11大理 2" xfId="1140"/>
    <cellStyle name="常规 2 2 3 3" xfId="1141"/>
    <cellStyle name="Input Cells" xfId="1142"/>
    <cellStyle name="Millares [0]_96 Risk" xfId="1143"/>
    <cellStyle name="常规 2 2 2 2" xfId="1144"/>
    <cellStyle name="差 8" xfId="1145"/>
    <cellStyle name="常规 10 2" xfId="1146"/>
    <cellStyle name="Millares_96 Risk" xfId="1147"/>
    <cellStyle name="千位分隔 2 3 2" xfId="1148"/>
    <cellStyle name="20% - 强调文字颜色 1 3" xfId="1149"/>
    <cellStyle name="PSHeading 3 2" xfId="1150"/>
    <cellStyle name="no dec" xfId="1151"/>
    <cellStyle name="汇总 4 4 2" xfId="1152"/>
    <cellStyle name="百分比 2 2 2 2" xfId="1153"/>
    <cellStyle name="PSHeading 2" xfId="1154"/>
    <cellStyle name="好_1110洱源 2 2" xfId="1155"/>
    <cellStyle name="Accent3 3" xfId="1156"/>
    <cellStyle name="千位分隔 7" xfId="1157"/>
    <cellStyle name="百分比 2 2 2 2 2" xfId="1158"/>
    <cellStyle name="PSHeading 2 2" xfId="1159"/>
    <cellStyle name="标题 2 6" xfId="1160"/>
    <cellStyle name="no dec 2 2" xfId="1161"/>
    <cellStyle name="差_11大理 3" xfId="1162"/>
    <cellStyle name="常规 2 2 3 4" xfId="1163"/>
    <cellStyle name="PSHeading 2 2 2" xfId="1164"/>
    <cellStyle name="Accent2 4 2" xfId="1165"/>
    <cellStyle name="好 5" xfId="1166"/>
    <cellStyle name="no dec 3" xfId="1167"/>
    <cellStyle name="PSHeading 2 3" xfId="1168"/>
    <cellStyle name="Accent6 - 20% 2" xfId="1169"/>
    <cellStyle name="Accent2 8" xfId="1170"/>
    <cellStyle name="百分比 3 3 2" xfId="1171"/>
    <cellStyle name="Normal" xfId="1172"/>
    <cellStyle name="Normal - Style1" xfId="1173"/>
    <cellStyle name="适中 3 2" xfId="1174"/>
    <cellStyle name="借出原因 2 2 2" xfId="1175"/>
    <cellStyle name="输出 4 2" xfId="1176"/>
    <cellStyle name="差 3" xfId="1177"/>
    <cellStyle name="常规 19 10" xfId="1178"/>
    <cellStyle name="Normal_!!!GO" xfId="1179"/>
    <cellStyle name="常规 2 3 4" xfId="1180"/>
    <cellStyle name="PSHeading 4" xfId="1181"/>
    <cellStyle name="Percent_!!!GO" xfId="1182"/>
    <cellStyle name="PSChar 2" xfId="1183"/>
    <cellStyle name="输入 2 2" xfId="1184"/>
    <cellStyle name="标题 4 2 2 2" xfId="1185"/>
    <cellStyle name="PSHeading 3 3" xfId="1186"/>
    <cellStyle name="部门 3" xfId="1187"/>
    <cellStyle name="常规 11 3 2" xfId="1188"/>
    <cellStyle name="编号 2 2" xfId="1189"/>
    <cellStyle name="PSDate 2" xfId="1190"/>
    <cellStyle name="编号 2 2 2" xfId="1191"/>
    <cellStyle name="PSDec" xfId="1192"/>
    <cellStyle name="警告文本 5 3" xfId="1193"/>
    <cellStyle name="PSDec 2" xfId="1194"/>
    <cellStyle name="编号 4" xfId="1195"/>
    <cellStyle name="汇总 4 4" xfId="1196"/>
    <cellStyle name="百分比 2 2 2" xfId="1197"/>
    <cellStyle name="PSHeading" xfId="1198"/>
    <cellStyle name="Accent4" xfId="1199"/>
    <cellStyle name="差 3 2 2" xfId="1200"/>
    <cellStyle name="PSHeading 2 2 3" xfId="1201"/>
    <cellStyle name="好 6" xfId="1202"/>
    <cellStyle name="百分比 2 2 2 3" xfId="1203"/>
    <cellStyle name="PSHeading 3" xfId="1204"/>
    <cellStyle name="Accent3 4" xfId="1205"/>
    <cellStyle name="千位分隔 8" xfId="1206"/>
    <cellStyle name="部门" xfId="1207"/>
    <cellStyle name="Standard_AREAS" xfId="1208"/>
    <cellStyle name="常规 2 3 4 2" xfId="1209"/>
    <cellStyle name="20% - 强调文字颜色 5 2" xfId="1210"/>
    <cellStyle name="百分比 2 11 2" xfId="1211"/>
    <cellStyle name="百分比 7 2" xfId="1212"/>
    <cellStyle name="标题 4 4 2 2" xfId="1213"/>
    <cellStyle name="百分比 2 12" xfId="1214"/>
    <cellStyle name="百分比 2 3" xfId="1215"/>
    <cellStyle name="汇总 5 4" xfId="1216"/>
    <cellStyle name="百分比 2 3 2" xfId="1217"/>
    <cellStyle name="百分比 2 3 2 2" xfId="1218"/>
    <cellStyle name="百分比 2 3 2 3" xfId="1219"/>
    <cellStyle name="差 2" xfId="1220"/>
    <cellStyle name="百分比 2 4 3 2" xfId="1221"/>
    <cellStyle name="标题 2 3" xfId="1222"/>
    <cellStyle name="常规 15 2" xfId="1223"/>
    <cellStyle name="标题 2 2 3" xfId="1224"/>
    <cellStyle name="输出 8" xfId="1225"/>
    <cellStyle name="适中 7" xfId="1226"/>
    <cellStyle name="好 2 3" xfId="1227"/>
    <cellStyle name="百分比 3" xfId="1228"/>
    <cellStyle name="差 2 4" xfId="1229"/>
    <cellStyle name="Accent6 - 20%" xfId="1230"/>
    <cellStyle name="百分比 3 3" xfId="1231"/>
    <cellStyle name="常规 11 3" xfId="1232"/>
    <cellStyle name="0,0_x000d__x000a_NA_x000d__x000a_" xfId="1233"/>
    <cellStyle name="编号 2" xfId="1234"/>
    <cellStyle name="常规 2 2 6" xfId="1235"/>
    <cellStyle name="千位分隔 5 2" xfId="1236"/>
    <cellStyle name="百分比 6 2" xfId="1237"/>
    <cellStyle name="百分比 8 2" xfId="1238"/>
    <cellStyle name="千位[0]_ 方正PC" xfId="1239"/>
    <cellStyle name="编号 2 3" xfId="1240"/>
    <cellStyle name="常规 11 4" xfId="1241"/>
    <cellStyle name="百分比 2 2 3 2" xfId="1242"/>
    <cellStyle name="编号 3" xfId="1243"/>
    <cellStyle name="标题 1 3 2 2" xfId="1244"/>
    <cellStyle name="好_1110洱源" xfId="1245"/>
    <cellStyle name="常规 8" xfId="1246"/>
    <cellStyle name="标题 1 5 3" xfId="1247"/>
    <cellStyle name="标题 2 3 2 2" xfId="1248"/>
    <cellStyle name="标题 2 5 3" xfId="1249"/>
    <cellStyle name="输入 6" xfId="1250"/>
    <cellStyle name="链接单元格 4" xfId="1251"/>
    <cellStyle name="标题 3 3 2 2" xfId="1252"/>
    <cellStyle name="标题 3 3 3" xfId="1253"/>
    <cellStyle name="标题 3 4 3" xfId="1254"/>
    <cellStyle name="适中 3 4" xfId="1255"/>
    <cellStyle name="输出 4 4" xfId="1256"/>
    <cellStyle name="差 5" xfId="1257"/>
    <cellStyle name="常规 2 6 2 2 2" xfId="1258"/>
    <cellStyle name="标题 3 5 2" xfId="1259"/>
    <cellStyle name="标题 3 5 3" xfId="1260"/>
    <cellStyle name="20% - 强调文字颜色 4 2 2" xfId="1261"/>
    <cellStyle name="标题 3 7" xfId="1262"/>
    <cellStyle name="标题 4 2" xfId="1263"/>
    <cellStyle name="输入 3" xfId="1264"/>
    <cellStyle name="标题 4 2 3" xfId="1265"/>
    <cellStyle name="输入 4" xfId="1266"/>
    <cellStyle name="链接单元格 2" xfId="1267"/>
    <cellStyle name="Accent1 4 2" xfId="1268"/>
    <cellStyle name="标题 4 2 4" xfId="1269"/>
    <cellStyle name="常规 17 2 2" xfId="1270"/>
    <cellStyle name="标题 4 3 2" xfId="1271"/>
    <cellStyle name="千位分隔 4 2" xfId="1272"/>
    <cellStyle name="标题 4 3 2 2" xfId="1273"/>
    <cellStyle name="常规 2 6 3 2" xfId="1274"/>
    <cellStyle name="标题 4 5" xfId="1275"/>
    <cellStyle name="输入 2 3" xfId="1276"/>
    <cellStyle name="标题 4 5 2" xfId="1277"/>
    <cellStyle name="输入 2 4" xfId="1278"/>
    <cellStyle name="标题 4 5 3" xfId="1279"/>
    <cellStyle name="标题 4 6" xfId="1280"/>
    <cellStyle name="标题 4 7" xfId="1281"/>
    <cellStyle name="标题 5" xfId="1282"/>
    <cellStyle name="标题 5 2" xfId="1283"/>
    <cellStyle name="好 3" xfId="1284"/>
    <cellStyle name="标题 5 2 2" xfId="1285"/>
    <cellStyle name="常规 5 42" xfId="1286"/>
    <cellStyle name="常规 18 2" xfId="1287"/>
    <cellStyle name="标题 5 3" xfId="1288"/>
    <cellStyle name="常规 18 3" xfId="1289"/>
    <cellStyle name="标题 5 4" xfId="1290"/>
    <cellStyle name="标题 7" xfId="1291"/>
    <cellStyle name="常规 2 7" xfId="1292"/>
    <cellStyle name="常规 2 8" xfId="1293"/>
    <cellStyle name="标题 4 2 2" xfId="1294"/>
    <cellStyle name="输入 2" xfId="1295"/>
    <cellStyle name="标题 9" xfId="1296"/>
    <cellStyle name="差 4 2" xfId="1297"/>
    <cellStyle name="百分比 9" xfId="1298"/>
    <cellStyle name="标题1 2" xfId="1299"/>
    <cellStyle name="PSSpacer" xfId="1300"/>
    <cellStyle name="标题1 2 2 2" xfId="1301"/>
    <cellStyle name="标题1 2 3" xfId="1302"/>
    <cellStyle name="部门 2 2" xfId="1303"/>
    <cellStyle name="检查单元格 2" xfId="1304"/>
    <cellStyle name="强调文字颜色 2 3 2" xfId="1305"/>
    <cellStyle name="部门 2 3" xfId="1306"/>
    <cellStyle name="部门 3 2" xfId="1307"/>
    <cellStyle name="差 2 2" xfId="1308"/>
    <cellStyle name="解释性文本 5 2" xfId="1309"/>
    <cellStyle name="解释性文本 5 3" xfId="1310"/>
    <cellStyle name="解释性文本 6" xfId="1311"/>
    <cellStyle name="适中 3 2 2" xfId="1312"/>
    <cellStyle name="输出 4 2 2" xfId="1313"/>
    <cellStyle name="差 3 2" xfId="1314"/>
    <cellStyle name="差 3 4" xfId="1315"/>
    <cellStyle name="Accent5 - 40%" xfId="1316"/>
    <cellStyle name="解释性文本 7" xfId="1317"/>
    <cellStyle name="百分比 9 2" xfId="1318"/>
    <cellStyle name="标题1 2 2" xfId="1319"/>
    <cellStyle name="差 4 2 2" xfId="1320"/>
    <cellStyle name="标题1 3" xfId="1321"/>
    <cellStyle name="差 4 3" xfId="1322"/>
    <cellStyle name="标题1 4" xfId="1323"/>
    <cellStyle name="差 4 4" xfId="1324"/>
    <cellStyle name="差_0502通海县 2 2" xfId="1325"/>
    <cellStyle name="链接单元格 4 4" xfId="1326"/>
    <cellStyle name="差_0605石屏县" xfId="1327"/>
  </cellStyles>
  <dxfs count="6">
    <dxf>
      <font>
        <color indexed="9"/>
      </font>
    </dxf>
    <dxf>
      <font>
        <b val="1"/>
        <i val="0"/>
      </font>
    </dxf>
    <dxf>
      <font>
        <color indexed="10"/>
      </font>
    </dxf>
    <dxf>
      <font>
        <b val="1"/>
        <i val="0"/>
        <strike val="0"/>
      </font>
    </dxf>
    <dxf>
      <font>
        <b val="0"/>
        <i val="0"/>
        <color indexed="9"/>
      </font>
    </dxf>
    <dxf>
      <font>
        <b val="0"/>
        <i val="0"/>
        <color indexed="10"/>
      </font>
    </dxf>
  </dxfs>
  <tableStyles count="0" defaultTableStyle="TableStyleMedium2"/>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0" Type="http://schemas.openxmlformats.org/officeDocument/2006/relationships/styles" Target="styles.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theme" Target="theme/theme1.xml"/><Relationship Id="rId37" Type="http://schemas.openxmlformats.org/officeDocument/2006/relationships/externalLink" Target="externalLinks/externalLink2.xml"/><Relationship Id="rId36" Type="http://schemas.openxmlformats.org/officeDocument/2006/relationships/externalLink" Target="externalLinks/externalLink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ta\home\user\&#26700;&#38754;\&#20854;&#20182;\\\10.124.6.233\&#20840;&#20307;&#20154;&#21592;\02&#24179;&#34913;&#22788;\01&#36130;&#21147;&#21450;&#39044;&#20915;&#31639;&#25253;&#21578;\2018&#24180;\&#24180;&#21021;&#20154;&#20195;&#20250;\&#36807;&#31243;\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a\home\user\&#26700;&#38754;\&#20854;&#20182;\\\10.124.6.233\&#20840;&#20307;&#20154;&#21592;\02&#24179;&#34913;&#22788;\01&#36130;&#21147;&#21450;&#39044;&#20915;&#31639;&#25253;&#21578;\2018&#24180;\&#24180;&#21021;&#20154;&#20195;&#20250;\&#36807;&#31243;\RecoveredExternalLink2"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说明"/>
      <sheetName val="封面"/>
      <sheetName val="目录"/>
      <sheetName val="表一"/>
      <sheetName val="表二"/>
      <sheetName val="表三"/>
      <sheetName val="表四"/>
      <sheetName val="表五"/>
      <sheetName val="表六"/>
      <sheetName val="表七"/>
      <sheetName val="表八"/>
      <sheetName val="审核1"/>
      <sheetName val="审核2"/>
      <sheetName val="土地收入"/>
      <sheetName val="历年预算科目"/>
      <sheetName val="_ESList"/>
      <sheetName val="SW-TEO"/>
      <sheetName val="中央"/>
      <sheetName val="Open"/>
      <sheetName val="Toolbox"/>
      <sheetName val="国家"/>
      <sheetName val="G.1R-Shou COP Gf"/>
      <sheetName val="Financ. Overvie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说明"/>
      <sheetName val="封面"/>
      <sheetName val="目录"/>
      <sheetName val="表一"/>
      <sheetName val="表二"/>
      <sheetName val="表三"/>
      <sheetName val="表四"/>
      <sheetName val="表五"/>
      <sheetName val="表六"/>
      <sheetName val="表七"/>
      <sheetName val="表八"/>
      <sheetName val="审核1"/>
      <sheetName val="审核2"/>
      <sheetName val="土地收入"/>
      <sheetName val="历年预算科目"/>
      <sheetName val="_ESList"/>
      <sheetName val="收入(一般)"/>
      <sheetName val="支出(一般)"/>
      <sheetName val="收入(基金)"/>
      <sheetName val="支出(基金)"/>
      <sheetName val="国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showZeros="0" tabSelected="1" zoomScale="90" zoomScaleNormal="90" workbookViewId="0">
      <pane ySplit="3" topLeftCell="A4" activePane="bottomLeft" state="frozen"/>
      <selection/>
      <selection pane="bottomLeft" activeCell="G12" sqref="G12"/>
    </sheetView>
  </sheetViews>
  <sheetFormatPr defaultColWidth="9" defaultRowHeight="14.25" outlineLevelCol="3"/>
  <cols>
    <col min="1" max="1" width="50.75" style="209" customWidth="1"/>
    <col min="2" max="3" width="21.625" style="209" customWidth="1"/>
    <col min="4" max="4" width="21.625" style="337" customWidth="1"/>
    <col min="5" max="16384" width="9" style="149"/>
  </cols>
  <sheetData>
    <row r="1" ht="45" customHeight="1" spans="1:4">
      <c r="A1" s="211" t="s">
        <v>0</v>
      </c>
      <c r="B1" s="211"/>
      <c r="C1" s="211"/>
      <c r="D1" s="211"/>
    </row>
    <row r="2" ht="18.95" customHeight="1" spans="1:4">
      <c r="A2" s="212"/>
      <c r="B2" s="338"/>
      <c r="C2" s="246"/>
      <c r="D2" s="213" t="s">
        <v>1</v>
      </c>
    </row>
    <row r="3" s="336" customFormat="1" ht="45" customHeight="1" spans="1:4">
      <c r="A3" s="313" t="s">
        <v>2</v>
      </c>
      <c r="B3" s="215" t="s">
        <v>3</v>
      </c>
      <c r="C3" s="215" t="s">
        <v>4</v>
      </c>
      <c r="D3" s="313" t="s">
        <v>5</v>
      </c>
    </row>
    <row r="4" ht="36" customHeight="1" spans="1:4">
      <c r="A4" s="314" t="s">
        <v>6</v>
      </c>
      <c r="B4" s="239">
        <f>SUM(B5:B19)</f>
        <v>11584</v>
      </c>
      <c r="C4" s="239">
        <f>SUM(C5:C19)</f>
        <v>63475</v>
      </c>
      <c r="D4" s="234">
        <f t="shared" ref="D4:D28" si="0">IF(B4&gt;0,C4/B4-1,IF(B4&lt;0,-(C4/B4-1),""))</f>
        <v>4.47954074585635</v>
      </c>
    </row>
    <row r="5" ht="36" customHeight="1" spans="1:4">
      <c r="A5" s="248" t="s">
        <v>7</v>
      </c>
      <c r="B5" s="315">
        <v>-20621</v>
      </c>
      <c r="C5" s="315">
        <v>18615</v>
      </c>
      <c r="D5" s="236">
        <f t="shared" si="0"/>
        <v>1.90272052761748</v>
      </c>
    </row>
    <row r="6" ht="36" customHeight="1" spans="1:4">
      <c r="A6" s="248" t="s">
        <v>8</v>
      </c>
      <c r="B6" s="315">
        <v>3701</v>
      </c>
      <c r="C6" s="315">
        <v>2880</v>
      </c>
      <c r="D6" s="236">
        <f t="shared" si="0"/>
        <v>-0.221831937314239</v>
      </c>
    </row>
    <row r="7" ht="36" customHeight="1" spans="1:4">
      <c r="A7" s="248" t="s">
        <v>9</v>
      </c>
      <c r="B7" s="315">
        <v>1144</v>
      </c>
      <c r="C7" s="315">
        <v>720</v>
      </c>
      <c r="D7" s="236">
        <f t="shared" si="0"/>
        <v>-0.370629370629371</v>
      </c>
    </row>
    <row r="8" ht="36" customHeight="1" spans="1:4">
      <c r="A8" s="248" t="s">
        <v>10</v>
      </c>
      <c r="B8" s="315">
        <v>157</v>
      </c>
      <c r="C8" s="315">
        <v>200</v>
      </c>
      <c r="D8" s="236">
        <f t="shared" si="0"/>
        <v>0.273885350318471</v>
      </c>
    </row>
    <row r="9" ht="36" customHeight="1" spans="1:4">
      <c r="A9" s="248" t="s">
        <v>11</v>
      </c>
      <c r="B9" s="315">
        <v>1523</v>
      </c>
      <c r="C9" s="315">
        <v>1800</v>
      </c>
      <c r="D9" s="236">
        <f t="shared" si="0"/>
        <v>0.181877872619829</v>
      </c>
    </row>
    <row r="10" ht="36" customHeight="1" spans="1:4">
      <c r="A10" s="248" t="s">
        <v>12</v>
      </c>
      <c r="B10" s="315">
        <v>2023</v>
      </c>
      <c r="C10" s="315">
        <v>2300</v>
      </c>
      <c r="D10" s="236">
        <f t="shared" si="0"/>
        <v>0.136925358378646</v>
      </c>
    </row>
    <row r="11" ht="36" customHeight="1" spans="1:4">
      <c r="A11" s="248" t="s">
        <v>13</v>
      </c>
      <c r="B11" s="315">
        <v>629</v>
      </c>
      <c r="C11" s="315">
        <v>1000</v>
      </c>
      <c r="D11" s="236">
        <f t="shared" si="0"/>
        <v>0.589825119236884</v>
      </c>
    </row>
    <row r="12" ht="36" customHeight="1" spans="1:4">
      <c r="A12" s="248" t="s">
        <v>14</v>
      </c>
      <c r="B12" s="315">
        <v>2233</v>
      </c>
      <c r="C12" s="315">
        <v>2400</v>
      </c>
      <c r="D12" s="236">
        <f t="shared" si="0"/>
        <v>0.0747872816838333</v>
      </c>
    </row>
    <row r="13" ht="36" customHeight="1" spans="1:4">
      <c r="A13" s="248" t="s">
        <v>15</v>
      </c>
      <c r="B13" s="315">
        <v>6804</v>
      </c>
      <c r="C13" s="315">
        <v>11700</v>
      </c>
      <c r="D13" s="236">
        <f t="shared" si="0"/>
        <v>0.71957671957672</v>
      </c>
    </row>
    <row r="14" ht="36" customHeight="1" spans="1:4">
      <c r="A14" s="248" t="s">
        <v>16</v>
      </c>
      <c r="B14" s="315">
        <v>949</v>
      </c>
      <c r="C14" s="315">
        <v>900</v>
      </c>
      <c r="D14" s="236">
        <f t="shared" si="0"/>
        <v>-0.0516332982086407</v>
      </c>
    </row>
    <row r="15" ht="36" customHeight="1" spans="1:4">
      <c r="A15" s="248" t="s">
        <v>17</v>
      </c>
      <c r="B15" s="315">
        <v>0</v>
      </c>
      <c r="C15" s="315">
        <v>350</v>
      </c>
      <c r="D15" s="236" t="str">
        <f t="shared" si="0"/>
        <v/>
      </c>
    </row>
    <row r="16" ht="36" customHeight="1" spans="1:4">
      <c r="A16" s="248" t="s">
        <v>18</v>
      </c>
      <c r="B16" s="315">
        <v>7084</v>
      </c>
      <c r="C16" s="315">
        <v>14300</v>
      </c>
      <c r="D16" s="236">
        <f t="shared" si="0"/>
        <v>1.01863354037267</v>
      </c>
    </row>
    <row r="17" ht="36" customHeight="1" spans="1:4">
      <c r="A17" s="248" t="s">
        <v>19</v>
      </c>
      <c r="B17" s="315">
        <v>5856</v>
      </c>
      <c r="C17" s="315">
        <v>6200</v>
      </c>
      <c r="D17" s="236">
        <f t="shared" si="0"/>
        <v>0.0587431693989071</v>
      </c>
    </row>
    <row r="18" ht="36" customHeight="1" spans="1:4">
      <c r="A18" s="248" t="s">
        <v>20</v>
      </c>
      <c r="B18" s="315">
        <v>97</v>
      </c>
      <c r="C18" s="315">
        <v>110</v>
      </c>
      <c r="D18" s="236">
        <f t="shared" si="0"/>
        <v>0.134020618556701</v>
      </c>
    </row>
    <row r="19" ht="36" customHeight="1" spans="1:4">
      <c r="A19" s="248" t="s">
        <v>21</v>
      </c>
      <c r="B19" s="315">
        <v>5</v>
      </c>
      <c r="C19" s="315"/>
      <c r="D19" s="236">
        <f t="shared" si="0"/>
        <v>-1</v>
      </c>
    </row>
    <row r="20" ht="36" customHeight="1" spans="1:4">
      <c r="A20" s="314" t="s">
        <v>22</v>
      </c>
      <c r="B20" s="239">
        <f>SUM(B21:B28)</f>
        <v>40997</v>
      </c>
      <c r="C20" s="239">
        <f>SUM(C21:C28)</f>
        <v>26515</v>
      </c>
      <c r="D20" s="234">
        <f t="shared" si="0"/>
        <v>-0.353245359416543</v>
      </c>
    </row>
    <row r="21" ht="36" customHeight="1" spans="1:4">
      <c r="A21" s="248" t="s">
        <v>23</v>
      </c>
      <c r="B21" s="315">
        <v>1348</v>
      </c>
      <c r="C21" s="315">
        <v>1390</v>
      </c>
      <c r="D21" s="236">
        <f t="shared" si="0"/>
        <v>0.0311572700296736</v>
      </c>
    </row>
    <row r="22" ht="36" customHeight="1" spans="1:4">
      <c r="A22" s="318" t="s">
        <v>24</v>
      </c>
      <c r="B22" s="315">
        <v>2246</v>
      </c>
      <c r="C22" s="315">
        <v>1484</v>
      </c>
      <c r="D22" s="236">
        <f t="shared" si="0"/>
        <v>-0.33926981300089</v>
      </c>
    </row>
    <row r="23" ht="36" customHeight="1" spans="1:4">
      <c r="A23" s="248" t="s">
        <v>25</v>
      </c>
      <c r="B23" s="315">
        <v>7877</v>
      </c>
      <c r="C23" s="315">
        <v>5494</v>
      </c>
      <c r="D23" s="236">
        <f t="shared" si="0"/>
        <v>-0.302526342516186</v>
      </c>
    </row>
    <row r="24" ht="36" customHeight="1" spans="1:4">
      <c r="A24" s="248" t="s">
        <v>26</v>
      </c>
      <c r="B24" s="315"/>
      <c r="C24" s="315"/>
      <c r="D24" s="236" t="str">
        <f t="shared" si="0"/>
        <v/>
      </c>
    </row>
    <row r="25" ht="36" customHeight="1" spans="1:4">
      <c r="A25" s="248" t="s">
        <v>27</v>
      </c>
      <c r="B25" s="315">
        <v>28864</v>
      </c>
      <c r="C25" s="315">
        <v>17020</v>
      </c>
      <c r="D25" s="236">
        <f t="shared" si="0"/>
        <v>-0.410338137472284</v>
      </c>
    </row>
    <row r="26" ht="36" customHeight="1" spans="1:4">
      <c r="A26" s="248" t="s">
        <v>28</v>
      </c>
      <c r="B26" s="315"/>
      <c r="C26" s="315"/>
      <c r="D26" s="236" t="str">
        <f t="shared" si="0"/>
        <v/>
      </c>
    </row>
    <row r="27" ht="36" customHeight="1" spans="1:4">
      <c r="A27" s="248" t="s">
        <v>29</v>
      </c>
      <c r="B27" s="315">
        <v>557</v>
      </c>
      <c r="C27" s="315">
        <v>1057</v>
      </c>
      <c r="D27" s="236">
        <f t="shared" si="0"/>
        <v>0.897666068222621</v>
      </c>
    </row>
    <row r="28" ht="36" customHeight="1" spans="1:4">
      <c r="A28" s="248" t="s">
        <v>30</v>
      </c>
      <c r="B28" s="315">
        <v>105</v>
      </c>
      <c r="C28" s="315">
        <v>70</v>
      </c>
      <c r="D28" s="236">
        <f t="shared" si="0"/>
        <v>-0.333333333333333</v>
      </c>
    </row>
    <row r="29" ht="36" customHeight="1" spans="1:4">
      <c r="A29" s="248"/>
      <c r="B29" s="315"/>
      <c r="C29" s="315"/>
      <c r="D29" s="234"/>
    </row>
    <row r="30" s="212" customFormat="1" ht="36" customHeight="1" spans="1:4">
      <c r="A30" s="186" t="s">
        <v>31</v>
      </c>
      <c r="B30" s="239">
        <f>SUM(B20,B4)</f>
        <v>52581</v>
      </c>
      <c r="C30" s="239">
        <f>SUM(C20,C4)</f>
        <v>89990</v>
      </c>
      <c r="D30" s="234">
        <f t="shared" ref="D30:D40" si="1">IF(B30&gt;0,C30/B30-1,IF(B30&lt;0,-(C30/B30-1),""))</f>
        <v>0.711454707974363</v>
      </c>
    </row>
    <row r="31" ht="36" customHeight="1" spans="1:4">
      <c r="A31" s="224" t="s">
        <v>32</v>
      </c>
      <c r="B31" s="239">
        <v>25800</v>
      </c>
      <c r="C31" s="239"/>
      <c r="D31" s="234">
        <f t="shared" si="1"/>
        <v>-1</v>
      </c>
    </row>
    <row r="32" ht="36" customHeight="1" spans="1:4">
      <c r="A32" s="314" t="s">
        <v>33</v>
      </c>
      <c r="B32" s="239">
        <f>SUM(B33:B39)</f>
        <v>220044</v>
      </c>
      <c r="C32" s="239">
        <f>SUM(C33:C39)</f>
        <v>164732</v>
      </c>
      <c r="D32" s="234">
        <f t="shared" si="1"/>
        <v>-0.251367908236535</v>
      </c>
    </row>
    <row r="33" ht="36" customHeight="1" spans="1:4">
      <c r="A33" s="248" t="s">
        <v>34</v>
      </c>
      <c r="B33" s="315">
        <v>5214</v>
      </c>
      <c r="C33" s="315">
        <v>5214</v>
      </c>
      <c r="D33" s="236">
        <f t="shared" si="1"/>
        <v>0</v>
      </c>
    </row>
    <row r="34" ht="36" customHeight="1" spans="1:4">
      <c r="A34" s="248" t="s">
        <v>35</v>
      </c>
      <c r="B34" s="315">
        <v>93361</v>
      </c>
      <c r="C34" s="315">
        <v>63475</v>
      </c>
      <c r="D34" s="236">
        <f t="shared" si="1"/>
        <v>-0.320112252439455</v>
      </c>
    </row>
    <row r="35" ht="36" customHeight="1" spans="1:4">
      <c r="A35" s="248" t="s">
        <v>36</v>
      </c>
      <c r="B35" s="315">
        <v>88845</v>
      </c>
      <c r="C35" s="315">
        <v>52287</v>
      </c>
      <c r="D35" s="236">
        <f t="shared" si="1"/>
        <v>-0.411480668580111</v>
      </c>
    </row>
    <row r="36" ht="36" customHeight="1" spans="1:4">
      <c r="A36" s="248" t="s">
        <v>37</v>
      </c>
      <c r="B36" s="315">
        <v>26781</v>
      </c>
      <c r="C36" s="315"/>
      <c r="D36" s="236">
        <f t="shared" si="1"/>
        <v>-1</v>
      </c>
    </row>
    <row r="37" ht="36" customHeight="1" spans="1:4">
      <c r="A37" s="248" t="s">
        <v>38</v>
      </c>
      <c r="B37" s="315">
        <v>5843</v>
      </c>
      <c r="C37" s="315">
        <v>43756</v>
      </c>
      <c r="D37" s="236">
        <f t="shared" si="1"/>
        <v>6.48861886017457</v>
      </c>
    </row>
    <row r="38" ht="36" customHeight="1" spans="1:4">
      <c r="A38" s="319" t="s">
        <v>39</v>
      </c>
      <c r="B38" s="315"/>
      <c r="C38" s="315"/>
      <c r="D38" s="234" t="str">
        <f t="shared" si="1"/>
        <v/>
      </c>
    </row>
    <row r="39" ht="36" customHeight="1" spans="1:4">
      <c r="A39" s="319" t="s">
        <v>40</v>
      </c>
      <c r="B39" s="315"/>
      <c r="C39" s="315"/>
      <c r="D39" s="234" t="str">
        <f t="shared" si="1"/>
        <v/>
      </c>
    </row>
    <row r="40" ht="36" customHeight="1" spans="1:4">
      <c r="A40" s="320" t="s">
        <v>41</v>
      </c>
      <c r="B40" s="239">
        <f>SUM(B30:B31,B32)</f>
        <v>298425</v>
      </c>
      <c r="C40" s="239">
        <f>SUM(C30:C31,C32)</f>
        <v>254722</v>
      </c>
      <c r="D40" s="234">
        <f t="shared" si="1"/>
        <v>-0.146445505570914</v>
      </c>
    </row>
  </sheetData>
  <mergeCells count="1">
    <mergeCell ref="A1:D1"/>
  </mergeCells>
  <conditionalFormatting sqref="D2">
    <cfRule type="cellIs" dxfId="0" priority="102" stopIfTrue="1" operator="lessThanOrEqual">
      <formula>-1</formula>
    </cfRule>
  </conditionalFormatting>
  <conditionalFormatting sqref="B4">
    <cfRule type="expression" dxfId="1" priority="21" stopIfTrue="1">
      <formula>"len($A:$A)=3"</formula>
    </cfRule>
  </conditionalFormatting>
  <conditionalFormatting sqref="A31">
    <cfRule type="expression" dxfId="1" priority="24" stopIfTrue="1">
      <formula>"len($A:$A)=3"</formula>
    </cfRule>
  </conditionalFormatting>
  <conditionalFormatting sqref="C31">
    <cfRule type="expression" dxfId="1" priority="9" stopIfTrue="1">
      <formula>"len($A:$A)=3"</formula>
    </cfRule>
  </conditionalFormatting>
  <conditionalFormatting sqref="A4:A29">
    <cfRule type="expression" dxfId="1" priority="25" stopIfTrue="1">
      <formula>"len($A:$A)=3"</formula>
    </cfRule>
  </conditionalFormatting>
  <conditionalFormatting sqref="A7:A8">
    <cfRule type="expression" dxfId="1" priority="26" stopIfTrue="1">
      <formula>"len($A:$A)=3"</formula>
    </cfRule>
  </conditionalFormatting>
  <conditionalFormatting sqref="A32:A35">
    <cfRule type="expression" dxfId="1" priority="6" stopIfTrue="1">
      <formula>"len($A:$A)=3"</formula>
    </cfRule>
  </conditionalFormatting>
  <conditionalFormatting sqref="A33:A35">
    <cfRule type="expression" dxfId="1" priority="4" stopIfTrue="1">
      <formula>"len($A:$A)=3"</formula>
    </cfRule>
  </conditionalFormatting>
  <conditionalFormatting sqref="A36:A37">
    <cfRule type="expression" dxfId="1" priority="3" stopIfTrue="1">
      <formula>"len($A:$A)=3"</formula>
    </cfRule>
  </conditionalFormatting>
  <conditionalFormatting sqref="A38:A40">
    <cfRule type="expression" dxfId="1" priority="1" stopIfTrue="1">
      <formula>"len($A:$A)=3"</formula>
    </cfRule>
    <cfRule type="expression" dxfId="1" priority="2" stopIfTrue="1">
      <formula>"len($A:$A)=3"</formula>
    </cfRule>
  </conditionalFormatting>
  <conditionalFormatting sqref="B33:B35">
    <cfRule type="expression" dxfId="1" priority="17" stopIfTrue="1">
      <formula>"len($A:$A)=3"</formula>
    </cfRule>
  </conditionalFormatting>
  <conditionalFormatting sqref="B36:B37">
    <cfRule type="expression" dxfId="1" priority="16" stopIfTrue="1">
      <formula>"len($A:$A)=3"</formula>
    </cfRule>
  </conditionalFormatting>
  <conditionalFormatting sqref="C4:C6">
    <cfRule type="expression" dxfId="1" priority="13" stopIfTrue="1">
      <formula>"len($A:$A)=3"</formula>
    </cfRule>
  </conditionalFormatting>
  <conditionalFormatting sqref="C4:C29">
    <cfRule type="expression" dxfId="1" priority="10" stopIfTrue="1">
      <formula>"len($A:$A)=3"</formula>
    </cfRule>
  </conditionalFormatting>
  <conditionalFormatting sqref="C7:C8">
    <cfRule type="expression" dxfId="1" priority="11" stopIfTrue="1">
      <formula>"len($A:$A)=3"</formula>
    </cfRule>
  </conditionalFormatting>
  <conditionalFormatting sqref="C33:C35">
    <cfRule type="expression" dxfId="1" priority="8" stopIfTrue="1">
      <formula>"len($A:$A)=3"</formula>
    </cfRule>
  </conditionalFormatting>
  <conditionalFormatting sqref="C36:C37">
    <cfRule type="expression" dxfId="1" priority="7" stopIfTrue="1">
      <formula>"len($A:$A)=3"</formula>
    </cfRule>
  </conditionalFormatting>
  <conditionalFormatting sqref="C38:C40">
    <cfRule type="expression" dxfId="1" priority="15" stopIfTrue="1">
      <formula>"len($A:$A)=3"</formula>
    </cfRule>
  </conditionalFormatting>
  <conditionalFormatting sqref="C39:C40">
    <cfRule type="expression" dxfId="1" priority="12" stopIfTrue="1">
      <formula>"len($A:$A)=3"</formula>
    </cfRule>
  </conditionalFormatting>
  <conditionalFormatting sqref="A4:A6 A31 A40">
    <cfRule type="expression" dxfId="1" priority="28" stopIfTrue="1">
      <formula>"len($A:$A)=3"</formula>
    </cfRule>
  </conditionalFormatting>
  <conditionalFormatting sqref="B4 B20 B29">
    <cfRule type="expression" dxfId="1" priority="19" stopIfTrue="1">
      <formula>"len($A:$A)=3"</formula>
    </cfRule>
  </conditionalFormatting>
  <conditionalFormatting sqref="C31 C33:C35">
    <cfRule type="expression" dxfId="1" priority="14" stopIfTrue="1">
      <formula>"len($A:$A)=3"</formula>
    </cfRule>
  </conditionalFormatting>
  <conditionalFormatting sqref="A32:A35 A39:A40">
    <cfRule type="expression" dxfId="1" priority="5" stopIfTrue="1">
      <formula>"len($A:$A)=3"</formula>
    </cfRule>
  </conditionalFormatting>
  <conditionalFormatting sqref="B32:C35">
    <cfRule type="expression" dxfId="1" priority="18" stopIfTrue="1">
      <formula>"len($A:$A)=3"</formula>
    </cfRule>
    <cfRule type="expression" dxfId="1" priority="22" stopIfTrue="1">
      <formula>"len($A:$A)=3"</formula>
    </cfRule>
  </conditionalFormatting>
  <conditionalFormatting sqref="A40 A36:C36">
    <cfRule type="expression" dxfId="1" priority="27" stopIfTrue="1">
      <formula>"len($A:$A)=3"</formula>
    </cfRule>
  </conditionalFormatting>
  <conditionalFormatting sqref="B38:B40 C40">
    <cfRule type="expression" dxfId="1" priority="23" stopIfTrue="1">
      <formula>"len($A:$A)=3"</formula>
    </cfRule>
  </conditionalFormatting>
  <conditionalFormatting sqref="B39:B40 C40">
    <cfRule type="expression" dxfId="1" priority="20"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5"/>
  <sheetViews>
    <sheetView showZeros="0" zoomScale="90" zoomScaleNormal="90" workbookViewId="0">
      <pane ySplit="3" topLeftCell="A4" activePane="bottomLeft" state="frozen"/>
      <selection/>
      <selection pane="bottomLeft" activeCell="G12" sqref="G12"/>
    </sheetView>
  </sheetViews>
  <sheetFormatPr defaultColWidth="9" defaultRowHeight="14.25" outlineLevelCol="3"/>
  <cols>
    <col min="1" max="1" width="50.75" style="246" customWidth="1"/>
    <col min="2" max="3" width="21.625" style="246" customWidth="1"/>
    <col min="4" max="4" width="21.625" style="247" customWidth="1"/>
    <col min="5" max="16384" width="9" style="246"/>
  </cols>
  <sheetData>
    <row r="1" ht="45" customHeight="1" spans="1:4">
      <c r="A1" s="211" t="s">
        <v>1232</v>
      </c>
      <c r="B1" s="211"/>
      <c r="C1" s="211"/>
      <c r="D1" s="211"/>
    </row>
    <row r="2" s="244" customFormat="1" ht="20.1" customHeight="1" spans="1:4">
      <c r="A2" s="212"/>
      <c r="B2" s="212"/>
      <c r="C2" s="212"/>
      <c r="D2" s="213" t="s">
        <v>1</v>
      </c>
    </row>
    <row r="3" s="245" customFormat="1" ht="45" customHeight="1" spans="1:4">
      <c r="A3" s="214" t="s">
        <v>2</v>
      </c>
      <c r="B3" s="215" t="s">
        <v>3</v>
      </c>
      <c r="C3" s="215" t="s">
        <v>4</v>
      </c>
      <c r="D3" s="215" t="s">
        <v>5</v>
      </c>
    </row>
    <row r="4" ht="36" customHeight="1" spans="1:4">
      <c r="A4" s="216" t="s">
        <v>1233</v>
      </c>
      <c r="B4" s="217"/>
      <c r="C4" s="217">
        <f>SUM(C5,C11,C17)</f>
        <v>0</v>
      </c>
      <c r="D4" s="218" t="str">
        <f t="shared" ref="D4:D67" si="0">IF(B4&gt;0,C4/B4-1,IF(B4&lt;0,-(C4/B4-1),""))</f>
        <v/>
      </c>
    </row>
    <row r="5" ht="36" customHeight="1" spans="1:4">
      <c r="A5" s="219" t="s">
        <v>1234</v>
      </c>
      <c r="B5" s="220"/>
      <c r="C5" s="220">
        <f>SUM(C6:C10)</f>
        <v>0</v>
      </c>
      <c r="D5" s="218" t="str">
        <f t="shared" si="0"/>
        <v/>
      </c>
    </row>
    <row r="6" ht="36" customHeight="1" spans="1:4">
      <c r="A6" s="219" t="s">
        <v>1235</v>
      </c>
      <c r="B6" s="220"/>
      <c r="C6" s="220"/>
      <c r="D6" s="218" t="str">
        <f t="shared" si="0"/>
        <v/>
      </c>
    </row>
    <row r="7" ht="36" customHeight="1" spans="1:4">
      <c r="A7" s="219" t="s">
        <v>1236</v>
      </c>
      <c r="B7" s="220"/>
      <c r="C7" s="220"/>
      <c r="D7" s="218" t="str">
        <f t="shared" si="0"/>
        <v/>
      </c>
    </row>
    <row r="8" ht="36" customHeight="1" spans="1:4">
      <c r="A8" s="219" t="s">
        <v>1237</v>
      </c>
      <c r="B8" s="220"/>
      <c r="C8" s="220"/>
      <c r="D8" s="218" t="str">
        <f t="shared" si="0"/>
        <v/>
      </c>
    </row>
    <row r="9" ht="36" customHeight="1" spans="1:4">
      <c r="A9" s="219" t="s">
        <v>1238</v>
      </c>
      <c r="B9" s="220"/>
      <c r="C9" s="220"/>
      <c r="D9" s="218" t="str">
        <f t="shared" si="0"/>
        <v/>
      </c>
    </row>
    <row r="10" ht="36" customHeight="1" spans="1:4">
      <c r="A10" s="219" t="s">
        <v>1239</v>
      </c>
      <c r="B10" s="220"/>
      <c r="C10" s="220"/>
      <c r="D10" s="218" t="str">
        <f t="shared" si="0"/>
        <v/>
      </c>
    </row>
    <row r="11" ht="36" customHeight="1" spans="1:4">
      <c r="A11" s="219" t="s">
        <v>1240</v>
      </c>
      <c r="B11" s="220"/>
      <c r="C11" s="220">
        <f>SUM(C12:C16)</f>
        <v>0</v>
      </c>
      <c r="D11" s="218" t="str">
        <f t="shared" si="0"/>
        <v/>
      </c>
    </row>
    <row r="12" ht="36" customHeight="1" spans="1:4">
      <c r="A12" s="219" t="s">
        <v>1241</v>
      </c>
      <c r="B12" s="220"/>
      <c r="C12" s="220"/>
      <c r="D12" s="218" t="str">
        <f t="shared" si="0"/>
        <v/>
      </c>
    </row>
    <row r="13" ht="48.95" customHeight="1" spans="1:4">
      <c r="A13" s="219" t="s">
        <v>1242</v>
      </c>
      <c r="B13" s="220"/>
      <c r="C13" s="220"/>
      <c r="D13" s="218" t="str">
        <f t="shared" si="0"/>
        <v/>
      </c>
    </row>
    <row r="14" ht="45.95" customHeight="1" spans="1:4">
      <c r="A14" s="219" t="s">
        <v>1243</v>
      </c>
      <c r="B14" s="220"/>
      <c r="C14" s="220"/>
      <c r="D14" s="218" t="str">
        <f t="shared" si="0"/>
        <v/>
      </c>
    </row>
    <row r="15" ht="36" customHeight="1" spans="1:4">
      <c r="A15" s="219" t="s">
        <v>1244</v>
      </c>
      <c r="B15" s="220"/>
      <c r="C15" s="220"/>
      <c r="D15" s="218" t="str">
        <f t="shared" si="0"/>
        <v/>
      </c>
    </row>
    <row r="16" ht="36" customHeight="1" spans="1:4">
      <c r="A16" s="219" t="s">
        <v>1245</v>
      </c>
      <c r="B16" s="220"/>
      <c r="C16" s="220"/>
      <c r="D16" s="218" t="str">
        <f t="shared" si="0"/>
        <v/>
      </c>
    </row>
    <row r="17" ht="36" customHeight="1" spans="1:4">
      <c r="A17" s="219" t="s">
        <v>1246</v>
      </c>
      <c r="B17" s="220"/>
      <c r="C17" s="220">
        <f>SUM(C18:C19)</f>
        <v>0</v>
      </c>
      <c r="D17" s="218" t="str">
        <f t="shared" si="0"/>
        <v/>
      </c>
    </row>
    <row r="18" ht="36" customHeight="1" spans="1:4">
      <c r="A18" s="219" t="s">
        <v>1247</v>
      </c>
      <c r="B18" s="220"/>
      <c r="C18" s="220"/>
      <c r="D18" s="218" t="str">
        <f t="shared" si="0"/>
        <v/>
      </c>
    </row>
    <row r="19" ht="36" customHeight="1" spans="1:4">
      <c r="A19" s="219" t="s">
        <v>1248</v>
      </c>
      <c r="B19" s="220"/>
      <c r="C19" s="220"/>
      <c r="D19" s="218" t="str">
        <f t="shared" si="0"/>
        <v/>
      </c>
    </row>
    <row r="20" ht="45" customHeight="1" spans="1:4">
      <c r="A20" s="216" t="s">
        <v>1249</v>
      </c>
      <c r="B20" s="217">
        <f>SUM(B21,B25,B29)</f>
        <v>71</v>
      </c>
      <c r="C20" s="217">
        <f>SUM(C21,C25,C29)</f>
        <v>425</v>
      </c>
      <c r="D20" s="218">
        <f t="shared" si="0"/>
        <v>4.98591549295775</v>
      </c>
    </row>
    <row r="21" ht="36" customHeight="1" spans="1:4">
      <c r="A21" s="219" t="s">
        <v>1250</v>
      </c>
      <c r="B21" s="220">
        <f>SUM(B22:B24)</f>
        <v>69</v>
      </c>
      <c r="C21" s="220">
        <f>SUM(C22:C24)</f>
        <v>245</v>
      </c>
      <c r="D21" s="218">
        <f t="shared" si="0"/>
        <v>2.55072463768116</v>
      </c>
    </row>
    <row r="22" ht="36" customHeight="1" spans="1:4">
      <c r="A22" s="219" t="s">
        <v>1251</v>
      </c>
      <c r="B22" s="220">
        <v>69</v>
      </c>
      <c r="C22" s="220">
        <v>245</v>
      </c>
      <c r="D22" s="218">
        <f t="shared" si="0"/>
        <v>2.55072463768116</v>
      </c>
    </row>
    <row r="23" ht="36" customHeight="1" spans="1:4">
      <c r="A23" s="219" t="s">
        <v>1252</v>
      </c>
      <c r="B23" s="220">
        <v>0</v>
      </c>
      <c r="C23" s="220"/>
      <c r="D23" s="218" t="str">
        <f t="shared" si="0"/>
        <v/>
      </c>
    </row>
    <row r="24" ht="45.95" customHeight="1" spans="1:4">
      <c r="A24" s="219" t="s">
        <v>1253</v>
      </c>
      <c r="B24" s="220">
        <v>0</v>
      </c>
      <c r="C24" s="220"/>
      <c r="D24" s="218" t="str">
        <f t="shared" si="0"/>
        <v/>
      </c>
    </row>
    <row r="25" ht="36" customHeight="1" spans="1:4">
      <c r="A25" s="219" t="s">
        <v>1254</v>
      </c>
      <c r="B25" s="220">
        <f>SUM(B26:B28)</f>
        <v>2</v>
      </c>
      <c r="C25" s="220">
        <f>SUM(C26:C28)</f>
        <v>180</v>
      </c>
      <c r="D25" s="218">
        <f t="shared" si="0"/>
        <v>89</v>
      </c>
    </row>
    <row r="26" ht="36" customHeight="1" spans="1:4">
      <c r="A26" s="219" t="s">
        <v>1251</v>
      </c>
      <c r="B26" s="220">
        <v>0</v>
      </c>
      <c r="C26" s="220"/>
      <c r="D26" s="218" t="str">
        <f t="shared" si="0"/>
        <v/>
      </c>
    </row>
    <row r="27" ht="36" customHeight="1" spans="1:4">
      <c r="A27" s="219" t="s">
        <v>1252</v>
      </c>
      <c r="B27" s="220">
        <v>0</v>
      </c>
      <c r="C27" s="220">
        <v>180</v>
      </c>
      <c r="D27" s="218" t="str">
        <f t="shared" si="0"/>
        <v/>
      </c>
    </row>
    <row r="28" ht="36" customHeight="1" spans="1:4">
      <c r="A28" s="219" t="s">
        <v>1255</v>
      </c>
      <c r="B28" s="220">
        <v>2</v>
      </c>
      <c r="C28" s="220"/>
      <c r="D28" s="218">
        <f t="shared" si="0"/>
        <v>-1</v>
      </c>
    </row>
    <row r="29" ht="36" customHeight="1" spans="1:4">
      <c r="A29" s="219" t="s">
        <v>1256</v>
      </c>
      <c r="B29" s="220">
        <v>0</v>
      </c>
      <c r="C29" s="220"/>
      <c r="D29" s="218" t="str">
        <f t="shared" si="0"/>
        <v/>
      </c>
    </row>
    <row r="30" ht="36" customHeight="1" spans="1:4">
      <c r="A30" s="219" t="s">
        <v>1252</v>
      </c>
      <c r="B30" s="220">
        <v>0</v>
      </c>
      <c r="C30" s="220"/>
      <c r="D30" s="218" t="str">
        <f t="shared" si="0"/>
        <v/>
      </c>
    </row>
    <row r="31" ht="36" customHeight="1" spans="1:4">
      <c r="A31" s="219" t="s">
        <v>1257</v>
      </c>
      <c r="B31" s="220">
        <v>0</v>
      </c>
      <c r="C31" s="220"/>
      <c r="D31" s="218" t="str">
        <f t="shared" si="0"/>
        <v/>
      </c>
    </row>
    <row r="32" ht="36" customHeight="1" spans="1:4">
      <c r="A32" s="216" t="s">
        <v>1258</v>
      </c>
      <c r="B32" s="217">
        <v>0</v>
      </c>
      <c r="C32" s="217"/>
      <c r="D32" s="218" t="str">
        <f t="shared" si="0"/>
        <v/>
      </c>
    </row>
    <row r="33" ht="36" customHeight="1" spans="1:4">
      <c r="A33" s="219" t="s">
        <v>1259</v>
      </c>
      <c r="B33" s="220">
        <v>0</v>
      </c>
      <c r="C33" s="220"/>
      <c r="D33" s="218" t="str">
        <f t="shared" si="0"/>
        <v/>
      </c>
    </row>
    <row r="34" ht="36" customHeight="1" spans="1:4">
      <c r="A34" s="219" t="s">
        <v>1260</v>
      </c>
      <c r="B34" s="220">
        <v>0</v>
      </c>
      <c r="C34" s="220"/>
      <c r="D34" s="218" t="str">
        <f t="shared" si="0"/>
        <v/>
      </c>
    </row>
    <row r="35" ht="36" customHeight="1" spans="1:4">
      <c r="A35" s="219" t="s">
        <v>1261</v>
      </c>
      <c r="B35" s="220">
        <v>0</v>
      </c>
      <c r="C35" s="220"/>
      <c r="D35" s="218" t="str">
        <f t="shared" si="0"/>
        <v/>
      </c>
    </row>
    <row r="36" ht="36" customHeight="1" spans="1:4">
      <c r="A36" s="219" t="s">
        <v>1262</v>
      </c>
      <c r="B36" s="220">
        <v>0</v>
      </c>
      <c r="C36" s="220"/>
      <c r="D36" s="218" t="str">
        <f t="shared" si="0"/>
        <v/>
      </c>
    </row>
    <row r="37" ht="36" customHeight="1" spans="1:4">
      <c r="A37" s="219" t="s">
        <v>1263</v>
      </c>
      <c r="B37" s="220">
        <v>0</v>
      </c>
      <c r="C37" s="220"/>
      <c r="D37" s="218" t="str">
        <f t="shared" si="0"/>
        <v/>
      </c>
    </row>
    <row r="38" ht="36" customHeight="1" spans="1:4">
      <c r="A38" s="219" t="s">
        <v>1264</v>
      </c>
      <c r="B38" s="220">
        <v>0</v>
      </c>
      <c r="C38" s="220"/>
      <c r="D38" s="218" t="str">
        <f t="shared" si="0"/>
        <v/>
      </c>
    </row>
    <row r="39" ht="36" customHeight="1" spans="1:4">
      <c r="A39" s="219" t="s">
        <v>1265</v>
      </c>
      <c r="B39" s="220">
        <v>0</v>
      </c>
      <c r="C39" s="220"/>
      <c r="D39" s="218" t="str">
        <f t="shared" si="0"/>
        <v/>
      </c>
    </row>
    <row r="40" ht="36" customHeight="1" spans="1:4">
      <c r="A40" s="219" t="s">
        <v>1266</v>
      </c>
      <c r="B40" s="220">
        <v>0</v>
      </c>
      <c r="C40" s="220"/>
      <c r="D40" s="218" t="str">
        <f t="shared" si="0"/>
        <v/>
      </c>
    </row>
    <row r="41" ht="36" customHeight="1" spans="1:4">
      <c r="A41" s="219" t="s">
        <v>1267</v>
      </c>
      <c r="B41" s="220">
        <v>0</v>
      </c>
      <c r="C41" s="220"/>
      <c r="D41" s="218" t="str">
        <f t="shared" si="0"/>
        <v/>
      </c>
    </row>
    <row r="42" ht="36" customHeight="1" spans="1:4">
      <c r="A42" s="219" t="s">
        <v>1268</v>
      </c>
      <c r="B42" s="220">
        <v>0</v>
      </c>
      <c r="C42" s="220"/>
      <c r="D42" s="218" t="str">
        <f t="shared" si="0"/>
        <v/>
      </c>
    </row>
    <row r="43" ht="36" customHeight="1" spans="1:4">
      <c r="A43" s="216" t="s">
        <v>1269</v>
      </c>
      <c r="B43" s="217">
        <f>SUM(B44,B60,B64,B65,B71,B75,B79,B83,B89,B92)</f>
        <v>38871</v>
      </c>
      <c r="C43" s="217">
        <f>SUM(C44,C60,C64,C65,C71,C75,C79,C83,C89,C92)</f>
        <v>106688</v>
      </c>
      <c r="D43" s="218">
        <f t="shared" si="0"/>
        <v>1.74466826168609</v>
      </c>
    </row>
    <row r="44" ht="36" customHeight="1" spans="1:4">
      <c r="A44" s="219" t="s">
        <v>1270</v>
      </c>
      <c r="B44" s="220">
        <f>SUM(B45:B59)</f>
        <v>38761</v>
      </c>
      <c r="C44" s="220">
        <f>SUM(C45:C59)</f>
        <v>106688</v>
      </c>
      <c r="D44" s="218">
        <f t="shared" si="0"/>
        <v>1.752457366941</v>
      </c>
    </row>
    <row r="45" ht="36" customHeight="1" spans="1:4">
      <c r="A45" s="219" t="s">
        <v>1271</v>
      </c>
      <c r="B45" s="220">
        <v>8608</v>
      </c>
      <c r="C45" s="220">
        <v>14573</v>
      </c>
      <c r="D45" s="218">
        <f t="shared" si="0"/>
        <v>0.692960037174721</v>
      </c>
    </row>
    <row r="46" ht="36" customHeight="1" spans="1:4">
      <c r="A46" s="219" t="s">
        <v>1272</v>
      </c>
      <c r="B46" s="220">
        <v>0</v>
      </c>
      <c r="C46" s="220"/>
      <c r="D46" s="218" t="str">
        <f t="shared" si="0"/>
        <v/>
      </c>
    </row>
    <row r="47" ht="36" customHeight="1" spans="1:4">
      <c r="A47" s="219" t="s">
        <v>1273</v>
      </c>
      <c r="B47" s="220">
        <v>0</v>
      </c>
      <c r="C47" s="220"/>
      <c r="D47" s="218" t="str">
        <f t="shared" si="0"/>
        <v/>
      </c>
    </row>
    <row r="48" ht="36" customHeight="1" spans="1:4">
      <c r="A48" s="219" t="s">
        <v>1274</v>
      </c>
      <c r="B48" s="220">
        <v>461</v>
      </c>
      <c r="C48" s="220"/>
      <c r="D48" s="218">
        <f t="shared" si="0"/>
        <v>-1</v>
      </c>
    </row>
    <row r="49" ht="36" customHeight="1" spans="1:4">
      <c r="A49" s="219" t="s">
        <v>1275</v>
      </c>
      <c r="B49" s="220">
        <v>0</v>
      </c>
      <c r="C49" s="220"/>
      <c r="D49" s="218" t="str">
        <f t="shared" si="0"/>
        <v/>
      </c>
    </row>
    <row r="50" ht="36" customHeight="1" spans="1:4">
      <c r="A50" s="219" t="s">
        <v>1276</v>
      </c>
      <c r="B50" s="220">
        <v>0</v>
      </c>
      <c r="C50" s="220"/>
      <c r="D50" s="218" t="str">
        <f t="shared" si="0"/>
        <v/>
      </c>
    </row>
    <row r="51" ht="36" customHeight="1" spans="1:4">
      <c r="A51" s="219" t="s">
        <v>1277</v>
      </c>
      <c r="B51" s="220">
        <v>0</v>
      </c>
      <c r="C51" s="220"/>
      <c r="D51" s="218" t="str">
        <f t="shared" si="0"/>
        <v/>
      </c>
    </row>
    <row r="52" ht="36" customHeight="1" spans="1:4">
      <c r="A52" s="219" t="s">
        <v>1278</v>
      </c>
      <c r="B52" s="220">
        <v>0</v>
      </c>
      <c r="C52" s="220"/>
      <c r="D52" s="218" t="str">
        <f t="shared" si="0"/>
        <v/>
      </c>
    </row>
    <row r="53" ht="36" customHeight="1" spans="1:4">
      <c r="A53" s="219" t="s">
        <v>1279</v>
      </c>
      <c r="B53" s="220">
        <v>0</v>
      </c>
      <c r="C53" s="220"/>
      <c r="D53" s="218" t="str">
        <f t="shared" si="0"/>
        <v/>
      </c>
    </row>
    <row r="54" ht="36" customHeight="1" spans="1:4">
      <c r="A54" s="219" t="s">
        <v>1280</v>
      </c>
      <c r="B54" s="220">
        <v>0</v>
      </c>
      <c r="C54" s="220"/>
      <c r="D54" s="218" t="str">
        <f t="shared" si="0"/>
        <v/>
      </c>
    </row>
    <row r="55" ht="36" customHeight="1" spans="1:4">
      <c r="A55" s="219" t="s">
        <v>1281</v>
      </c>
      <c r="B55" s="220">
        <v>0</v>
      </c>
      <c r="C55" s="220"/>
      <c r="D55" s="218" t="str">
        <f t="shared" si="0"/>
        <v/>
      </c>
    </row>
    <row r="56" ht="36" customHeight="1" spans="1:4">
      <c r="A56" s="222" t="s">
        <v>1282</v>
      </c>
      <c r="B56" s="220"/>
      <c r="C56" s="220">
        <v>379</v>
      </c>
      <c r="D56" s="218" t="str">
        <f t="shared" si="0"/>
        <v/>
      </c>
    </row>
    <row r="57" ht="36" customHeight="1" spans="1:4">
      <c r="A57" s="222" t="s">
        <v>1283</v>
      </c>
      <c r="B57" s="220">
        <v>94</v>
      </c>
      <c r="C57" s="220">
        <v>300</v>
      </c>
      <c r="D57" s="218">
        <f t="shared" si="0"/>
        <v>2.19148936170213</v>
      </c>
    </row>
    <row r="58" ht="36" customHeight="1" spans="1:4">
      <c r="A58" s="222" t="s">
        <v>1284</v>
      </c>
      <c r="B58" s="220"/>
      <c r="C58" s="220">
        <v>2164</v>
      </c>
      <c r="D58" s="218" t="str">
        <f t="shared" si="0"/>
        <v/>
      </c>
    </row>
    <row r="59" ht="36" customHeight="1" spans="1:4">
      <c r="A59" s="219" t="s">
        <v>1285</v>
      </c>
      <c r="B59" s="220">
        <v>29598</v>
      </c>
      <c r="C59" s="220">
        <v>89272</v>
      </c>
      <c r="D59" s="218">
        <f t="shared" si="0"/>
        <v>2.01614973984729</v>
      </c>
    </row>
    <row r="60" ht="36" customHeight="1" spans="1:4">
      <c r="A60" s="219" t="s">
        <v>1286</v>
      </c>
      <c r="B60" s="220"/>
      <c r="C60" s="220"/>
      <c r="D60" s="218" t="str">
        <f t="shared" si="0"/>
        <v/>
      </c>
    </row>
    <row r="61" ht="36" customHeight="1" spans="1:4">
      <c r="A61" s="219" t="s">
        <v>1271</v>
      </c>
      <c r="B61" s="220"/>
      <c r="C61" s="220"/>
      <c r="D61" s="218" t="str">
        <f t="shared" si="0"/>
        <v/>
      </c>
    </row>
    <row r="62" ht="36" customHeight="1" spans="1:4">
      <c r="A62" s="219" t="s">
        <v>1272</v>
      </c>
      <c r="B62" s="220"/>
      <c r="C62" s="220"/>
      <c r="D62" s="218" t="str">
        <f t="shared" si="0"/>
        <v/>
      </c>
    </row>
    <row r="63" ht="36" customHeight="1" spans="1:4">
      <c r="A63" s="219" t="s">
        <v>1287</v>
      </c>
      <c r="B63" s="220"/>
      <c r="C63" s="220"/>
      <c r="D63" s="218" t="str">
        <f t="shared" si="0"/>
        <v/>
      </c>
    </row>
    <row r="64" ht="36" customHeight="1" spans="1:4">
      <c r="A64" s="219" t="s">
        <v>1288</v>
      </c>
      <c r="B64" s="220"/>
      <c r="C64" s="220"/>
      <c r="D64" s="218" t="str">
        <f t="shared" si="0"/>
        <v/>
      </c>
    </row>
    <row r="65" ht="36" customHeight="1" spans="1:4">
      <c r="A65" s="219" t="s">
        <v>1289</v>
      </c>
      <c r="B65" s="220"/>
      <c r="C65" s="220"/>
      <c r="D65" s="218" t="str">
        <f t="shared" si="0"/>
        <v/>
      </c>
    </row>
    <row r="66" ht="36" customHeight="1" spans="1:4">
      <c r="A66" s="219" t="s">
        <v>1290</v>
      </c>
      <c r="B66" s="220"/>
      <c r="C66" s="220"/>
      <c r="D66" s="218" t="str">
        <f t="shared" si="0"/>
        <v/>
      </c>
    </row>
    <row r="67" ht="36" customHeight="1" spans="1:4">
      <c r="A67" s="219" t="s">
        <v>1291</v>
      </c>
      <c r="B67" s="220"/>
      <c r="C67" s="220"/>
      <c r="D67" s="218" t="str">
        <f t="shared" si="0"/>
        <v/>
      </c>
    </row>
    <row r="68" ht="36" customHeight="1" spans="1:4">
      <c r="A68" s="219" t="s">
        <v>1292</v>
      </c>
      <c r="B68" s="220"/>
      <c r="C68" s="220"/>
      <c r="D68" s="218" t="str">
        <f t="shared" ref="D68:D131" si="1">IF(B68&gt;0,C68/B68-1,IF(B68&lt;0,-(C68/B68-1),""))</f>
        <v/>
      </c>
    </row>
    <row r="69" ht="36" customHeight="1" spans="1:4">
      <c r="A69" s="219" t="s">
        <v>1293</v>
      </c>
      <c r="B69" s="220"/>
      <c r="C69" s="220"/>
      <c r="D69" s="218" t="str">
        <f t="shared" si="1"/>
        <v/>
      </c>
    </row>
    <row r="70" ht="36" customHeight="1" spans="1:4">
      <c r="A70" s="219" t="s">
        <v>1294</v>
      </c>
      <c r="B70" s="220"/>
      <c r="C70" s="220"/>
      <c r="D70" s="218" t="str">
        <f t="shared" si="1"/>
        <v/>
      </c>
    </row>
    <row r="71" ht="36" customHeight="1" spans="1:4">
      <c r="A71" s="219" t="s">
        <v>1295</v>
      </c>
      <c r="B71" s="220">
        <f>SUM(B72:B74)</f>
        <v>0</v>
      </c>
      <c r="C71" s="220">
        <f>SUM(C72:C74)</f>
        <v>0</v>
      </c>
      <c r="D71" s="218" t="str">
        <f t="shared" si="1"/>
        <v/>
      </c>
    </row>
    <row r="72" ht="36" customHeight="1" spans="1:4">
      <c r="A72" s="219" t="s">
        <v>1296</v>
      </c>
      <c r="B72" s="220"/>
      <c r="C72" s="220"/>
      <c r="D72" s="218" t="str">
        <f t="shared" si="1"/>
        <v/>
      </c>
    </row>
    <row r="73" ht="36" customHeight="1" spans="1:4">
      <c r="A73" s="219" t="s">
        <v>1297</v>
      </c>
      <c r="B73" s="220"/>
      <c r="C73" s="220"/>
      <c r="D73" s="218" t="str">
        <f t="shared" si="1"/>
        <v/>
      </c>
    </row>
    <row r="74" ht="36" customHeight="1" spans="1:4">
      <c r="A74" s="219" t="s">
        <v>1298</v>
      </c>
      <c r="B74" s="220"/>
      <c r="C74" s="220"/>
      <c r="D74" s="218" t="str">
        <f t="shared" si="1"/>
        <v/>
      </c>
    </row>
    <row r="75" ht="36" customHeight="1" spans="1:4">
      <c r="A75" s="219" t="s">
        <v>1299</v>
      </c>
      <c r="B75" s="220"/>
      <c r="C75" s="220"/>
      <c r="D75" s="218" t="str">
        <f t="shared" si="1"/>
        <v/>
      </c>
    </row>
    <row r="76" ht="36" customHeight="1" spans="1:4">
      <c r="A76" s="219" t="s">
        <v>1271</v>
      </c>
      <c r="B76" s="220"/>
      <c r="C76" s="220"/>
      <c r="D76" s="218" t="str">
        <f t="shared" si="1"/>
        <v/>
      </c>
    </row>
    <row r="77" ht="36" customHeight="1" spans="1:4">
      <c r="A77" s="219" t="s">
        <v>1272</v>
      </c>
      <c r="B77" s="220"/>
      <c r="C77" s="220"/>
      <c r="D77" s="218" t="str">
        <f t="shared" si="1"/>
        <v/>
      </c>
    </row>
    <row r="78" ht="36" customHeight="1" spans="1:4">
      <c r="A78" s="219" t="s">
        <v>1300</v>
      </c>
      <c r="B78" s="220"/>
      <c r="C78" s="220"/>
      <c r="D78" s="218" t="str">
        <f t="shared" si="1"/>
        <v/>
      </c>
    </row>
    <row r="79" ht="36" customHeight="1" spans="1:4">
      <c r="A79" s="219" t="s">
        <v>1301</v>
      </c>
      <c r="B79" s="220">
        <f>SUM(B80:B82)</f>
        <v>0</v>
      </c>
      <c r="C79" s="220"/>
      <c r="D79" s="218" t="str">
        <f t="shared" si="1"/>
        <v/>
      </c>
    </row>
    <row r="80" ht="36" customHeight="1" spans="1:4">
      <c r="A80" s="219" t="s">
        <v>1271</v>
      </c>
      <c r="B80" s="220"/>
      <c r="C80" s="220"/>
      <c r="D80" s="218" t="str">
        <f t="shared" si="1"/>
        <v/>
      </c>
    </row>
    <row r="81" ht="36" customHeight="1" spans="1:4">
      <c r="A81" s="219" t="s">
        <v>1272</v>
      </c>
      <c r="B81" s="220"/>
      <c r="C81" s="220"/>
      <c r="D81" s="218" t="str">
        <f t="shared" si="1"/>
        <v/>
      </c>
    </row>
    <row r="82" ht="36" customHeight="1" spans="1:4">
      <c r="A82" s="219" t="s">
        <v>1302</v>
      </c>
      <c r="B82" s="220"/>
      <c r="C82" s="220"/>
      <c r="D82" s="218" t="str">
        <f t="shared" si="1"/>
        <v/>
      </c>
    </row>
    <row r="83" ht="36" customHeight="1" spans="1:4">
      <c r="A83" s="219" t="s">
        <v>1303</v>
      </c>
      <c r="B83" s="220"/>
      <c r="C83" s="220"/>
      <c r="D83" s="218" t="str">
        <f t="shared" si="1"/>
        <v/>
      </c>
    </row>
    <row r="84" ht="36" customHeight="1" spans="1:4">
      <c r="A84" s="219" t="s">
        <v>1290</v>
      </c>
      <c r="B84" s="220"/>
      <c r="C84" s="220"/>
      <c r="D84" s="218" t="str">
        <f t="shared" si="1"/>
        <v/>
      </c>
    </row>
    <row r="85" ht="36" customHeight="1" spans="1:4">
      <c r="A85" s="219" t="s">
        <v>1291</v>
      </c>
      <c r="B85" s="220"/>
      <c r="C85" s="220"/>
      <c r="D85" s="218" t="str">
        <f t="shared" si="1"/>
        <v/>
      </c>
    </row>
    <row r="86" ht="36" customHeight="1" spans="1:4">
      <c r="A86" s="219" t="s">
        <v>1292</v>
      </c>
      <c r="B86" s="220"/>
      <c r="C86" s="220"/>
      <c r="D86" s="218" t="str">
        <f t="shared" si="1"/>
        <v/>
      </c>
    </row>
    <row r="87" ht="36" customHeight="1" spans="1:4">
      <c r="A87" s="219" t="s">
        <v>1293</v>
      </c>
      <c r="B87" s="220"/>
      <c r="C87" s="220"/>
      <c r="D87" s="218" t="str">
        <f t="shared" si="1"/>
        <v/>
      </c>
    </row>
    <row r="88" ht="36" customHeight="1" spans="1:4">
      <c r="A88" s="219" t="s">
        <v>1304</v>
      </c>
      <c r="B88" s="220"/>
      <c r="C88" s="220"/>
      <c r="D88" s="218" t="str">
        <f t="shared" si="1"/>
        <v/>
      </c>
    </row>
    <row r="89" ht="36" customHeight="1" spans="1:4">
      <c r="A89" s="219" t="s">
        <v>1305</v>
      </c>
      <c r="B89" s="220">
        <f>SUM(B90:B91)</f>
        <v>110</v>
      </c>
      <c r="C89" s="220"/>
      <c r="D89" s="218">
        <f t="shared" si="1"/>
        <v>-1</v>
      </c>
    </row>
    <row r="90" ht="36" customHeight="1" spans="1:4">
      <c r="A90" s="219" t="s">
        <v>1296</v>
      </c>
      <c r="B90" s="220">
        <v>110</v>
      </c>
      <c r="C90" s="220"/>
      <c r="D90" s="218">
        <f t="shared" si="1"/>
        <v>-1</v>
      </c>
    </row>
    <row r="91" ht="36" customHeight="1" spans="1:4">
      <c r="A91" s="219" t="s">
        <v>1306</v>
      </c>
      <c r="B91" s="220"/>
      <c r="C91" s="220"/>
      <c r="D91" s="218" t="str">
        <f t="shared" si="1"/>
        <v/>
      </c>
    </row>
    <row r="92" ht="36" customHeight="1" spans="1:4">
      <c r="A92" s="219" t="s">
        <v>1307</v>
      </c>
      <c r="B92" s="220"/>
      <c r="C92" s="220"/>
      <c r="D92" s="218" t="str">
        <f t="shared" si="1"/>
        <v/>
      </c>
    </row>
    <row r="93" ht="36" customHeight="1" spans="1:4">
      <c r="A93" s="219" t="s">
        <v>1271</v>
      </c>
      <c r="B93" s="220"/>
      <c r="C93" s="220"/>
      <c r="D93" s="218" t="str">
        <f t="shared" si="1"/>
        <v/>
      </c>
    </row>
    <row r="94" ht="36" customHeight="1" spans="1:4">
      <c r="A94" s="219" t="s">
        <v>1272</v>
      </c>
      <c r="B94" s="220"/>
      <c r="C94" s="220"/>
      <c r="D94" s="218" t="str">
        <f t="shared" si="1"/>
        <v/>
      </c>
    </row>
    <row r="95" ht="36" customHeight="1" spans="1:4">
      <c r="A95" s="219" t="s">
        <v>1273</v>
      </c>
      <c r="B95" s="220"/>
      <c r="C95" s="220"/>
      <c r="D95" s="218" t="str">
        <f t="shared" si="1"/>
        <v/>
      </c>
    </row>
    <row r="96" ht="36" customHeight="1" spans="1:4">
      <c r="A96" s="219" t="s">
        <v>1274</v>
      </c>
      <c r="B96" s="220"/>
      <c r="C96" s="220"/>
      <c r="D96" s="218" t="str">
        <f t="shared" si="1"/>
        <v/>
      </c>
    </row>
    <row r="97" ht="36" customHeight="1" spans="1:4">
      <c r="A97" s="219" t="s">
        <v>1277</v>
      </c>
      <c r="B97" s="220"/>
      <c r="C97" s="220"/>
      <c r="D97" s="218" t="str">
        <f t="shared" si="1"/>
        <v/>
      </c>
    </row>
    <row r="98" ht="36" customHeight="1" spans="1:4">
      <c r="A98" s="219" t="s">
        <v>1279</v>
      </c>
      <c r="B98" s="220"/>
      <c r="C98" s="220"/>
      <c r="D98" s="218" t="str">
        <f t="shared" si="1"/>
        <v/>
      </c>
    </row>
    <row r="99" ht="36" customHeight="1" spans="1:4">
      <c r="A99" s="219" t="s">
        <v>1280</v>
      </c>
      <c r="B99" s="220"/>
      <c r="C99" s="220"/>
      <c r="D99" s="218" t="str">
        <f t="shared" si="1"/>
        <v/>
      </c>
    </row>
    <row r="100" ht="36" customHeight="1" spans="1:4">
      <c r="A100" s="219" t="s">
        <v>1308</v>
      </c>
      <c r="B100" s="220"/>
      <c r="C100" s="220"/>
      <c r="D100" s="218" t="str">
        <f t="shared" si="1"/>
        <v/>
      </c>
    </row>
    <row r="101" ht="36" customHeight="1" spans="1:4">
      <c r="A101" s="216" t="s">
        <v>1309</v>
      </c>
      <c r="B101" s="220">
        <f>+B102+B107+B112+B117+B120</f>
        <v>191</v>
      </c>
      <c r="C101" s="220">
        <f>+C102+C107+C112+C117+C120</f>
        <v>15</v>
      </c>
      <c r="D101" s="218">
        <f t="shared" si="1"/>
        <v>-0.921465968586387</v>
      </c>
    </row>
    <row r="102" ht="36" customHeight="1" spans="1:4">
      <c r="A102" s="219" t="s">
        <v>1310</v>
      </c>
      <c r="B102" s="220">
        <f>SUM(B103:B106)</f>
        <v>191</v>
      </c>
      <c r="C102" s="220">
        <f>SUM(C103:C106)</f>
        <v>15</v>
      </c>
      <c r="D102" s="218">
        <f t="shared" si="1"/>
        <v>-0.921465968586387</v>
      </c>
    </row>
    <row r="103" ht="36" customHeight="1" spans="1:4">
      <c r="A103" s="219" t="s">
        <v>1252</v>
      </c>
      <c r="B103" s="220"/>
      <c r="C103" s="220"/>
      <c r="D103" s="218" t="str">
        <f t="shared" si="1"/>
        <v/>
      </c>
    </row>
    <row r="104" ht="36" customHeight="1" spans="1:4">
      <c r="A104" s="219" t="s">
        <v>1311</v>
      </c>
      <c r="B104" s="220"/>
      <c r="C104" s="220"/>
      <c r="D104" s="218" t="str">
        <f t="shared" si="1"/>
        <v/>
      </c>
    </row>
    <row r="105" ht="36" customHeight="1" spans="1:4">
      <c r="A105" s="219" t="s">
        <v>1312</v>
      </c>
      <c r="B105" s="220"/>
      <c r="C105" s="220"/>
      <c r="D105" s="218" t="str">
        <f t="shared" si="1"/>
        <v/>
      </c>
    </row>
    <row r="106" ht="36" customHeight="1" spans="1:4">
      <c r="A106" s="219" t="s">
        <v>1313</v>
      </c>
      <c r="B106" s="220">
        <v>191</v>
      </c>
      <c r="C106" s="220">
        <v>15</v>
      </c>
      <c r="D106" s="218">
        <f t="shared" si="1"/>
        <v>-0.921465968586387</v>
      </c>
    </row>
    <row r="107" ht="36" customHeight="1" spans="1:4">
      <c r="A107" s="219" t="s">
        <v>1314</v>
      </c>
      <c r="B107" s="220"/>
      <c r="C107" s="220"/>
      <c r="D107" s="218" t="str">
        <f t="shared" si="1"/>
        <v/>
      </c>
    </row>
    <row r="108" ht="36" customHeight="1" spans="1:4">
      <c r="A108" s="219" t="s">
        <v>1252</v>
      </c>
      <c r="B108" s="220"/>
      <c r="C108" s="220"/>
      <c r="D108" s="218" t="str">
        <f t="shared" si="1"/>
        <v/>
      </c>
    </row>
    <row r="109" ht="36" customHeight="1" spans="1:4">
      <c r="A109" s="219" t="s">
        <v>1311</v>
      </c>
      <c r="B109" s="220"/>
      <c r="C109" s="220"/>
      <c r="D109" s="218" t="str">
        <f t="shared" si="1"/>
        <v/>
      </c>
    </row>
    <row r="110" ht="36" customHeight="1" spans="1:4">
      <c r="A110" s="219" t="s">
        <v>1315</v>
      </c>
      <c r="B110" s="220"/>
      <c r="C110" s="220"/>
      <c r="D110" s="218" t="str">
        <f t="shared" si="1"/>
        <v/>
      </c>
    </row>
    <row r="111" ht="36" customHeight="1" spans="1:4">
      <c r="A111" s="219" t="s">
        <v>1316</v>
      </c>
      <c r="B111" s="220"/>
      <c r="C111" s="220"/>
      <c r="D111" s="218" t="str">
        <f t="shared" si="1"/>
        <v/>
      </c>
    </row>
    <row r="112" ht="36" customHeight="1" spans="1:4">
      <c r="A112" s="219" t="s">
        <v>1317</v>
      </c>
      <c r="B112" s="220"/>
      <c r="C112" s="220"/>
      <c r="D112" s="218" t="str">
        <f t="shared" si="1"/>
        <v/>
      </c>
    </row>
    <row r="113" ht="36" customHeight="1" spans="1:4">
      <c r="A113" s="219" t="s">
        <v>1318</v>
      </c>
      <c r="B113" s="220"/>
      <c r="C113" s="220"/>
      <c r="D113" s="218" t="str">
        <f t="shared" si="1"/>
        <v/>
      </c>
    </row>
    <row r="114" ht="36" customHeight="1" spans="1:4">
      <c r="A114" s="219" t="s">
        <v>1319</v>
      </c>
      <c r="B114" s="220"/>
      <c r="C114" s="220"/>
      <c r="D114" s="218" t="str">
        <f t="shared" si="1"/>
        <v/>
      </c>
    </row>
    <row r="115" ht="36" customHeight="1" spans="1:4">
      <c r="A115" s="219" t="s">
        <v>1320</v>
      </c>
      <c r="B115" s="220"/>
      <c r="C115" s="220"/>
      <c r="D115" s="218" t="str">
        <f t="shared" si="1"/>
        <v/>
      </c>
    </row>
    <row r="116" ht="36" customHeight="1" spans="1:4">
      <c r="A116" s="219" t="s">
        <v>1321</v>
      </c>
      <c r="B116" s="220"/>
      <c r="C116" s="220"/>
      <c r="D116" s="218" t="str">
        <f t="shared" si="1"/>
        <v/>
      </c>
    </row>
    <row r="117" ht="36" customHeight="1" spans="1:4">
      <c r="A117" s="219" t="s">
        <v>1322</v>
      </c>
      <c r="B117" s="220"/>
      <c r="C117" s="220"/>
      <c r="D117" s="218" t="str">
        <f t="shared" si="1"/>
        <v/>
      </c>
    </row>
    <row r="118" ht="36" customHeight="1" spans="1:4">
      <c r="A118" s="219" t="s">
        <v>1252</v>
      </c>
      <c r="B118" s="220"/>
      <c r="C118" s="220"/>
      <c r="D118" s="218" t="str">
        <f t="shared" si="1"/>
        <v/>
      </c>
    </row>
    <row r="119" ht="36" customHeight="1" spans="1:4">
      <c r="A119" s="219" t="s">
        <v>1323</v>
      </c>
      <c r="B119" s="220"/>
      <c r="C119" s="220"/>
      <c r="D119" s="218" t="str">
        <f t="shared" si="1"/>
        <v/>
      </c>
    </row>
    <row r="120" ht="36" customHeight="1" spans="1:4">
      <c r="A120" s="219" t="s">
        <v>1324</v>
      </c>
      <c r="B120" s="220"/>
      <c r="C120" s="220"/>
      <c r="D120" s="218" t="str">
        <f t="shared" si="1"/>
        <v/>
      </c>
    </row>
    <row r="121" ht="36" customHeight="1" spans="1:4">
      <c r="A121" s="219" t="s">
        <v>1318</v>
      </c>
      <c r="B121" s="220"/>
      <c r="C121" s="220"/>
      <c r="D121" s="218" t="str">
        <f t="shared" si="1"/>
        <v/>
      </c>
    </row>
    <row r="122" ht="36" customHeight="1" spans="1:4">
      <c r="A122" s="219" t="s">
        <v>1325</v>
      </c>
      <c r="B122" s="220"/>
      <c r="C122" s="220"/>
      <c r="D122" s="218" t="str">
        <f t="shared" si="1"/>
        <v/>
      </c>
    </row>
    <row r="123" ht="36" customHeight="1" spans="1:4">
      <c r="A123" s="219" t="s">
        <v>1320</v>
      </c>
      <c r="B123" s="220"/>
      <c r="C123" s="220"/>
      <c r="D123" s="218" t="str">
        <f t="shared" si="1"/>
        <v/>
      </c>
    </row>
    <row r="124" ht="36" customHeight="1" spans="1:4">
      <c r="A124" s="219" t="s">
        <v>1326</v>
      </c>
      <c r="B124" s="220"/>
      <c r="C124" s="220"/>
      <c r="D124" s="218" t="str">
        <f t="shared" si="1"/>
        <v/>
      </c>
    </row>
    <row r="125" ht="36" customHeight="1" spans="1:4">
      <c r="A125" s="216" t="s">
        <v>1327</v>
      </c>
      <c r="B125" s="217">
        <f>SUM(B126,B131,B136,B141,B150,B157,B166,B169,B172,B173)</f>
        <v>6200</v>
      </c>
      <c r="C125" s="217">
        <f>SUM(C126,C131,C136,C141,C150,C157,C166,C169,C172,C173)</f>
        <v>0</v>
      </c>
      <c r="D125" s="218">
        <f t="shared" si="1"/>
        <v>-1</v>
      </c>
    </row>
    <row r="126" ht="36" customHeight="1" spans="1:4">
      <c r="A126" s="219" t="s">
        <v>1328</v>
      </c>
      <c r="B126" s="220"/>
      <c r="C126" s="220"/>
      <c r="D126" s="218" t="str">
        <f t="shared" si="1"/>
        <v/>
      </c>
    </row>
    <row r="127" ht="36" customHeight="1" spans="1:4">
      <c r="A127" s="219" t="s">
        <v>1329</v>
      </c>
      <c r="B127" s="220"/>
      <c r="C127" s="220"/>
      <c r="D127" s="218" t="str">
        <f t="shared" si="1"/>
        <v/>
      </c>
    </row>
    <row r="128" ht="36" customHeight="1" spans="1:4">
      <c r="A128" s="219" t="s">
        <v>1330</v>
      </c>
      <c r="B128" s="220"/>
      <c r="C128" s="220"/>
      <c r="D128" s="218" t="str">
        <f t="shared" si="1"/>
        <v/>
      </c>
    </row>
    <row r="129" ht="36" customHeight="1" spans="1:4">
      <c r="A129" s="219" t="s">
        <v>1331</v>
      </c>
      <c r="B129" s="220"/>
      <c r="C129" s="220"/>
      <c r="D129" s="218" t="str">
        <f t="shared" si="1"/>
        <v/>
      </c>
    </row>
    <row r="130" ht="36" customHeight="1" spans="1:4">
      <c r="A130" s="219" t="s">
        <v>1332</v>
      </c>
      <c r="B130" s="220"/>
      <c r="C130" s="220"/>
      <c r="D130" s="218" t="str">
        <f t="shared" si="1"/>
        <v/>
      </c>
    </row>
    <row r="131" ht="36" customHeight="1" spans="1:4">
      <c r="A131" s="219" t="s">
        <v>1333</v>
      </c>
      <c r="B131" s="220"/>
      <c r="C131" s="220"/>
      <c r="D131" s="218" t="str">
        <f t="shared" si="1"/>
        <v/>
      </c>
    </row>
    <row r="132" ht="36" customHeight="1" spans="1:4">
      <c r="A132" s="219" t="s">
        <v>1331</v>
      </c>
      <c r="B132" s="220"/>
      <c r="C132" s="220"/>
      <c r="D132" s="218" t="str">
        <f t="shared" ref="D132:D195" si="2">IF(B132&gt;0,C132/B132-1,IF(B132&lt;0,-(C132/B132-1),""))</f>
        <v/>
      </c>
    </row>
    <row r="133" ht="36" customHeight="1" spans="1:4">
      <c r="A133" s="219" t="s">
        <v>1334</v>
      </c>
      <c r="B133" s="220"/>
      <c r="C133" s="220"/>
      <c r="D133" s="218" t="str">
        <f t="shared" si="2"/>
        <v/>
      </c>
    </row>
    <row r="134" ht="36" customHeight="1" spans="1:4">
      <c r="A134" s="219" t="s">
        <v>1335</v>
      </c>
      <c r="B134" s="220"/>
      <c r="C134" s="220"/>
      <c r="D134" s="218" t="str">
        <f t="shared" si="2"/>
        <v/>
      </c>
    </row>
    <row r="135" ht="36" customHeight="1" spans="1:4">
      <c r="A135" s="219" t="s">
        <v>1336</v>
      </c>
      <c r="B135" s="220"/>
      <c r="C135" s="220"/>
      <c r="D135" s="218" t="str">
        <f t="shared" si="2"/>
        <v/>
      </c>
    </row>
    <row r="136" ht="36" customHeight="1" spans="1:4">
      <c r="A136" s="219" t="s">
        <v>1337</v>
      </c>
      <c r="B136" s="220"/>
      <c r="C136" s="220"/>
      <c r="D136" s="218" t="str">
        <f t="shared" si="2"/>
        <v/>
      </c>
    </row>
    <row r="137" ht="36" customHeight="1" spans="1:4">
      <c r="A137" s="219" t="s">
        <v>1338</v>
      </c>
      <c r="B137" s="220"/>
      <c r="C137" s="220"/>
      <c r="D137" s="218" t="str">
        <f t="shared" si="2"/>
        <v/>
      </c>
    </row>
    <row r="138" ht="36" customHeight="1" spans="1:4">
      <c r="A138" s="219" t="s">
        <v>1339</v>
      </c>
      <c r="B138" s="220"/>
      <c r="C138" s="220"/>
      <c r="D138" s="218" t="str">
        <f t="shared" si="2"/>
        <v/>
      </c>
    </row>
    <row r="139" ht="36" customHeight="1" spans="1:4">
      <c r="A139" s="219" t="s">
        <v>1340</v>
      </c>
      <c r="B139" s="220"/>
      <c r="C139" s="220"/>
      <c r="D139" s="218" t="str">
        <f t="shared" si="2"/>
        <v/>
      </c>
    </row>
    <row r="140" ht="36" customHeight="1" spans="1:4">
      <c r="A140" s="219" t="s">
        <v>1341</v>
      </c>
      <c r="B140" s="220"/>
      <c r="C140" s="220"/>
      <c r="D140" s="218" t="str">
        <f t="shared" si="2"/>
        <v/>
      </c>
    </row>
    <row r="141" ht="36" customHeight="1" spans="1:4">
      <c r="A141" s="219" t="s">
        <v>1342</v>
      </c>
      <c r="B141" s="220"/>
      <c r="C141" s="220"/>
      <c r="D141" s="218" t="str">
        <f t="shared" si="2"/>
        <v/>
      </c>
    </row>
    <row r="142" ht="36" customHeight="1" spans="1:4">
      <c r="A142" s="219" t="s">
        <v>1343</v>
      </c>
      <c r="B142" s="220"/>
      <c r="C142" s="220"/>
      <c r="D142" s="218" t="str">
        <f t="shared" si="2"/>
        <v/>
      </c>
    </row>
    <row r="143" ht="36" customHeight="1" spans="1:4">
      <c r="A143" s="219" t="s">
        <v>1344</v>
      </c>
      <c r="B143" s="220"/>
      <c r="C143" s="220"/>
      <c r="D143" s="218" t="str">
        <f t="shared" si="2"/>
        <v/>
      </c>
    </row>
    <row r="144" ht="36" customHeight="1" spans="1:4">
      <c r="A144" s="219" t="s">
        <v>1345</v>
      </c>
      <c r="B144" s="220"/>
      <c r="C144" s="220"/>
      <c r="D144" s="218" t="str">
        <f t="shared" si="2"/>
        <v/>
      </c>
    </row>
    <row r="145" ht="36" customHeight="1" spans="1:4">
      <c r="A145" s="219" t="s">
        <v>1346</v>
      </c>
      <c r="B145" s="220"/>
      <c r="C145" s="220"/>
      <c r="D145" s="218" t="str">
        <f t="shared" si="2"/>
        <v/>
      </c>
    </row>
    <row r="146" ht="36" customHeight="1" spans="1:4">
      <c r="A146" s="219" t="s">
        <v>1347</v>
      </c>
      <c r="B146" s="220"/>
      <c r="C146" s="220"/>
      <c r="D146" s="218" t="str">
        <f t="shared" si="2"/>
        <v/>
      </c>
    </row>
    <row r="147" ht="36" customHeight="1" spans="1:4">
      <c r="A147" s="219" t="s">
        <v>1348</v>
      </c>
      <c r="B147" s="220"/>
      <c r="C147" s="220"/>
      <c r="D147" s="218" t="str">
        <f t="shared" si="2"/>
        <v/>
      </c>
    </row>
    <row r="148" ht="36" customHeight="1" spans="1:4">
      <c r="A148" s="219" t="s">
        <v>1349</v>
      </c>
      <c r="B148" s="220"/>
      <c r="C148" s="220"/>
      <c r="D148" s="218" t="str">
        <f t="shared" si="2"/>
        <v/>
      </c>
    </row>
    <row r="149" ht="36" customHeight="1" spans="1:4">
      <c r="A149" s="219" t="s">
        <v>1350</v>
      </c>
      <c r="B149" s="220"/>
      <c r="C149" s="220"/>
      <c r="D149" s="218" t="str">
        <f t="shared" si="2"/>
        <v/>
      </c>
    </row>
    <row r="150" ht="36" customHeight="1" spans="1:4">
      <c r="A150" s="219" t="s">
        <v>1351</v>
      </c>
      <c r="B150" s="220"/>
      <c r="C150" s="220"/>
      <c r="D150" s="218" t="str">
        <f t="shared" si="2"/>
        <v/>
      </c>
    </row>
    <row r="151" ht="36" customHeight="1" spans="1:4">
      <c r="A151" s="219" t="s">
        <v>1352</v>
      </c>
      <c r="B151" s="220"/>
      <c r="C151" s="220"/>
      <c r="D151" s="218" t="str">
        <f t="shared" si="2"/>
        <v/>
      </c>
    </row>
    <row r="152" ht="36" customHeight="1" spans="1:4">
      <c r="A152" s="219" t="s">
        <v>1353</v>
      </c>
      <c r="B152" s="220"/>
      <c r="C152" s="220"/>
      <c r="D152" s="218" t="str">
        <f t="shared" si="2"/>
        <v/>
      </c>
    </row>
    <row r="153" ht="36" customHeight="1" spans="1:4">
      <c r="A153" s="219" t="s">
        <v>1354</v>
      </c>
      <c r="B153" s="220"/>
      <c r="C153" s="220"/>
      <c r="D153" s="218" t="str">
        <f t="shared" si="2"/>
        <v/>
      </c>
    </row>
    <row r="154" ht="36" customHeight="1" spans="1:4">
      <c r="A154" s="219" t="s">
        <v>1355</v>
      </c>
      <c r="B154" s="220"/>
      <c r="C154" s="220"/>
      <c r="D154" s="218" t="str">
        <f t="shared" si="2"/>
        <v/>
      </c>
    </row>
    <row r="155" ht="36" customHeight="1" spans="1:4">
      <c r="A155" s="219" t="s">
        <v>1356</v>
      </c>
      <c r="B155" s="220"/>
      <c r="C155" s="220"/>
      <c r="D155" s="218" t="str">
        <f t="shared" si="2"/>
        <v/>
      </c>
    </row>
    <row r="156" ht="36" customHeight="1" spans="1:4">
      <c r="A156" s="219" t="s">
        <v>1357</v>
      </c>
      <c r="B156" s="220"/>
      <c r="C156" s="220"/>
      <c r="D156" s="218" t="str">
        <f t="shared" si="2"/>
        <v/>
      </c>
    </row>
    <row r="157" ht="36" customHeight="1" spans="1:4">
      <c r="A157" s="219" t="s">
        <v>1358</v>
      </c>
      <c r="B157" s="220"/>
      <c r="C157" s="220"/>
      <c r="D157" s="218" t="str">
        <f t="shared" si="2"/>
        <v/>
      </c>
    </row>
    <row r="158" ht="36" customHeight="1" spans="1:4">
      <c r="A158" s="219" t="s">
        <v>1359</v>
      </c>
      <c r="B158" s="220"/>
      <c r="C158" s="220"/>
      <c r="D158" s="218" t="str">
        <f t="shared" si="2"/>
        <v/>
      </c>
    </row>
    <row r="159" ht="36" customHeight="1" spans="1:4">
      <c r="A159" s="219" t="s">
        <v>1360</v>
      </c>
      <c r="B159" s="220"/>
      <c r="C159" s="220"/>
      <c r="D159" s="218" t="str">
        <f t="shared" si="2"/>
        <v/>
      </c>
    </row>
    <row r="160" ht="36" customHeight="1" spans="1:4">
      <c r="A160" s="219" t="s">
        <v>1361</v>
      </c>
      <c r="B160" s="220"/>
      <c r="C160" s="220"/>
      <c r="D160" s="218" t="str">
        <f t="shared" si="2"/>
        <v/>
      </c>
    </row>
    <row r="161" ht="36" customHeight="1" spans="1:4">
      <c r="A161" s="219" t="s">
        <v>1362</v>
      </c>
      <c r="B161" s="220"/>
      <c r="C161" s="220"/>
      <c r="D161" s="218" t="str">
        <f t="shared" si="2"/>
        <v/>
      </c>
    </row>
    <row r="162" ht="36" customHeight="1" spans="1:4">
      <c r="A162" s="219" t="s">
        <v>1363</v>
      </c>
      <c r="B162" s="220"/>
      <c r="C162" s="220"/>
      <c r="D162" s="218" t="str">
        <f t="shared" si="2"/>
        <v/>
      </c>
    </row>
    <row r="163" ht="36" customHeight="1" spans="1:4">
      <c r="A163" s="219" t="s">
        <v>1364</v>
      </c>
      <c r="B163" s="220"/>
      <c r="C163" s="220"/>
      <c r="D163" s="218" t="str">
        <f t="shared" si="2"/>
        <v/>
      </c>
    </row>
    <row r="164" ht="36" customHeight="1" spans="1:4">
      <c r="A164" s="219" t="s">
        <v>1365</v>
      </c>
      <c r="B164" s="220"/>
      <c r="C164" s="220"/>
      <c r="D164" s="218" t="str">
        <f t="shared" si="2"/>
        <v/>
      </c>
    </row>
    <row r="165" ht="36" customHeight="1" spans="1:4">
      <c r="A165" s="219" t="s">
        <v>1366</v>
      </c>
      <c r="B165" s="220"/>
      <c r="C165" s="220"/>
      <c r="D165" s="218" t="str">
        <f t="shared" si="2"/>
        <v/>
      </c>
    </row>
    <row r="166" ht="36" customHeight="1" spans="1:4">
      <c r="A166" s="219" t="s">
        <v>1367</v>
      </c>
      <c r="B166" s="220"/>
      <c r="C166" s="220"/>
      <c r="D166" s="218" t="str">
        <f t="shared" si="2"/>
        <v/>
      </c>
    </row>
    <row r="167" ht="36" customHeight="1" spans="1:4">
      <c r="A167" s="219" t="s">
        <v>1329</v>
      </c>
      <c r="B167" s="220"/>
      <c r="C167" s="220"/>
      <c r="D167" s="218" t="str">
        <f t="shared" si="2"/>
        <v/>
      </c>
    </row>
    <row r="168" ht="36" customHeight="1" spans="1:4">
      <c r="A168" s="219" t="s">
        <v>1368</v>
      </c>
      <c r="B168" s="220"/>
      <c r="C168" s="220"/>
      <c r="D168" s="218" t="str">
        <f t="shared" si="2"/>
        <v/>
      </c>
    </row>
    <row r="169" ht="36" customHeight="1" spans="1:4">
      <c r="A169" s="219" t="s">
        <v>1369</v>
      </c>
      <c r="B169" s="220">
        <f>SUM(B170:B171)</f>
        <v>6200</v>
      </c>
      <c r="C169" s="220"/>
      <c r="D169" s="218">
        <f t="shared" si="2"/>
        <v>-1</v>
      </c>
    </row>
    <row r="170" ht="36" customHeight="1" spans="1:4">
      <c r="A170" s="219" t="s">
        <v>1329</v>
      </c>
      <c r="B170" s="220">
        <v>6200</v>
      </c>
      <c r="C170" s="220"/>
      <c r="D170" s="218">
        <f t="shared" si="2"/>
        <v>-1</v>
      </c>
    </row>
    <row r="171" ht="36" customHeight="1" spans="1:4">
      <c r="A171" s="219" t="s">
        <v>1370</v>
      </c>
      <c r="B171" s="220"/>
      <c r="C171" s="220"/>
      <c r="D171" s="218" t="str">
        <f t="shared" si="2"/>
        <v/>
      </c>
    </row>
    <row r="172" ht="36" customHeight="1" spans="1:4">
      <c r="A172" s="219" t="s">
        <v>1371</v>
      </c>
      <c r="B172" s="220"/>
      <c r="C172" s="220"/>
      <c r="D172" s="218" t="str">
        <f t="shared" si="2"/>
        <v/>
      </c>
    </row>
    <row r="173" ht="36" customHeight="1" spans="1:4">
      <c r="A173" s="219" t="s">
        <v>1372</v>
      </c>
      <c r="B173" s="220"/>
      <c r="C173" s="220"/>
      <c r="D173" s="218" t="str">
        <f t="shared" si="2"/>
        <v/>
      </c>
    </row>
    <row r="174" ht="36" customHeight="1" spans="1:4">
      <c r="A174" s="219" t="s">
        <v>1338</v>
      </c>
      <c r="B174" s="220"/>
      <c r="C174" s="220"/>
      <c r="D174" s="218" t="str">
        <f t="shared" si="2"/>
        <v/>
      </c>
    </row>
    <row r="175" ht="36" customHeight="1" spans="1:4">
      <c r="A175" s="219" t="s">
        <v>1340</v>
      </c>
      <c r="B175" s="220"/>
      <c r="C175" s="220"/>
      <c r="D175" s="218" t="str">
        <f t="shared" si="2"/>
        <v/>
      </c>
    </row>
    <row r="176" ht="36" customHeight="1" spans="1:4">
      <c r="A176" s="219" t="s">
        <v>1373</v>
      </c>
      <c r="B176" s="220"/>
      <c r="C176" s="220"/>
      <c r="D176" s="218" t="str">
        <f t="shared" si="2"/>
        <v/>
      </c>
    </row>
    <row r="177" ht="36" customHeight="1" spans="1:4">
      <c r="A177" s="216" t="s">
        <v>1374</v>
      </c>
      <c r="B177" s="217"/>
      <c r="C177" s="220"/>
      <c r="D177" s="218" t="str">
        <f t="shared" si="2"/>
        <v/>
      </c>
    </row>
    <row r="178" ht="36" customHeight="1" spans="1:4">
      <c r="A178" s="219" t="s">
        <v>1375</v>
      </c>
      <c r="B178" s="220"/>
      <c r="C178" s="220"/>
      <c r="D178" s="218" t="str">
        <f t="shared" si="2"/>
        <v/>
      </c>
    </row>
    <row r="179" ht="36" customHeight="1" spans="1:4">
      <c r="A179" s="219" t="s">
        <v>1376</v>
      </c>
      <c r="B179" s="220"/>
      <c r="C179" s="220"/>
      <c r="D179" s="218" t="str">
        <f t="shared" si="2"/>
        <v/>
      </c>
    </row>
    <row r="180" ht="36" customHeight="1" spans="1:4">
      <c r="A180" s="219" t="s">
        <v>1377</v>
      </c>
      <c r="B180" s="220"/>
      <c r="C180" s="220"/>
      <c r="D180" s="218" t="str">
        <f t="shared" si="2"/>
        <v/>
      </c>
    </row>
    <row r="181" ht="36" customHeight="1" spans="1:4">
      <c r="A181" s="216" t="s">
        <v>1378</v>
      </c>
      <c r="B181" s="217">
        <f>SUM(B182,B186,B195,B196)</f>
        <v>54</v>
      </c>
      <c r="C181" s="217">
        <f>SUM(C182,C186,C195,C196)</f>
        <v>655</v>
      </c>
      <c r="D181" s="218">
        <f t="shared" si="2"/>
        <v>11.1296296296296</v>
      </c>
    </row>
    <row r="182" ht="36" customHeight="1" spans="1:4">
      <c r="A182" s="219" t="s">
        <v>1379</v>
      </c>
      <c r="B182" s="220">
        <f>SUM(B183:B185)</f>
        <v>0</v>
      </c>
      <c r="C182" s="220"/>
      <c r="D182" s="218" t="str">
        <f t="shared" si="2"/>
        <v/>
      </c>
    </row>
    <row r="183" ht="36" customHeight="1" spans="1:4">
      <c r="A183" s="219" t="s">
        <v>1380</v>
      </c>
      <c r="B183" s="220"/>
      <c r="C183" s="220"/>
      <c r="D183" s="218" t="str">
        <f t="shared" si="2"/>
        <v/>
      </c>
    </row>
    <row r="184" ht="36" customHeight="1" spans="1:4">
      <c r="A184" s="219" t="s">
        <v>1381</v>
      </c>
      <c r="B184" s="220"/>
      <c r="C184" s="220"/>
      <c r="D184" s="218" t="str">
        <f t="shared" si="2"/>
        <v/>
      </c>
    </row>
    <row r="185" ht="36" customHeight="1" spans="1:4">
      <c r="A185" s="219" t="s">
        <v>1382</v>
      </c>
      <c r="B185" s="220"/>
      <c r="C185" s="220"/>
      <c r="D185" s="218" t="str">
        <f t="shared" si="2"/>
        <v/>
      </c>
    </row>
    <row r="186" ht="36" customHeight="1" spans="1:4">
      <c r="A186" s="219" t="s">
        <v>1383</v>
      </c>
      <c r="B186" s="220"/>
      <c r="C186" s="220"/>
      <c r="D186" s="218" t="str">
        <f t="shared" si="2"/>
        <v/>
      </c>
    </row>
    <row r="187" ht="36" customHeight="1" spans="1:4">
      <c r="A187" s="219" t="s">
        <v>1384</v>
      </c>
      <c r="B187" s="220"/>
      <c r="C187" s="220"/>
      <c r="D187" s="218" t="str">
        <f t="shared" si="2"/>
        <v/>
      </c>
    </row>
    <row r="188" ht="36" customHeight="1" spans="1:4">
      <c r="A188" s="219" t="s">
        <v>1385</v>
      </c>
      <c r="B188" s="220"/>
      <c r="C188" s="220"/>
      <c r="D188" s="218" t="str">
        <f t="shared" si="2"/>
        <v/>
      </c>
    </row>
    <row r="189" ht="36" customHeight="1" spans="1:4">
      <c r="A189" s="219" t="s">
        <v>1386</v>
      </c>
      <c r="B189" s="220"/>
      <c r="C189" s="220"/>
      <c r="D189" s="218" t="str">
        <f t="shared" si="2"/>
        <v/>
      </c>
    </row>
    <row r="190" ht="36" customHeight="1" spans="1:4">
      <c r="A190" s="219" t="s">
        <v>1387</v>
      </c>
      <c r="B190" s="220"/>
      <c r="C190" s="220"/>
      <c r="D190" s="218" t="str">
        <f t="shared" si="2"/>
        <v/>
      </c>
    </row>
    <row r="191" ht="36" customHeight="1" spans="1:4">
      <c r="A191" s="219" t="s">
        <v>1388</v>
      </c>
      <c r="B191" s="220"/>
      <c r="C191" s="220"/>
      <c r="D191" s="218" t="str">
        <f t="shared" si="2"/>
        <v/>
      </c>
    </row>
    <row r="192" ht="36" customHeight="1" spans="1:4">
      <c r="A192" s="219" t="s">
        <v>1389</v>
      </c>
      <c r="B192" s="220"/>
      <c r="C192" s="220"/>
      <c r="D192" s="218" t="str">
        <f t="shared" si="2"/>
        <v/>
      </c>
    </row>
    <row r="193" ht="36" customHeight="1" spans="1:4">
      <c r="A193" s="219" t="s">
        <v>1390</v>
      </c>
      <c r="B193" s="220"/>
      <c r="C193" s="220"/>
      <c r="D193" s="218" t="str">
        <f t="shared" si="2"/>
        <v/>
      </c>
    </row>
    <row r="194" ht="36" customHeight="1" spans="1:4">
      <c r="A194" s="219" t="s">
        <v>1391</v>
      </c>
      <c r="B194" s="220"/>
      <c r="C194" s="220"/>
      <c r="D194" s="218" t="str">
        <f t="shared" si="2"/>
        <v/>
      </c>
    </row>
    <row r="195" ht="36" customHeight="1" spans="1:4">
      <c r="A195" s="222" t="s">
        <v>1392</v>
      </c>
      <c r="B195" s="220"/>
      <c r="C195" s="220"/>
      <c r="D195" s="218" t="str">
        <f t="shared" si="2"/>
        <v/>
      </c>
    </row>
    <row r="196" ht="36" customHeight="1" spans="1:4">
      <c r="A196" s="219" t="s">
        <v>1393</v>
      </c>
      <c r="B196" s="220">
        <f>SUM(B197:B207)</f>
        <v>54</v>
      </c>
      <c r="C196" s="220">
        <f>SUM(C197:C207)</f>
        <v>655</v>
      </c>
      <c r="D196" s="218">
        <f t="shared" ref="D196:D259" si="3">IF(B196&gt;0,C196/B196-1,IF(B196&lt;0,-(C196/B196-1),""))</f>
        <v>11.1296296296296</v>
      </c>
    </row>
    <row r="197" ht="36" customHeight="1" spans="1:4">
      <c r="A197" s="219" t="s">
        <v>1394</v>
      </c>
      <c r="B197" s="220"/>
      <c r="C197" s="220"/>
      <c r="D197" s="218" t="str">
        <f t="shared" si="3"/>
        <v/>
      </c>
    </row>
    <row r="198" ht="36" customHeight="1" spans="1:4">
      <c r="A198" s="219" t="s">
        <v>1395</v>
      </c>
      <c r="B198" s="220">
        <v>5</v>
      </c>
      <c r="C198" s="220">
        <v>335</v>
      </c>
      <c r="D198" s="218">
        <f t="shared" si="3"/>
        <v>66</v>
      </c>
    </row>
    <row r="199" ht="36" customHeight="1" spans="1:4">
      <c r="A199" s="219" t="s">
        <v>1396</v>
      </c>
      <c r="B199" s="220">
        <v>13</v>
      </c>
      <c r="C199" s="220">
        <v>168</v>
      </c>
      <c r="D199" s="218">
        <f t="shared" si="3"/>
        <v>11.9230769230769</v>
      </c>
    </row>
    <row r="200" ht="36" customHeight="1" spans="1:4">
      <c r="A200" s="219" t="s">
        <v>1397</v>
      </c>
      <c r="B200" s="220"/>
      <c r="C200" s="220"/>
      <c r="D200" s="218" t="str">
        <f t="shared" si="3"/>
        <v/>
      </c>
    </row>
    <row r="201" ht="36" customHeight="1" spans="1:4">
      <c r="A201" s="219" t="s">
        <v>1398</v>
      </c>
      <c r="B201" s="220"/>
      <c r="C201" s="220"/>
      <c r="D201" s="218" t="str">
        <f t="shared" si="3"/>
        <v/>
      </c>
    </row>
    <row r="202" ht="36" customHeight="1" spans="1:4">
      <c r="A202" s="219" t="s">
        <v>1399</v>
      </c>
      <c r="B202" s="220"/>
      <c r="C202" s="220">
        <v>23</v>
      </c>
      <c r="D202" s="218" t="str">
        <f t="shared" si="3"/>
        <v/>
      </c>
    </row>
    <row r="203" ht="36" customHeight="1" spans="1:4">
      <c r="A203" s="219" t="s">
        <v>1400</v>
      </c>
      <c r="B203" s="220"/>
      <c r="C203" s="220"/>
      <c r="D203" s="218" t="str">
        <f t="shared" si="3"/>
        <v/>
      </c>
    </row>
    <row r="204" ht="36" customHeight="1" spans="1:4">
      <c r="A204" s="219" t="s">
        <v>1401</v>
      </c>
      <c r="B204" s="220"/>
      <c r="C204" s="220"/>
      <c r="D204" s="218" t="str">
        <f t="shared" si="3"/>
        <v/>
      </c>
    </row>
    <row r="205" ht="36" customHeight="1" spans="1:4">
      <c r="A205" s="219" t="s">
        <v>1402</v>
      </c>
      <c r="B205" s="220"/>
      <c r="C205" s="220"/>
      <c r="D205" s="218" t="str">
        <f t="shared" si="3"/>
        <v/>
      </c>
    </row>
    <row r="206" ht="36" customHeight="1" spans="1:4">
      <c r="A206" s="219" t="s">
        <v>1403</v>
      </c>
      <c r="B206" s="220">
        <v>36</v>
      </c>
      <c r="C206" s="220">
        <v>36</v>
      </c>
      <c r="D206" s="218">
        <f t="shared" si="3"/>
        <v>0</v>
      </c>
    </row>
    <row r="207" ht="36" customHeight="1" spans="1:4">
      <c r="A207" s="219" t="s">
        <v>1404</v>
      </c>
      <c r="B207" s="220"/>
      <c r="C207" s="220">
        <v>93</v>
      </c>
      <c r="D207" s="218" t="str">
        <f t="shared" si="3"/>
        <v/>
      </c>
    </row>
    <row r="208" ht="36" customHeight="1" spans="1:4">
      <c r="A208" s="216" t="s">
        <v>1405</v>
      </c>
      <c r="B208" s="217">
        <f>B209</f>
        <v>26123</v>
      </c>
      <c r="C208" s="217">
        <f>C209</f>
        <v>35883</v>
      </c>
      <c r="D208" s="218">
        <f t="shared" si="3"/>
        <v>0.373617119013896</v>
      </c>
    </row>
    <row r="209" ht="36" customHeight="1" spans="1:4">
      <c r="A209" s="219" t="s">
        <v>1406</v>
      </c>
      <c r="B209" s="220">
        <f>SUM(B210:B225)</f>
        <v>26123</v>
      </c>
      <c r="C209" s="220">
        <f>SUM(C210:C225)</f>
        <v>35883</v>
      </c>
      <c r="D209" s="218">
        <f t="shared" si="3"/>
        <v>0.373617119013896</v>
      </c>
    </row>
    <row r="210" ht="36" customHeight="1" spans="1:4">
      <c r="A210" s="219" t="s">
        <v>1407</v>
      </c>
      <c r="B210" s="220"/>
      <c r="C210" s="220"/>
      <c r="D210" s="218" t="str">
        <f t="shared" si="3"/>
        <v/>
      </c>
    </row>
    <row r="211" ht="36" customHeight="1" spans="1:4">
      <c r="A211" s="219" t="s">
        <v>1408</v>
      </c>
      <c r="B211" s="220"/>
      <c r="C211" s="220"/>
      <c r="D211" s="218" t="str">
        <f t="shared" si="3"/>
        <v/>
      </c>
    </row>
    <row r="212" ht="36" customHeight="1" spans="1:4">
      <c r="A212" s="219" t="s">
        <v>1409</v>
      </c>
      <c r="B212" s="220"/>
      <c r="C212" s="220"/>
      <c r="D212" s="218" t="str">
        <f t="shared" si="3"/>
        <v/>
      </c>
    </row>
    <row r="213" ht="36" customHeight="1" spans="1:4">
      <c r="A213" s="219" t="s">
        <v>1410</v>
      </c>
      <c r="B213" s="220">
        <v>4216</v>
      </c>
      <c r="C213" s="220">
        <v>4028</v>
      </c>
      <c r="D213" s="218">
        <f t="shared" si="3"/>
        <v>-0.0445920303605313</v>
      </c>
    </row>
    <row r="214" ht="36" customHeight="1" spans="1:4">
      <c r="A214" s="219" t="s">
        <v>1411</v>
      </c>
      <c r="B214" s="220"/>
      <c r="C214" s="220"/>
      <c r="D214" s="218" t="str">
        <f t="shared" si="3"/>
        <v/>
      </c>
    </row>
    <row r="215" ht="36" customHeight="1" spans="1:4">
      <c r="A215" s="219" t="s">
        <v>1412</v>
      </c>
      <c r="B215" s="220"/>
      <c r="C215" s="220"/>
      <c r="D215" s="218" t="str">
        <f t="shared" si="3"/>
        <v/>
      </c>
    </row>
    <row r="216" ht="36" customHeight="1" spans="1:4">
      <c r="A216" s="219" t="s">
        <v>1413</v>
      </c>
      <c r="B216" s="220"/>
      <c r="C216" s="220"/>
      <c r="D216" s="218" t="str">
        <f t="shared" si="3"/>
        <v/>
      </c>
    </row>
    <row r="217" ht="36" customHeight="1" spans="1:4">
      <c r="A217" s="219" t="s">
        <v>1414</v>
      </c>
      <c r="B217" s="220"/>
      <c r="C217" s="220"/>
      <c r="D217" s="218" t="str">
        <f t="shared" si="3"/>
        <v/>
      </c>
    </row>
    <row r="218" ht="36" customHeight="1" spans="1:4">
      <c r="A218" s="219" t="s">
        <v>1415</v>
      </c>
      <c r="B218" s="220"/>
      <c r="C218" s="220"/>
      <c r="D218" s="218" t="str">
        <f t="shared" si="3"/>
        <v/>
      </c>
    </row>
    <row r="219" ht="36" customHeight="1" spans="1:4">
      <c r="A219" s="219" t="s">
        <v>1416</v>
      </c>
      <c r="B219" s="220"/>
      <c r="C219" s="220"/>
      <c r="D219" s="218" t="str">
        <f t="shared" si="3"/>
        <v/>
      </c>
    </row>
    <row r="220" ht="36" customHeight="1" spans="1:4">
      <c r="A220" s="219" t="s">
        <v>1417</v>
      </c>
      <c r="B220" s="220"/>
      <c r="C220" s="220"/>
      <c r="D220" s="218" t="str">
        <f t="shared" si="3"/>
        <v/>
      </c>
    </row>
    <row r="221" ht="36" customHeight="1" spans="1:4">
      <c r="A221" s="219" t="s">
        <v>1418</v>
      </c>
      <c r="B221" s="220">
        <v>2379</v>
      </c>
      <c r="C221" s="220">
        <v>2382</v>
      </c>
      <c r="D221" s="218">
        <f t="shared" si="3"/>
        <v>0.00126103404791933</v>
      </c>
    </row>
    <row r="222" ht="36" customHeight="1" spans="1:4">
      <c r="A222" s="219" t="s">
        <v>1419</v>
      </c>
      <c r="B222" s="220">
        <v>934</v>
      </c>
      <c r="C222" s="220">
        <v>2422</v>
      </c>
      <c r="D222" s="218">
        <f t="shared" si="3"/>
        <v>1.593147751606</v>
      </c>
    </row>
    <row r="223" ht="36" customHeight="1" spans="1:4">
      <c r="A223" s="219" t="s">
        <v>1420</v>
      </c>
      <c r="B223" s="220">
        <v>14301</v>
      </c>
      <c r="C223" s="220">
        <v>14302</v>
      </c>
      <c r="D223" s="218">
        <f t="shared" si="3"/>
        <v>6.99251800573286e-5</v>
      </c>
    </row>
    <row r="224" ht="36" customHeight="1" spans="1:4">
      <c r="A224" s="219" t="s">
        <v>1421</v>
      </c>
      <c r="B224" s="220">
        <v>4293</v>
      </c>
      <c r="C224" s="220">
        <v>5789</v>
      </c>
      <c r="D224" s="218">
        <f t="shared" si="3"/>
        <v>0.348474260423946</v>
      </c>
    </row>
    <row r="225" ht="36" customHeight="1" spans="1:4">
      <c r="A225" s="219" t="s">
        <v>1422</v>
      </c>
      <c r="B225" s="220"/>
      <c r="C225" s="220">
        <v>6960</v>
      </c>
      <c r="D225" s="218" t="str">
        <f t="shared" si="3"/>
        <v/>
      </c>
    </row>
    <row r="226" ht="36" customHeight="1" spans="1:4">
      <c r="A226" s="216" t="s">
        <v>1423</v>
      </c>
      <c r="B226" s="217">
        <f>B227</f>
        <v>21</v>
      </c>
      <c r="C226" s="217">
        <f>C227</f>
        <v>550</v>
      </c>
      <c r="D226" s="218">
        <f t="shared" si="3"/>
        <v>25.1904761904762</v>
      </c>
    </row>
    <row r="227" ht="36" customHeight="1" spans="1:4">
      <c r="A227" s="219" t="s">
        <v>1424</v>
      </c>
      <c r="B227" s="220">
        <f>SUM(B228:B243)</f>
        <v>21</v>
      </c>
      <c r="C227" s="220">
        <f>SUM(C228:C243)</f>
        <v>550</v>
      </c>
      <c r="D227" s="218">
        <f t="shared" si="3"/>
        <v>25.1904761904762</v>
      </c>
    </row>
    <row r="228" ht="36" customHeight="1" spans="1:4">
      <c r="A228" s="219" t="s">
        <v>1425</v>
      </c>
      <c r="B228" s="220"/>
      <c r="C228" s="220"/>
      <c r="D228" s="218" t="str">
        <f t="shared" si="3"/>
        <v/>
      </c>
    </row>
    <row r="229" ht="36" customHeight="1" spans="1:4">
      <c r="A229" s="219" t="s">
        <v>1426</v>
      </c>
      <c r="B229" s="220"/>
      <c r="C229" s="220"/>
      <c r="D229" s="218" t="str">
        <f t="shared" si="3"/>
        <v/>
      </c>
    </row>
    <row r="230" ht="36" customHeight="1" spans="1:4">
      <c r="A230" s="219" t="s">
        <v>1427</v>
      </c>
      <c r="B230" s="220"/>
      <c r="C230" s="220"/>
      <c r="D230" s="218" t="str">
        <f t="shared" si="3"/>
        <v/>
      </c>
    </row>
    <row r="231" ht="36" customHeight="1" spans="1:4">
      <c r="A231" s="219" t="s">
        <v>1428</v>
      </c>
      <c r="B231" s="220">
        <v>11</v>
      </c>
      <c r="C231" s="220">
        <v>25</v>
      </c>
      <c r="D231" s="218">
        <f t="shared" si="3"/>
        <v>1.27272727272727</v>
      </c>
    </row>
    <row r="232" ht="36" customHeight="1" spans="1:4">
      <c r="A232" s="219" t="s">
        <v>1429</v>
      </c>
      <c r="B232" s="220"/>
      <c r="C232" s="220"/>
      <c r="D232" s="218" t="str">
        <f t="shared" si="3"/>
        <v/>
      </c>
    </row>
    <row r="233" ht="36" customHeight="1" spans="1:4">
      <c r="A233" s="219" t="s">
        <v>1430</v>
      </c>
      <c r="B233" s="220"/>
      <c r="C233" s="220"/>
      <c r="D233" s="218" t="str">
        <f t="shared" si="3"/>
        <v/>
      </c>
    </row>
    <row r="234" ht="36" customHeight="1" spans="1:4">
      <c r="A234" s="219" t="s">
        <v>1431</v>
      </c>
      <c r="B234" s="220"/>
      <c r="C234" s="220"/>
      <c r="D234" s="218" t="str">
        <f t="shared" si="3"/>
        <v/>
      </c>
    </row>
    <row r="235" ht="36" customHeight="1" spans="1:4">
      <c r="A235" s="219" t="s">
        <v>1432</v>
      </c>
      <c r="B235" s="220"/>
      <c r="C235" s="220"/>
      <c r="D235" s="218" t="str">
        <f t="shared" si="3"/>
        <v/>
      </c>
    </row>
    <row r="236" ht="36" customHeight="1" spans="1:4">
      <c r="A236" s="219" t="s">
        <v>1433</v>
      </c>
      <c r="B236" s="220"/>
      <c r="C236" s="220"/>
      <c r="D236" s="218" t="str">
        <f t="shared" si="3"/>
        <v/>
      </c>
    </row>
    <row r="237" ht="36" customHeight="1" spans="1:4">
      <c r="A237" s="219" t="s">
        <v>1434</v>
      </c>
      <c r="B237" s="220"/>
      <c r="C237" s="220"/>
      <c r="D237" s="218" t="str">
        <f t="shared" si="3"/>
        <v/>
      </c>
    </row>
    <row r="238" ht="36" customHeight="1" spans="1:4">
      <c r="A238" s="219" t="s">
        <v>1435</v>
      </c>
      <c r="B238" s="220"/>
      <c r="C238" s="220"/>
      <c r="D238" s="218" t="str">
        <f t="shared" si="3"/>
        <v/>
      </c>
    </row>
    <row r="239" ht="36" customHeight="1" spans="1:4">
      <c r="A239" s="219" t="s">
        <v>1436</v>
      </c>
      <c r="B239" s="220"/>
      <c r="C239" s="220"/>
      <c r="D239" s="218" t="str">
        <f t="shared" si="3"/>
        <v/>
      </c>
    </row>
    <row r="240" ht="36" customHeight="1" spans="1:4">
      <c r="A240" s="219" t="s">
        <v>1437</v>
      </c>
      <c r="B240" s="220">
        <v>10</v>
      </c>
      <c r="C240" s="220">
        <v>85</v>
      </c>
      <c r="D240" s="218">
        <f t="shared" si="3"/>
        <v>7.5</v>
      </c>
    </row>
    <row r="241" ht="36" customHeight="1" spans="1:4">
      <c r="A241" s="219" t="s">
        <v>1438</v>
      </c>
      <c r="B241" s="220"/>
      <c r="C241" s="220">
        <v>220</v>
      </c>
      <c r="D241" s="218" t="str">
        <f t="shared" si="3"/>
        <v/>
      </c>
    </row>
    <row r="242" ht="36" customHeight="1" spans="1:4">
      <c r="A242" s="219" t="s">
        <v>1439</v>
      </c>
      <c r="B242" s="220"/>
      <c r="C242" s="220">
        <v>220</v>
      </c>
      <c r="D242" s="218" t="str">
        <f t="shared" si="3"/>
        <v/>
      </c>
    </row>
    <row r="243" ht="36" customHeight="1" spans="1:4">
      <c r="A243" s="219" t="s">
        <v>1440</v>
      </c>
      <c r="B243" s="220"/>
      <c r="C243" s="220"/>
      <c r="D243" s="218" t="str">
        <f t="shared" si="3"/>
        <v/>
      </c>
    </row>
    <row r="244" ht="36" customHeight="1" spans="1:4">
      <c r="A244" s="216" t="s">
        <v>1441</v>
      </c>
      <c r="B244" s="217"/>
      <c r="C244" s="220"/>
      <c r="D244" s="218" t="str">
        <f t="shared" si="3"/>
        <v/>
      </c>
    </row>
    <row r="245" ht="36" customHeight="1" spans="1:4">
      <c r="A245" s="219" t="s">
        <v>1442</v>
      </c>
      <c r="B245" s="220"/>
      <c r="C245" s="220"/>
      <c r="D245" s="218" t="str">
        <f t="shared" si="3"/>
        <v/>
      </c>
    </row>
    <row r="246" ht="36" customHeight="1" spans="1:4">
      <c r="A246" s="219" t="s">
        <v>1443</v>
      </c>
      <c r="B246" s="220"/>
      <c r="C246" s="220"/>
      <c r="D246" s="218" t="str">
        <f t="shared" si="3"/>
        <v/>
      </c>
    </row>
    <row r="247" ht="36" customHeight="1" spans="1:4">
      <c r="A247" s="219" t="s">
        <v>1444</v>
      </c>
      <c r="B247" s="220"/>
      <c r="C247" s="220"/>
      <c r="D247" s="218" t="str">
        <f t="shared" si="3"/>
        <v/>
      </c>
    </row>
    <row r="248" ht="36" customHeight="1" spans="1:4">
      <c r="A248" s="219" t="s">
        <v>1445</v>
      </c>
      <c r="B248" s="220"/>
      <c r="C248" s="220"/>
      <c r="D248" s="218" t="str">
        <f t="shared" si="3"/>
        <v/>
      </c>
    </row>
    <row r="249" ht="36" customHeight="1" spans="1:4">
      <c r="A249" s="219" t="s">
        <v>1446</v>
      </c>
      <c r="B249" s="220"/>
      <c r="C249" s="220"/>
      <c r="D249" s="218" t="str">
        <f t="shared" si="3"/>
        <v/>
      </c>
    </row>
    <row r="250" ht="36" customHeight="1" spans="1:4">
      <c r="A250" s="219" t="s">
        <v>1447</v>
      </c>
      <c r="B250" s="220"/>
      <c r="C250" s="220"/>
      <c r="D250" s="218" t="str">
        <f t="shared" si="3"/>
        <v/>
      </c>
    </row>
    <row r="251" ht="36" customHeight="1" spans="1:4">
      <c r="A251" s="219" t="s">
        <v>1448</v>
      </c>
      <c r="B251" s="220"/>
      <c r="C251" s="220"/>
      <c r="D251" s="218" t="str">
        <f t="shared" si="3"/>
        <v/>
      </c>
    </row>
    <row r="252" ht="36" customHeight="1" spans="1:4">
      <c r="A252" s="219" t="s">
        <v>1449</v>
      </c>
      <c r="B252" s="220"/>
      <c r="C252" s="220"/>
      <c r="D252" s="218" t="str">
        <f t="shared" si="3"/>
        <v/>
      </c>
    </row>
    <row r="253" ht="36" customHeight="1" spans="1:4">
      <c r="A253" s="219" t="s">
        <v>1450</v>
      </c>
      <c r="B253" s="220"/>
      <c r="C253" s="220"/>
      <c r="D253" s="218" t="str">
        <f t="shared" si="3"/>
        <v/>
      </c>
    </row>
    <row r="254" ht="36" customHeight="1" spans="1:4">
      <c r="A254" s="219" t="s">
        <v>1451</v>
      </c>
      <c r="B254" s="220"/>
      <c r="C254" s="220"/>
      <c r="D254" s="218" t="str">
        <f t="shared" si="3"/>
        <v/>
      </c>
    </row>
    <row r="255" ht="36" customHeight="1" spans="1:4">
      <c r="A255" s="219" t="s">
        <v>1452</v>
      </c>
      <c r="B255" s="220"/>
      <c r="C255" s="220"/>
      <c r="D255" s="218" t="str">
        <f t="shared" si="3"/>
        <v/>
      </c>
    </row>
    <row r="256" ht="36" customHeight="1" spans="1:4">
      <c r="A256" s="219" t="s">
        <v>1453</v>
      </c>
      <c r="B256" s="220"/>
      <c r="C256" s="220"/>
      <c r="D256" s="218" t="str">
        <f t="shared" si="3"/>
        <v/>
      </c>
    </row>
    <row r="257" ht="36" customHeight="1" spans="1:4">
      <c r="A257" s="219" t="s">
        <v>1454</v>
      </c>
      <c r="B257" s="220"/>
      <c r="C257" s="220"/>
      <c r="D257" s="218" t="str">
        <f t="shared" si="3"/>
        <v/>
      </c>
    </row>
    <row r="258" ht="36" customHeight="1" spans="1:4">
      <c r="A258" s="219" t="s">
        <v>1455</v>
      </c>
      <c r="B258" s="220"/>
      <c r="C258" s="220"/>
      <c r="D258" s="218" t="str">
        <f t="shared" si="3"/>
        <v/>
      </c>
    </row>
    <row r="259" ht="36" customHeight="1" spans="1:4">
      <c r="A259" s="219" t="s">
        <v>1456</v>
      </c>
      <c r="B259" s="220"/>
      <c r="C259" s="220"/>
      <c r="D259" s="218" t="str">
        <f t="shared" si="3"/>
        <v/>
      </c>
    </row>
    <row r="260" ht="36" customHeight="1" spans="1:4">
      <c r="A260" s="219" t="s">
        <v>1457</v>
      </c>
      <c r="B260" s="220"/>
      <c r="C260" s="220"/>
      <c r="D260" s="218" t="str">
        <f t="shared" ref="D260:D275" si="4">IF(B260&gt;0,C260/B260-1,IF(B260&lt;0,-(C260/B260-1),""))</f>
        <v/>
      </c>
    </row>
    <row r="261" ht="36" customHeight="1" spans="1:4">
      <c r="A261" s="219" t="s">
        <v>1458</v>
      </c>
      <c r="B261" s="220"/>
      <c r="C261" s="220"/>
      <c r="D261" s="218" t="str">
        <f t="shared" si="4"/>
        <v/>
      </c>
    </row>
    <row r="262" ht="36" customHeight="1" spans="1:4">
      <c r="A262" s="219" t="s">
        <v>1459</v>
      </c>
      <c r="B262" s="220"/>
      <c r="C262" s="220"/>
      <c r="D262" s="218" t="str">
        <f t="shared" si="4"/>
        <v/>
      </c>
    </row>
    <row r="263" ht="36" customHeight="1" spans="1:4">
      <c r="A263" s="219" t="s">
        <v>1460</v>
      </c>
      <c r="B263" s="220"/>
      <c r="C263" s="220"/>
      <c r="D263" s="218" t="str">
        <f t="shared" si="4"/>
        <v/>
      </c>
    </row>
    <row r="264" ht="36" customHeight="1" spans="1:4">
      <c r="A264" s="219" t="s">
        <v>1461</v>
      </c>
      <c r="B264" s="220"/>
      <c r="C264" s="220"/>
      <c r="D264" s="218" t="str">
        <f t="shared" si="4"/>
        <v/>
      </c>
    </row>
    <row r="265" ht="36" customHeight="1" spans="1:4">
      <c r="A265" s="216"/>
      <c r="B265" s="217"/>
      <c r="C265" s="220"/>
      <c r="D265" s="218" t="str">
        <f t="shared" si="4"/>
        <v/>
      </c>
    </row>
    <row r="266" ht="36" customHeight="1" spans="1:4">
      <c r="A266" s="223" t="s">
        <v>1462</v>
      </c>
      <c r="B266" s="217">
        <f>SUM(B4,B20,,B32,B43,B101,B125,B177,B181,B208,B226,B244)</f>
        <v>71531</v>
      </c>
      <c r="C266" s="217">
        <f>SUM(C4,C20,,C32,C43,C101,C125,C177,C181,C208,C226,C244)</f>
        <v>144216</v>
      </c>
      <c r="D266" s="218">
        <f t="shared" si="4"/>
        <v>1.01613286547091</v>
      </c>
    </row>
    <row r="267" ht="36" customHeight="1" spans="1:4">
      <c r="A267" s="224" t="s">
        <v>69</v>
      </c>
      <c r="B267" s="217">
        <f>SUM(B268:B273)</f>
        <v>7879</v>
      </c>
      <c r="C267" s="217">
        <f>SUM(C268:C273)</f>
        <v>50751</v>
      </c>
      <c r="D267" s="218">
        <f t="shared" si="4"/>
        <v>5.44129965731692</v>
      </c>
    </row>
    <row r="268" ht="36" customHeight="1" spans="1:4">
      <c r="A268" s="224" t="s">
        <v>1463</v>
      </c>
      <c r="B268" s="220"/>
      <c r="C268" s="220"/>
      <c r="D268" s="218" t="str">
        <f t="shared" si="4"/>
        <v/>
      </c>
    </row>
    <row r="269" ht="36" customHeight="1" spans="1:4">
      <c r="A269" s="248" t="s">
        <v>1464</v>
      </c>
      <c r="B269" s="220"/>
      <c r="C269" s="220"/>
      <c r="D269" s="218" t="str">
        <f t="shared" si="4"/>
        <v/>
      </c>
    </row>
    <row r="270" ht="36" customHeight="1" spans="1:4">
      <c r="A270" s="248" t="s">
        <v>1465</v>
      </c>
      <c r="B270" s="220"/>
      <c r="C270" s="220"/>
      <c r="D270" s="218" t="str">
        <f t="shared" si="4"/>
        <v/>
      </c>
    </row>
    <row r="271" ht="36" customHeight="1" spans="1:4">
      <c r="A271" s="224" t="s">
        <v>1466</v>
      </c>
      <c r="B271" s="217">
        <v>5376</v>
      </c>
      <c r="C271" s="217">
        <v>7195</v>
      </c>
      <c r="D271" s="218">
        <f t="shared" si="4"/>
        <v>0.338355654761905</v>
      </c>
    </row>
    <row r="272" ht="36" customHeight="1" spans="1:4">
      <c r="A272" s="224" t="s">
        <v>1467</v>
      </c>
      <c r="B272" s="217">
        <v>2503</v>
      </c>
      <c r="C272" s="217">
        <v>43556</v>
      </c>
      <c r="D272" s="218">
        <f t="shared" si="4"/>
        <v>16.4015181781862</v>
      </c>
    </row>
    <row r="273" ht="36" customHeight="1" spans="1:4">
      <c r="A273" s="224" t="s">
        <v>1468</v>
      </c>
      <c r="B273" s="217"/>
      <c r="C273" s="217"/>
      <c r="D273" s="218" t="str">
        <f t="shared" si="4"/>
        <v/>
      </c>
    </row>
    <row r="274" ht="36" customHeight="1" spans="1:4">
      <c r="A274" s="224" t="s">
        <v>1469</v>
      </c>
      <c r="B274" s="217">
        <v>14400</v>
      </c>
      <c r="C274" s="217">
        <v>6920</v>
      </c>
      <c r="D274" s="218">
        <f t="shared" si="4"/>
        <v>-0.519444444444444</v>
      </c>
    </row>
    <row r="275" ht="36" customHeight="1" spans="1:4">
      <c r="A275" s="225" t="s">
        <v>76</v>
      </c>
      <c r="B275" s="217">
        <f>SUM(B266,B267,B274)</f>
        <v>93810</v>
      </c>
      <c r="C275" s="217">
        <f>SUM(C266,C267,C274)</f>
        <v>201887</v>
      </c>
      <c r="D275" s="218">
        <f t="shared" si="4"/>
        <v>1.15208399957361</v>
      </c>
    </row>
  </sheetData>
  <mergeCells count="1">
    <mergeCell ref="A1:D1"/>
  </mergeCells>
  <conditionalFormatting sqref="E46:G46">
    <cfRule type="expression" dxfId="1" priority="3" stopIfTrue="1">
      <formula>"len($A:$A)=3"</formula>
    </cfRule>
    <cfRule type="expression" dxfId="1" priority="4"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showZeros="0" zoomScale="90" zoomScaleNormal="90" workbookViewId="0">
      <pane ySplit="3" topLeftCell="A4" activePane="bottomLeft" state="frozen"/>
      <selection/>
      <selection pane="bottomLeft" activeCell="G12" sqref="G12"/>
    </sheetView>
  </sheetViews>
  <sheetFormatPr defaultColWidth="9" defaultRowHeight="14.25" outlineLevelCol="3"/>
  <cols>
    <col min="1" max="1" width="50.75" style="133" customWidth="1"/>
    <col min="2" max="3" width="21.625" style="133" customWidth="1"/>
    <col min="4" max="4" width="21.625" style="228" customWidth="1"/>
    <col min="5" max="16384" width="9" style="133"/>
  </cols>
  <sheetData>
    <row r="1" ht="45" customHeight="1" spans="1:4">
      <c r="A1" s="229" t="s">
        <v>1470</v>
      </c>
      <c r="B1" s="229"/>
      <c r="C1" s="229"/>
      <c r="D1" s="229"/>
    </row>
    <row r="2" s="226" customFormat="1" ht="20.1" customHeight="1" spans="1:4">
      <c r="A2" s="230"/>
      <c r="B2" s="231"/>
      <c r="C2" s="230"/>
      <c r="D2" s="232" t="s">
        <v>1</v>
      </c>
    </row>
    <row r="3" s="227" customFormat="1" ht="45" customHeight="1" spans="1:4">
      <c r="A3" s="233" t="s">
        <v>2</v>
      </c>
      <c r="B3" s="83" t="s">
        <v>78</v>
      </c>
      <c r="C3" s="83" t="s">
        <v>4</v>
      </c>
      <c r="D3" s="83" t="s">
        <v>5</v>
      </c>
    </row>
    <row r="4" s="227" customFormat="1" ht="36" customHeight="1" spans="1:4">
      <c r="A4" s="216" t="s">
        <v>1201</v>
      </c>
      <c r="B4" s="217"/>
      <c r="C4" s="217"/>
      <c r="D4" s="218" t="str">
        <f t="shared" ref="D4:D39" si="0">IF(B4&gt;0,C4/B4-1,IF(B4&lt;0,-(C4/B4-1),""))</f>
        <v/>
      </c>
    </row>
    <row r="5" ht="36" customHeight="1" spans="1:4">
      <c r="A5" s="216" t="s">
        <v>1202</v>
      </c>
      <c r="B5" s="217"/>
      <c r="C5" s="217"/>
      <c r="D5" s="234" t="str">
        <f t="shared" si="0"/>
        <v/>
      </c>
    </row>
    <row r="6" ht="36" customHeight="1" spans="1:4">
      <c r="A6" s="216" t="s">
        <v>1203</v>
      </c>
      <c r="B6" s="217"/>
      <c r="C6" s="217"/>
      <c r="D6" s="234" t="str">
        <f t="shared" si="0"/>
        <v/>
      </c>
    </row>
    <row r="7" ht="36" customHeight="1" spans="1:4">
      <c r="A7" s="216" t="s">
        <v>1204</v>
      </c>
      <c r="B7" s="217"/>
      <c r="C7" s="217"/>
      <c r="D7" s="234" t="str">
        <f t="shared" si="0"/>
        <v/>
      </c>
    </row>
    <row r="8" ht="36" customHeight="1" spans="1:4">
      <c r="A8" s="216" t="s">
        <v>1205</v>
      </c>
      <c r="B8" s="217"/>
      <c r="C8" s="217"/>
      <c r="D8" s="234" t="str">
        <f t="shared" si="0"/>
        <v/>
      </c>
    </row>
    <row r="9" ht="36" customHeight="1" spans="1:4">
      <c r="A9" s="216" t="s">
        <v>1206</v>
      </c>
      <c r="B9" s="217"/>
      <c r="C9" s="217"/>
      <c r="D9" s="234" t="str">
        <f t="shared" si="0"/>
        <v/>
      </c>
    </row>
    <row r="10" ht="36" customHeight="1" spans="1:4">
      <c r="A10" s="216" t="s">
        <v>1207</v>
      </c>
      <c r="B10" s="217">
        <f>SUM(B11:B15)</f>
        <v>352145</v>
      </c>
      <c r="C10" s="217">
        <f>SUM(C11:C15)</f>
        <v>199855</v>
      </c>
      <c r="D10" s="234">
        <f t="shared" si="0"/>
        <v>-0.432463899813997</v>
      </c>
    </row>
    <row r="11" ht="36" customHeight="1" spans="1:4">
      <c r="A11" s="219" t="s">
        <v>1208</v>
      </c>
      <c r="B11" s="235">
        <v>352145</v>
      </c>
      <c r="C11" s="220">
        <v>199855</v>
      </c>
      <c r="D11" s="236">
        <f t="shared" si="0"/>
        <v>-0.432463899813997</v>
      </c>
    </row>
    <row r="12" ht="36" customHeight="1" spans="1:4">
      <c r="A12" s="219" t="s">
        <v>1209</v>
      </c>
      <c r="B12" s="235"/>
      <c r="C12" s="220"/>
      <c r="D12" s="236" t="str">
        <f t="shared" si="0"/>
        <v/>
      </c>
    </row>
    <row r="13" ht="36" customHeight="1" spans="1:4">
      <c r="A13" s="219" t="s">
        <v>1210</v>
      </c>
      <c r="B13" s="235"/>
      <c r="C13" s="220"/>
      <c r="D13" s="236" t="str">
        <f t="shared" si="0"/>
        <v/>
      </c>
    </row>
    <row r="14" ht="36" customHeight="1" spans="1:4">
      <c r="A14" s="219" t="s">
        <v>1211</v>
      </c>
      <c r="B14" s="235"/>
      <c r="C14" s="220"/>
      <c r="D14" s="236" t="str">
        <f t="shared" si="0"/>
        <v/>
      </c>
    </row>
    <row r="15" ht="36" customHeight="1" spans="1:4">
      <c r="A15" s="219" t="s">
        <v>1212</v>
      </c>
      <c r="B15" s="220"/>
      <c r="C15" s="220"/>
      <c r="D15" s="236" t="str">
        <f t="shared" si="0"/>
        <v/>
      </c>
    </row>
    <row r="16" ht="36" customHeight="1" spans="1:4">
      <c r="A16" s="141" t="s">
        <v>1213</v>
      </c>
      <c r="B16" s="217"/>
      <c r="C16" s="217"/>
      <c r="D16" s="234" t="str">
        <f t="shared" si="0"/>
        <v/>
      </c>
    </row>
    <row r="17" ht="36" customHeight="1" spans="1:4">
      <c r="A17" s="141" t="s">
        <v>1214</v>
      </c>
      <c r="B17" s="217"/>
      <c r="C17" s="217"/>
      <c r="D17" s="234" t="str">
        <f t="shared" si="0"/>
        <v/>
      </c>
    </row>
    <row r="18" ht="36" customHeight="1" spans="1:4">
      <c r="A18" s="181" t="s">
        <v>1215</v>
      </c>
      <c r="B18" s="220"/>
      <c r="C18" s="220"/>
      <c r="D18" s="236" t="str">
        <f t="shared" si="0"/>
        <v/>
      </c>
    </row>
    <row r="19" ht="36" customHeight="1" spans="1:4">
      <c r="A19" s="181" t="s">
        <v>1216</v>
      </c>
      <c r="B19" s="220"/>
      <c r="C19" s="220"/>
      <c r="D19" s="236" t="str">
        <f t="shared" si="0"/>
        <v/>
      </c>
    </row>
    <row r="20" ht="36" customHeight="1" spans="1:4">
      <c r="A20" s="141" t="s">
        <v>1217</v>
      </c>
      <c r="B20" s="217"/>
      <c r="C20" s="217"/>
      <c r="D20" s="234" t="str">
        <f t="shared" si="0"/>
        <v/>
      </c>
    </row>
    <row r="21" ht="36" customHeight="1" spans="1:4">
      <c r="A21" s="141" t="s">
        <v>1218</v>
      </c>
      <c r="B21" s="217"/>
      <c r="C21" s="217"/>
      <c r="D21" s="234" t="str">
        <f t="shared" si="0"/>
        <v/>
      </c>
    </row>
    <row r="22" ht="36" customHeight="1" spans="1:4">
      <c r="A22" s="141" t="s">
        <v>1219</v>
      </c>
      <c r="B22" s="217"/>
      <c r="C22" s="217"/>
      <c r="D22" s="234" t="str">
        <f t="shared" si="0"/>
        <v/>
      </c>
    </row>
    <row r="23" ht="36" customHeight="1" spans="1:4">
      <c r="A23" s="216" t="s">
        <v>1220</v>
      </c>
      <c r="B23" s="217"/>
      <c r="C23" s="217"/>
      <c r="D23" s="234" t="str">
        <f t="shared" si="0"/>
        <v/>
      </c>
    </row>
    <row r="24" ht="36" customHeight="1" spans="1:4">
      <c r="A24" s="216" t="s">
        <v>1221</v>
      </c>
      <c r="B24" s="217">
        <v>1081</v>
      </c>
      <c r="C24" s="217">
        <v>921</v>
      </c>
      <c r="D24" s="234">
        <f t="shared" si="0"/>
        <v>-0.148011100832562</v>
      </c>
    </row>
    <row r="25" ht="36" customHeight="1" spans="1:4">
      <c r="A25" s="216" t="s">
        <v>1222</v>
      </c>
      <c r="B25" s="217"/>
      <c r="C25" s="217"/>
      <c r="D25" s="234" t="str">
        <f t="shared" si="0"/>
        <v/>
      </c>
    </row>
    <row r="26" ht="36" customHeight="1" spans="1:4">
      <c r="A26" s="216" t="s">
        <v>1223</v>
      </c>
      <c r="B26" s="217"/>
      <c r="C26" s="217"/>
      <c r="D26" s="234" t="str">
        <f t="shared" si="0"/>
        <v/>
      </c>
    </row>
    <row r="27" ht="36" customHeight="1" spans="1:4">
      <c r="A27" s="216" t="s">
        <v>1224</v>
      </c>
      <c r="B27" s="237"/>
      <c r="C27" s="237"/>
      <c r="D27" s="234" t="str">
        <f t="shared" si="0"/>
        <v/>
      </c>
    </row>
    <row r="28" ht="36" customHeight="1" spans="1:4">
      <c r="A28" s="219"/>
      <c r="B28" s="220"/>
      <c r="C28" s="220"/>
      <c r="D28" s="236" t="str">
        <f t="shared" si="0"/>
        <v/>
      </c>
    </row>
    <row r="29" ht="36" customHeight="1" spans="1:4">
      <c r="A29" s="223" t="s">
        <v>1225</v>
      </c>
      <c r="B29" s="217">
        <f>SUM(B4:B10,B16,B17,B20:B27)</f>
        <v>353226</v>
      </c>
      <c r="C29" s="217">
        <f>SUM(C4:C10,C16,C17,C20:C27)</f>
        <v>200776</v>
      </c>
      <c r="D29" s="234">
        <f t="shared" si="0"/>
        <v>-0.431593370816418</v>
      </c>
    </row>
    <row r="30" ht="36" customHeight="1" spans="1:4">
      <c r="A30" s="238" t="s">
        <v>1226</v>
      </c>
      <c r="B30" s="239"/>
      <c r="C30" s="239"/>
      <c r="D30" s="234" t="str">
        <f t="shared" si="0"/>
        <v/>
      </c>
    </row>
    <row r="31" ht="36" customHeight="1" spans="1:4">
      <c r="A31" s="240" t="s">
        <v>33</v>
      </c>
      <c r="B31" s="237">
        <f>SUM(B32,B35,B36,B37)</f>
        <v>2310</v>
      </c>
      <c r="C31" s="237">
        <f>SUM(C32,C35,C36,C37)</f>
        <v>1095</v>
      </c>
      <c r="D31" s="234">
        <f t="shared" si="0"/>
        <v>-0.525974025974026</v>
      </c>
    </row>
    <row r="32" ht="36" customHeight="1" spans="1:4">
      <c r="A32" s="240" t="s">
        <v>1227</v>
      </c>
      <c r="B32" s="237">
        <f>SUM(B33:B34)</f>
        <v>965</v>
      </c>
      <c r="C32" s="237">
        <f>SUM(C33:C34)</f>
        <v>1095</v>
      </c>
      <c r="D32" s="234">
        <f t="shared" si="0"/>
        <v>0.134715025906736</v>
      </c>
    </row>
    <row r="33" ht="36" customHeight="1" spans="1:4">
      <c r="A33" s="241" t="s">
        <v>1228</v>
      </c>
      <c r="B33" s="235">
        <v>965</v>
      </c>
      <c r="C33" s="220">
        <v>1095</v>
      </c>
      <c r="D33" s="236">
        <f t="shared" si="0"/>
        <v>0.134715025906736</v>
      </c>
    </row>
    <row r="34" ht="36" customHeight="1" spans="1:4">
      <c r="A34" s="241" t="s">
        <v>1229</v>
      </c>
      <c r="B34" s="235"/>
      <c r="C34" s="220"/>
      <c r="D34" s="236" t="str">
        <f t="shared" si="0"/>
        <v/>
      </c>
    </row>
    <row r="35" ht="36" customHeight="1" spans="1:4">
      <c r="A35" s="242" t="s">
        <v>37</v>
      </c>
      <c r="B35" s="237">
        <v>1345</v>
      </c>
      <c r="C35" s="217"/>
      <c r="D35" s="234">
        <f t="shared" si="0"/>
        <v>-1</v>
      </c>
    </row>
    <row r="36" ht="36" customHeight="1" spans="1:4">
      <c r="A36" s="242" t="s">
        <v>38</v>
      </c>
      <c r="B36" s="237"/>
      <c r="C36" s="217"/>
      <c r="D36" s="234" t="str">
        <f t="shared" si="0"/>
        <v/>
      </c>
    </row>
    <row r="37" ht="36" customHeight="1" spans="1:4">
      <c r="A37" s="242" t="s">
        <v>1230</v>
      </c>
      <c r="B37" s="237">
        <f>B38</f>
        <v>0</v>
      </c>
      <c r="C37" s="237">
        <f>C38</f>
        <v>0</v>
      </c>
      <c r="D37" s="234" t="str">
        <f t="shared" si="0"/>
        <v/>
      </c>
    </row>
    <row r="38" ht="36" customHeight="1" spans="1:4">
      <c r="A38" s="241" t="s">
        <v>1231</v>
      </c>
      <c r="B38" s="235"/>
      <c r="C38" s="220"/>
      <c r="D38" s="236" t="str">
        <f t="shared" si="0"/>
        <v/>
      </c>
    </row>
    <row r="39" ht="36" customHeight="1" spans="1:4">
      <c r="A39" s="243" t="s">
        <v>41</v>
      </c>
      <c r="B39" s="237">
        <f>SUM(B29,B30,B31)</f>
        <v>355536</v>
      </c>
      <c r="C39" s="217">
        <f>SUM(C29,C30,C31)</f>
        <v>201871</v>
      </c>
      <c r="D39" s="234">
        <f t="shared" si="0"/>
        <v>-0.432206583862112</v>
      </c>
    </row>
  </sheetData>
  <mergeCells count="1">
    <mergeCell ref="A1:D1"/>
  </mergeCells>
  <conditionalFormatting sqref="A30">
    <cfRule type="expression" dxfId="1" priority="7" stopIfTrue="1">
      <formula>"len($A:$A)=3"</formula>
    </cfRule>
  </conditionalFormatting>
  <conditionalFormatting sqref="E31:G31">
    <cfRule type="expression" dxfId="1" priority="13" stopIfTrue="1">
      <formula>"len($A:$A)=3"</formula>
    </cfRule>
    <cfRule type="expression" dxfId="1" priority="14" stopIfTrue="1">
      <formula>"len($A:$A)=3"</formula>
    </cfRule>
  </conditionalFormatting>
  <conditionalFormatting sqref="A32">
    <cfRule type="expression" dxfId="1" priority="4" stopIfTrue="1">
      <formula>"len($A:$A)=3"</formula>
    </cfRule>
  </conditionalFormatting>
  <conditionalFormatting sqref="A34">
    <cfRule type="expression" dxfId="1" priority="3" stopIfTrue="1">
      <formula>"len($A:$A)=3"</formula>
    </cfRule>
  </conditionalFormatting>
  <conditionalFormatting sqref="A38">
    <cfRule type="expression" dxfId="1" priority="1" stopIfTrue="1">
      <formula>"len($A:$A)=3"</formula>
    </cfRule>
  </conditionalFormatting>
  <conditionalFormatting sqref="B38:B39">
    <cfRule type="expression" dxfId="1" priority="2" stopIfTrue="1">
      <formula>"len($A:$A)=3"</formula>
    </cfRule>
  </conditionalFormatting>
  <conditionalFormatting sqref="E5:G11">
    <cfRule type="expression" dxfId="1" priority="19" stopIfTrue="1">
      <formula>"len($A:$A)=3"</formula>
    </cfRule>
    <cfRule type="expression" dxfId="1" priority="22" stopIfTrue="1">
      <formula>"len($A:$A)=3"</formula>
    </cfRule>
  </conditionalFormatting>
  <conditionalFormatting sqref="E13:G21">
    <cfRule type="expression" dxfId="1" priority="20" stopIfTrue="1">
      <formula>"len($A:$A)=3"</formula>
    </cfRule>
    <cfRule type="expression" dxfId="1" priority="23" stopIfTrue="1">
      <formula>"len($A:$A)=3"</formula>
    </cfRule>
  </conditionalFormatting>
  <conditionalFormatting sqref="E28:G29">
    <cfRule type="expression" dxfId="1" priority="21" stopIfTrue="1">
      <formula>"len($A:$A)=3"</formula>
    </cfRule>
    <cfRule type="expression" dxfId="1" priority="24" stopIfTrue="1">
      <formula>"len($A:$A)=3"</formula>
    </cfRule>
  </conditionalFormatting>
  <conditionalFormatting sqref="E30:G30 E32:G37">
    <cfRule type="expression" dxfId="1" priority="16" stopIfTrue="1">
      <formula>"len($A:$A)=3"</formula>
    </cfRule>
    <cfRule type="expression" dxfId="1" priority="17" stopIfTrue="1">
      <formula>"len($A:$A)=3"</formula>
    </cfRule>
  </conditionalFormatting>
  <conditionalFormatting sqref="A31 A33">
    <cfRule type="expression" dxfId="1" priority="5" stopIfTrue="1">
      <formula>"len($A:$A)=3"</formula>
    </cfRule>
  </conditionalFormatting>
  <conditionalFormatting sqref="B31:B35 C31:C32">
    <cfRule type="expression" dxfId="1" priority="6" stopIfTrue="1">
      <formula>"len($A:$A)=3"</formula>
    </cfRule>
  </conditionalFormatting>
  <dataValidations count="1">
    <dataValidation type="custom" allowBlank="1" showInputMessage="1" showErrorMessage="1" sqref="B6">
      <formula1>"ISBLANK(C6)"</formula1>
    </dataValidation>
  </dataValidations>
  <printOptions horizontalCentered="1"/>
  <pageMargins left="0.471527777777778" right="0.393055555555556" top="0.747916666666667" bottom="0.747916666666667" header="0.313888888888889" footer="0.313888888888889"/>
  <pageSetup paperSize="9" scale="75"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3"/>
  <sheetViews>
    <sheetView showZeros="0" zoomScale="90" zoomScaleNormal="90" workbookViewId="0">
      <pane ySplit="3" topLeftCell="A4" activePane="bottomLeft" state="frozen"/>
      <selection/>
      <selection pane="bottomLeft" activeCell="G12" sqref="G12"/>
    </sheetView>
  </sheetViews>
  <sheetFormatPr defaultColWidth="9" defaultRowHeight="14.25" outlineLevelCol="3"/>
  <cols>
    <col min="1" max="1" width="55.625" style="208" customWidth="1"/>
    <col min="2" max="3" width="18.625" style="209" customWidth="1"/>
    <col min="4" max="4" width="18.625" style="210" customWidth="1"/>
    <col min="5" max="16384" width="9" style="208"/>
  </cols>
  <sheetData>
    <row r="1" ht="45" customHeight="1" spans="1:4">
      <c r="A1" s="211" t="s">
        <v>1471</v>
      </c>
      <c r="B1" s="211"/>
      <c r="C1" s="211"/>
      <c r="D1" s="211"/>
    </row>
    <row r="2" s="205" customFormat="1" ht="20.1" customHeight="1" spans="1:4">
      <c r="A2" s="212"/>
      <c r="B2" s="212"/>
      <c r="C2" s="212"/>
      <c r="D2" s="213" t="s">
        <v>1</v>
      </c>
    </row>
    <row r="3" s="206" customFormat="1" ht="45" customHeight="1" spans="1:4">
      <c r="A3" s="214" t="s">
        <v>2</v>
      </c>
      <c r="B3" s="215" t="s">
        <v>78</v>
      </c>
      <c r="C3" s="215" t="s">
        <v>4</v>
      </c>
      <c r="D3" s="215" t="s">
        <v>5</v>
      </c>
    </row>
    <row r="4" ht="36" customHeight="1" spans="1:4">
      <c r="A4" s="216" t="s">
        <v>1233</v>
      </c>
      <c r="B4" s="217">
        <f>+B5+B11+B17</f>
        <v>3</v>
      </c>
      <c r="C4" s="217">
        <f>SUM(C5,C11,C17)</f>
        <v>0</v>
      </c>
      <c r="D4" s="218">
        <f t="shared" ref="D4:D67" si="0">IF(B4&gt;0,C4/B4-1,IF(B4&lt;0,-(C4/B4-1),""))</f>
        <v>-1</v>
      </c>
    </row>
    <row r="5" ht="36" customHeight="1" spans="1:4">
      <c r="A5" s="219" t="s">
        <v>1234</v>
      </c>
      <c r="B5" s="220">
        <f>SUM(B6:B10)</f>
        <v>3</v>
      </c>
      <c r="C5" s="220">
        <f>SUM(C6:C10)</f>
        <v>0</v>
      </c>
      <c r="D5" s="221">
        <f t="shared" si="0"/>
        <v>-1</v>
      </c>
    </row>
    <row r="6" ht="36" customHeight="1" spans="1:4">
      <c r="A6" s="219" t="s">
        <v>1235</v>
      </c>
      <c r="B6" s="220"/>
      <c r="C6" s="220"/>
      <c r="D6" s="218" t="str">
        <f t="shared" si="0"/>
        <v/>
      </c>
    </row>
    <row r="7" ht="36" customHeight="1" spans="1:4">
      <c r="A7" s="219" t="s">
        <v>1236</v>
      </c>
      <c r="B7" s="220"/>
      <c r="C7" s="220"/>
      <c r="D7" s="218" t="str">
        <f t="shared" si="0"/>
        <v/>
      </c>
    </row>
    <row r="8" ht="36" customHeight="1" spans="1:4">
      <c r="A8" s="219" t="s">
        <v>1237</v>
      </c>
      <c r="B8" s="220"/>
      <c r="C8" s="220"/>
      <c r="D8" s="218" t="str">
        <f t="shared" si="0"/>
        <v/>
      </c>
    </row>
    <row r="9" ht="36" customHeight="1" spans="1:4">
      <c r="A9" s="219" t="s">
        <v>1238</v>
      </c>
      <c r="B9" s="220"/>
      <c r="C9" s="220"/>
      <c r="D9" s="218" t="str">
        <f t="shared" si="0"/>
        <v/>
      </c>
    </row>
    <row r="10" ht="36" customHeight="1" spans="1:4">
      <c r="A10" s="219" t="s">
        <v>1239</v>
      </c>
      <c r="B10" s="220">
        <v>3</v>
      </c>
      <c r="C10" s="220"/>
      <c r="D10" s="221">
        <f t="shared" si="0"/>
        <v>-1</v>
      </c>
    </row>
    <row r="11" ht="36" customHeight="1" spans="1:4">
      <c r="A11" s="219" t="s">
        <v>1240</v>
      </c>
      <c r="B11" s="220"/>
      <c r="C11" s="220">
        <f>SUM(C12:C16)</f>
        <v>0</v>
      </c>
      <c r="D11" s="218" t="str">
        <f t="shared" si="0"/>
        <v/>
      </c>
    </row>
    <row r="12" ht="36" customHeight="1" spans="1:4">
      <c r="A12" s="219" t="s">
        <v>1241</v>
      </c>
      <c r="B12" s="220"/>
      <c r="C12" s="220"/>
      <c r="D12" s="218" t="str">
        <f t="shared" si="0"/>
        <v/>
      </c>
    </row>
    <row r="13" ht="36" customHeight="1" spans="1:4">
      <c r="A13" s="219" t="s">
        <v>1242</v>
      </c>
      <c r="B13" s="220"/>
      <c r="C13" s="220"/>
      <c r="D13" s="218" t="str">
        <f t="shared" si="0"/>
        <v/>
      </c>
    </row>
    <row r="14" ht="36" customHeight="1" spans="1:4">
      <c r="A14" s="219" t="s">
        <v>1243</v>
      </c>
      <c r="B14" s="220"/>
      <c r="C14" s="220"/>
      <c r="D14" s="218" t="str">
        <f t="shared" si="0"/>
        <v/>
      </c>
    </row>
    <row r="15" ht="36" customHeight="1" spans="1:4">
      <c r="A15" s="219" t="s">
        <v>1244</v>
      </c>
      <c r="B15" s="220"/>
      <c r="C15" s="220"/>
      <c r="D15" s="218" t="str">
        <f t="shared" si="0"/>
        <v/>
      </c>
    </row>
    <row r="16" ht="36" customHeight="1" spans="1:4">
      <c r="A16" s="219" t="s">
        <v>1245</v>
      </c>
      <c r="B16" s="220"/>
      <c r="C16" s="220"/>
      <c r="D16" s="218" t="str">
        <f t="shared" si="0"/>
        <v/>
      </c>
    </row>
    <row r="17" ht="45" customHeight="1" spans="1:4">
      <c r="A17" s="219" t="s">
        <v>1246</v>
      </c>
      <c r="B17" s="220"/>
      <c r="C17" s="220">
        <f>SUM(C18:C19)</f>
        <v>0</v>
      </c>
      <c r="D17" s="218" t="str">
        <f t="shared" si="0"/>
        <v/>
      </c>
    </row>
    <row r="18" ht="36" customHeight="1" spans="1:4">
      <c r="A18" s="219" t="s">
        <v>1247</v>
      </c>
      <c r="B18" s="220"/>
      <c r="C18" s="220"/>
      <c r="D18" s="218" t="str">
        <f t="shared" si="0"/>
        <v/>
      </c>
    </row>
    <row r="19" ht="42" customHeight="1" spans="1:4">
      <c r="A19" s="219" t="s">
        <v>1248</v>
      </c>
      <c r="B19" s="220"/>
      <c r="C19" s="220"/>
      <c r="D19" s="218" t="str">
        <f t="shared" si="0"/>
        <v/>
      </c>
    </row>
    <row r="20" ht="36" customHeight="1" spans="1:4">
      <c r="A20" s="216" t="s">
        <v>1249</v>
      </c>
      <c r="B20" s="217">
        <f>SUM(B21,B25,B29)</f>
        <v>245</v>
      </c>
      <c r="C20" s="217">
        <f>SUM(C21,C25,C29)</f>
        <v>425</v>
      </c>
      <c r="D20" s="218">
        <f t="shared" si="0"/>
        <v>0.73469387755102</v>
      </c>
    </row>
    <row r="21" ht="36" customHeight="1" spans="1:4">
      <c r="A21" s="219" t="s">
        <v>1250</v>
      </c>
      <c r="B21" s="220">
        <f>SUM(B22:B24)</f>
        <v>245</v>
      </c>
      <c r="C21" s="220">
        <f>SUM(C22:C24)</f>
        <v>245</v>
      </c>
      <c r="D21" s="218">
        <f t="shared" si="0"/>
        <v>0</v>
      </c>
    </row>
    <row r="22" ht="36" customHeight="1" spans="1:4">
      <c r="A22" s="219" t="s">
        <v>1251</v>
      </c>
      <c r="B22" s="220">
        <v>245</v>
      </c>
      <c r="C22" s="220">
        <v>245</v>
      </c>
      <c r="D22" s="218">
        <f t="shared" si="0"/>
        <v>0</v>
      </c>
    </row>
    <row r="23" ht="36" customHeight="1" spans="1:4">
      <c r="A23" s="219" t="s">
        <v>1252</v>
      </c>
      <c r="B23" s="220">
        <v>0</v>
      </c>
      <c r="C23" s="220"/>
      <c r="D23" s="218" t="str">
        <f t="shared" si="0"/>
        <v/>
      </c>
    </row>
    <row r="24" ht="36" customHeight="1" spans="1:4">
      <c r="A24" s="219" t="s">
        <v>1253</v>
      </c>
      <c r="B24" s="220">
        <v>0</v>
      </c>
      <c r="C24" s="220"/>
      <c r="D24" s="218" t="str">
        <f t="shared" si="0"/>
        <v/>
      </c>
    </row>
    <row r="25" ht="36" customHeight="1" spans="1:4">
      <c r="A25" s="219" t="s">
        <v>1254</v>
      </c>
      <c r="B25" s="220">
        <v>0</v>
      </c>
      <c r="C25" s="220">
        <f>SUM(C26:C28)</f>
        <v>180</v>
      </c>
      <c r="D25" s="218" t="str">
        <f t="shared" si="0"/>
        <v/>
      </c>
    </row>
    <row r="26" ht="36" customHeight="1" spans="1:4">
      <c r="A26" s="219" t="s">
        <v>1251</v>
      </c>
      <c r="B26" s="220">
        <v>0</v>
      </c>
      <c r="C26" s="220"/>
      <c r="D26" s="218" t="str">
        <f t="shared" si="0"/>
        <v/>
      </c>
    </row>
    <row r="27" ht="36" customHeight="1" spans="1:4">
      <c r="A27" s="219" t="s">
        <v>1252</v>
      </c>
      <c r="B27" s="220">
        <v>0</v>
      </c>
      <c r="C27" s="220">
        <v>180</v>
      </c>
      <c r="D27" s="218" t="str">
        <f t="shared" si="0"/>
        <v/>
      </c>
    </row>
    <row r="28" ht="36" customHeight="1" spans="1:4">
      <c r="A28" s="219" t="s">
        <v>1255</v>
      </c>
      <c r="B28" s="220">
        <v>0</v>
      </c>
      <c r="C28" s="220"/>
      <c r="D28" s="218" t="str">
        <f t="shared" si="0"/>
        <v/>
      </c>
    </row>
    <row r="29" s="207" customFormat="1" ht="41" customHeight="1" spans="1:4">
      <c r="A29" s="219" t="s">
        <v>1256</v>
      </c>
      <c r="B29" s="220">
        <v>0</v>
      </c>
      <c r="C29" s="220"/>
      <c r="D29" s="218" t="str">
        <f t="shared" si="0"/>
        <v/>
      </c>
    </row>
    <row r="30" ht="36" customHeight="1" spans="1:4">
      <c r="A30" s="219" t="s">
        <v>1252</v>
      </c>
      <c r="B30" s="220">
        <v>0</v>
      </c>
      <c r="C30" s="220"/>
      <c r="D30" s="218" t="str">
        <f t="shared" si="0"/>
        <v/>
      </c>
    </row>
    <row r="31" ht="43" customHeight="1" spans="1:4">
      <c r="A31" s="219" t="s">
        <v>1257</v>
      </c>
      <c r="B31" s="220">
        <v>0</v>
      </c>
      <c r="C31" s="220"/>
      <c r="D31" s="218" t="str">
        <f t="shared" si="0"/>
        <v/>
      </c>
    </row>
    <row r="32" ht="36" customHeight="1" spans="1:4">
      <c r="A32" s="216" t="s">
        <v>1258</v>
      </c>
      <c r="B32" s="217">
        <v>0</v>
      </c>
      <c r="C32" s="217"/>
      <c r="D32" s="218" t="str">
        <f t="shared" si="0"/>
        <v/>
      </c>
    </row>
    <row r="33" ht="36" customHeight="1" spans="1:4">
      <c r="A33" s="219" t="s">
        <v>1259</v>
      </c>
      <c r="B33" s="220">
        <v>0</v>
      </c>
      <c r="C33" s="220"/>
      <c r="D33" s="218" t="str">
        <f t="shared" si="0"/>
        <v/>
      </c>
    </row>
    <row r="34" ht="36" customHeight="1" spans="1:4">
      <c r="A34" s="219" t="s">
        <v>1260</v>
      </c>
      <c r="B34" s="220">
        <v>0</v>
      </c>
      <c r="C34" s="220"/>
      <c r="D34" s="218" t="str">
        <f t="shared" si="0"/>
        <v/>
      </c>
    </row>
    <row r="35" ht="36" customHeight="1" spans="1:4">
      <c r="A35" s="219" t="s">
        <v>1261</v>
      </c>
      <c r="B35" s="220">
        <v>0</v>
      </c>
      <c r="C35" s="220"/>
      <c r="D35" s="218" t="str">
        <f t="shared" si="0"/>
        <v/>
      </c>
    </row>
    <row r="36" ht="36" customHeight="1" spans="1:4">
      <c r="A36" s="219" t="s">
        <v>1262</v>
      </c>
      <c r="B36" s="220">
        <v>0</v>
      </c>
      <c r="C36" s="220"/>
      <c r="D36" s="218" t="str">
        <f t="shared" si="0"/>
        <v/>
      </c>
    </row>
    <row r="37" s="207" customFormat="1" ht="36" customHeight="1" spans="1:4">
      <c r="A37" s="219" t="s">
        <v>1263</v>
      </c>
      <c r="B37" s="220">
        <v>0</v>
      </c>
      <c r="C37" s="220"/>
      <c r="D37" s="218" t="str">
        <f t="shared" si="0"/>
        <v/>
      </c>
    </row>
    <row r="38" ht="36" customHeight="1" spans="1:4">
      <c r="A38" s="219" t="s">
        <v>1264</v>
      </c>
      <c r="B38" s="220">
        <v>0</v>
      </c>
      <c r="C38" s="220"/>
      <c r="D38" s="218" t="str">
        <f t="shared" si="0"/>
        <v/>
      </c>
    </row>
    <row r="39" ht="36" customHeight="1" spans="1:4">
      <c r="A39" s="219" t="s">
        <v>1265</v>
      </c>
      <c r="B39" s="220">
        <v>0</v>
      </c>
      <c r="C39" s="220"/>
      <c r="D39" s="218" t="str">
        <f t="shared" si="0"/>
        <v/>
      </c>
    </row>
    <row r="40" ht="36" customHeight="1" spans="1:4">
      <c r="A40" s="219" t="s">
        <v>1266</v>
      </c>
      <c r="B40" s="220">
        <v>0</v>
      </c>
      <c r="C40" s="220"/>
      <c r="D40" s="218" t="str">
        <f t="shared" si="0"/>
        <v/>
      </c>
    </row>
    <row r="41" ht="36" customHeight="1" spans="1:4">
      <c r="A41" s="219" t="s">
        <v>1267</v>
      </c>
      <c r="B41" s="220">
        <v>0</v>
      </c>
      <c r="C41" s="220"/>
      <c r="D41" s="218" t="str">
        <f t="shared" si="0"/>
        <v/>
      </c>
    </row>
    <row r="42" ht="36" customHeight="1" spans="1:4">
      <c r="A42" s="219" t="s">
        <v>1268</v>
      </c>
      <c r="B42" s="220">
        <v>0</v>
      </c>
      <c r="C42" s="220"/>
      <c r="D42" s="218" t="str">
        <f t="shared" si="0"/>
        <v/>
      </c>
    </row>
    <row r="43" ht="36" customHeight="1" spans="1:4">
      <c r="A43" s="216" t="s">
        <v>1269</v>
      </c>
      <c r="B43" s="217">
        <f>SUM(B44,B60,B64,B65,B71,B75,B79,B83,B89,B92)</f>
        <v>217713</v>
      </c>
      <c r="C43" s="217">
        <f>SUM(C44,C60,C64,C65,C71,C75,C79,C83,C89,C92)</f>
        <v>106352</v>
      </c>
      <c r="D43" s="218">
        <f t="shared" si="0"/>
        <v>-0.511503676858984</v>
      </c>
    </row>
    <row r="44" ht="36" customHeight="1" spans="1:4">
      <c r="A44" s="219" t="s">
        <v>1270</v>
      </c>
      <c r="B44" s="220">
        <f>SUM(B45:B59)</f>
        <v>216632</v>
      </c>
      <c r="C44" s="220">
        <f>SUM(C45:C59)</f>
        <v>106352</v>
      </c>
      <c r="D44" s="221">
        <f t="shared" si="0"/>
        <v>-0.509066065955168</v>
      </c>
    </row>
    <row r="45" ht="36" customHeight="1" spans="1:4">
      <c r="A45" s="219" t="s">
        <v>1271</v>
      </c>
      <c r="B45" s="220">
        <v>17370</v>
      </c>
      <c r="C45" s="220">
        <v>14573</v>
      </c>
      <c r="D45" s="221">
        <f t="shared" si="0"/>
        <v>-0.161024755325273</v>
      </c>
    </row>
    <row r="46" ht="36" customHeight="1" spans="1:4">
      <c r="A46" s="219" t="s">
        <v>1272</v>
      </c>
      <c r="B46" s="220">
        <v>0</v>
      </c>
      <c r="C46" s="220"/>
      <c r="D46" s="218" t="str">
        <f t="shared" si="0"/>
        <v/>
      </c>
    </row>
    <row r="47" ht="36" customHeight="1" spans="1:4">
      <c r="A47" s="219" t="s">
        <v>1273</v>
      </c>
      <c r="B47" s="220">
        <v>0</v>
      </c>
      <c r="C47" s="220"/>
      <c r="D47" s="218" t="str">
        <f t="shared" si="0"/>
        <v/>
      </c>
    </row>
    <row r="48" ht="36" customHeight="1" spans="1:4">
      <c r="A48" s="219" t="s">
        <v>1274</v>
      </c>
      <c r="B48" s="220">
        <v>0</v>
      </c>
      <c r="C48" s="220"/>
      <c r="D48" s="218" t="str">
        <f t="shared" si="0"/>
        <v/>
      </c>
    </row>
    <row r="49" ht="36" customHeight="1" spans="1:4">
      <c r="A49" s="219" t="s">
        <v>1275</v>
      </c>
      <c r="B49" s="220">
        <v>0</v>
      </c>
      <c r="C49" s="220"/>
      <c r="D49" s="218" t="str">
        <f t="shared" si="0"/>
        <v/>
      </c>
    </row>
    <row r="50" ht="36" customHeight="1" spans="1:4">
      <c r="A50" s="219" t="s">
        <v>1276</v>
      </c>
      <c r="B50" s="220">
        <v>0</v>
      </c>
      <c r="C50" s="220"/>
      <c r="D50" s="218" t="str">
        <f t="shared" si="0"/>
        <v/>
      </c>
    </row>
    <row r="51" ht="36" customHeight="1" spans="1:4">
      <c r="A51" s="219" t="s">
        <v>1277</v>
      </c>
      <c r="B51" s="220">
        <v>0</v>
      </c>
      <c r="C51" s="220"/>
      <c r="D51" s="218" t="str">
        <f t="shared" si="0"/>
        <v/>
      </c>
    </row>
    <row r="52" ht="36" customHeight="1" spans="1:4">
      <c r="A52" s="219" t="s">
        <v>1278</v>
      </c>
      <c r="B52" s="220">
        <v>0</v>
      </c>
      <c r="C52" s="220"/>
      <c r="D52" s="218" t="str">
        <f t="shared" si="0"/>
        <v/>
      </c>
    </row>
    <row r="53" ht="36" customHeight="1" spans="1:4">
      <c r="A53" s="219" t="s">
        <v>1279</v>
      </c>
      <c r="B53" s="220">
        <v>0</v>
      </c>
      <c r="C53" s="220"/>
      <c r="D53" s="218" t="str">
        <f t="shared" si="0"/>
        <v/>
      </c>
    </row>
    <row r="54" ht="36" customHeight="1" spans="1:4">
      <c r="A54" s="219" t="s">
        <v>1280</v>
      </c>
      <c r="B54" s="220">
        <v>0</v>
      </c>
      <c r="C54" s="220"/>
      <c r="D54" s="218" t="str">
        <f t="shared" si="0"/>
        <v/>
      </c>
    </row>
    <row r="55" ht="36" customHeight="1" spans="1:4">
      <c r="A55" s="219" t="s">
        <v>1281</v>
      </c>
      <c r="B55" s="220">
        <v>0</v>
      </c>
      <c r="C55" s="220"/>
      <c r="D55" s="218" t="str">
        <f t="shared" si="0"/>
        <v/>
      </c>
    </row>
    <row r="56" ht="36" customHeight="1" spans="1:4">
      <c r="A56" s="222" t="s">
        <v>1282</v>
      </c>
      <c r="B56" s="220"/>
      <c r="C56" s="220">
        <v>379</v>
      </c>
      <c r="D56" s="218" t="str">
        <f t="shared" si="0"/>
        <v/>
      </c>
    </row>
    <row r="57" ht="36" customHeight="1" spans="1:4">
      <c r="A57" s="222" t="s">
        <v>1283</v>
      </c>
      <c r="B57" s="220"/>
      <c r="C57" s="220">
        <v>300</v>
      </c>
      <c r="D57" s="218" t="str">
        <f t="shared" si="0"/>
        <v/>
      </c>
    </row>
    <row r="58" ht="36" customHeight="1" spans="1:4">
      <c r="A58" s="222" t="s">
        <v>1284</v>
      </c>
      <c r="B58" s="220"/>
      <c r="C58" s="220">
        <v>1828</v>
      </c>
      <c r="D58" s="218" t="str">
        <f t="shared" si="0"/>
        <v/>
      </c>
    </row>
    <row r="59" ht="36" customHeight="1" spans="1:4">
      <c r="A59" s="219" t="s">
        <v>1285</v>
      </c>
      <c r="B59" s="220">
        <v>199262</v>
      </c>
      <c r="C59" s="220">
        <v>89272</v>
      </c>
      <c r="D59" s="221">
        <f t="shared" si="0"/>
        <v>-0.551986831407895</v>
      </c>
    </row>
    <row r="60" ht="36" customHeight="1" spans="1:4">
      <c r="A60" s="219" t="s">
        <v>1286</v>
      </c>
      <c r="B60" s="220"/>
      <c r="C60" s="220"/>
      <c r="D60" s="221" t="str">
        <f t="shared" si="0"/>
        <v/>
      </c>
    </row>
    <row r="61" ht="36" customHeight="1" spans="1:4">
      <c r="A61" s="219" t="s">
        <v>1271</v>
      </c>
      <c r="B61" s="220"/>
      <c r="C61" s="220"/>
      <c r="D61" s="221" t="str">
        <f t="shared" si="0"/>
        <v/>
      </c>
    </row>
    <row r="62" ht="36" customHeight="1" spans="1:4">
      <c r="A62" s="219" t="s">
        <v>1272</v>
      </c>
      <c r="B62" s="220"/>
      <c r="C62" s="220"/>
      <c r="D62" s="221" t="str">
        <f t="shared" si="0"/>
        <v/>
      </c>
    </row>
    <row r="63" ht="36" customHeight="1" spans="1:4">
      <c r="A63" s="219" t="s">
        <v>1287</v>
      </c>
      <c r="B63" s="220"/>
      <c r="C63" s="220"/>
      <c r="D63" s="221" t="str">
        <f t="shared" si="0"/>
        <v/>
      </c>
    </row>
    <row r="64" ht="36" customHeight="1" spans="1:4">
      <c r="A64" s="219" t="s">
        <v>1288</v>
      </c>
      <c r="B64" s="220"/>
      <c r="C64" s="220"/>
      <c r="D64" s="221" t="str">
        <f t="shared" si="0"/>
        <v/>
      </c>
    </row>
    <row r="65" ht="36" customHeight="1" spans="1:4">
      <c r="A65" s="219" t="s">
        <v>1289</v>
      </c>
      <c r="B65" s="220"/>
      <c r="C65" s="220"/>
      <c r="D65" s="221" t="str">
        <f t="shared" si="0"/>
        <v/>
      </c>
    </row>
    <row r="66" ht="36" customHeight="1" spans="1:4">
      <c r="A66" s="219" t="s">
        <v>1290</v>
      </c>
      <c r="B66" s="220"/>
      <c r="C66" s="220"/>
      <c r="D66" s="221" t="str">
        <f t="shared" si="0"/>
        <v/>
      </c>
    </row>
    <row r="67" ht="36" customHeight="1" spans="1:4">
      <c r="A67" s="219" t="s">
        <v>1291</v>
      </c>
      <c r="B67" s="220"/>
      <c r="C67" s="220"/>
      <c r="D67" s="221" t="str">
        <f t="shared" si="0"/>
        <v/>
      </c>
    </row>
    <row r="68" ht="36" customHeight="1" spans="1:4">
      <c r="A68" s="219" t="s">
        <v>1292</v>
      </c>
      <c r="B68" s="220"/>
      <c r="C68" s="220"/>
      <c r="D68" s="221" t="str">
        <f t="shared" ref="D68:D131" si="1">IF(B68&gt;0,C68/B68-1,IF(B68&lt;0,-(C68/B68-1),""))</f>
        <v/>
      </c>
    </row>
    <row r="69" ht="36" customHeight="1" spans="1:4">
      <c r="A69" s="219" t="s">
        <v>1293</v>
      </c>
      <c r="B69" s="220"/>
      <c r="C69" s="220"/>
      <c r="D69" s="221" t="str">
        <f t="shared" si="1"/>
        <v/>
      </c>
    </row>
    <row r="70" ht="36" customHeight="1" spans="1:4">
      <c r="A70" s="219" t="s">
        <v>1294</v>
      </c>
      <c r="B70" s="220"/>
      <c r="C70" s="220"/>
      <c r="D70" s="221" t="str">
        <f t="shared" si="1"/>
        <v/>
      </c>
    </row>
    <row r="71" ht="36" customHeight="1" spans="1:4">
      <c r="A71" s="219" t="s">
        <v>1295</v>
      </c>
      <c r="B71" s="220">
        <f>SUM(B72:B74)</f>
        <v>1081</v>
      </c>
      <c r="C71" s="220">
        <f>SUM(C72:C74)</f>
        <v>0</v>
      </c>
      <c r="D71" s="221">
        <f t="shared" si="1"/>
        <v>-1</v>
      </c>
    </row>
    <row r="72" ht="36" customHeight="1" spans="1:4">
      <c r="A72" s="219" t="s">
        <v>1296</v>
      </c>
      <c r="B72" s="220">
        <v>1081</v>
      </c>
      <c r="C72" s="220"/>
      <c r="D72" s="221">
        <f t="shared" si="1"/>
        <v>-1</v>
      </c>
    </row>
    <row r="73" ht="36" customHeight="1" spans="1:4">
      <c r="A73" s="219" t="s">
        <v>1297</v>
      </c>
      <c r="B73" s="220"/>
      <c r="C73" s="220"/>
      <c r="D73" s="218" t="str">
        <f t="shared" si="1"/>
        <v/>
      </c>
    </row>
    <row r="74" ht="36" customHeight="1" spans="1:4">
      <c r="A74" s="219" t="s">
        <v>1298</v>
      </c>
      <c r="B74" s="220"/>
      <c r="C74" s="220"/>
      <c r="D74" s="218" t="str">
        <f t="shared" si="1"/>
        <v/>
      </c>
    </row>
    <row r="75" ht="36" customHeight="1" spans="1:4">
      <c r="A75" s="219" t="s">
        <v>1299</v>
      </c>
      <c r="B75" s="220"/>
      <c r="C75" s="220"/>
      <c r="D75" s="218" t="str">
        <f t="shared" si="1"/>
        <v/>
      </c>
    </row>
    <row r="76" ht="36" customHeight="1" spans="1:4">
      <c r="A76" s="219" t="s">
        <v>1271</v>
      </c>
      <c r="B76" s="220"/>
      <c r="C76" s="220"/>
      <c r="D76" s="218" t="str">
        <f t="shared" si="1"/>
        <v/>
      </c>
    </row>
    <row r="77" ht="36" customHeight="1" spans="1:4">
      <c r="A77" s="219" t="s">
        <v>1272</v>
      </c>
      <c r="B77" s="220"/>
      <c r="C77" s="220"/>
      <c r="D77" s="218" t="str">
        <f t="shared" si="1"/>
        <v/>
      </c>
    </row>
    <row r="78" ht="36" customHeight="1" spans="1:4">
      <c r="A78" s="219" t="s">
        <v>1300</v>
      </c>
      <c r="B78" s="220"/>
      <c r="C78" s="220"/>
      <c r="D78" s="218" t="str">
        <f t="shared" si="1"/>
        <v/>
      </c>
    </row>
    <row r="79" ht="36" customHeight="1" spans="1:4">
      <c r="A79" s="219" t="s">
        <v>1301</v>
      </c>
      <c r="B79" s="220">
        <f>SUM(B80:B82)</f>
        <v>0</v>
      </c>
      <c r="C79" s="220"/>
      <c r="D79" s="218" t="str">
        <f t="shared" si="1"/>
        <v/>
      </c>
    </row>
    <row r="80" ht="44" customHeight="1" spans="1:4">
      <c r="A80" s="219" t="s">
        <v>1271</v>
      </c>
      <c r="B80" s="220"/>
      <c r="C80" s="220"/>
      <c r="D80" s="218" t="str">
        <f t="shared" si="1"/>
        <v/>
      </c>
    </row>
    <row r="81" ht="36" customHeight="1" spans="1:4">
      <c r="A81" s="219" t="s">
        <v>1272</v>
      </c>
      <c r="B81" s="220"/>
      <c r="C81" s="220"/>
      <c r="D81" s="218" t="str">
        <f t="shared" si="1"/>
        <v/>
      </c>
    </row>
    <row r="82" ht="36" customHeight="1" spans="1:4">
      <c r="A82" s="219" t="s">
        <v>1302</v>
      </c>
      <c r="B82" s="220"/>
      <c r="C82" s="220"/>
      <c r="D82" s="218" t="str">
        <f t="shared" si="1"/>
        <v/>
      </c>
    </row>
    <row r="83" ht="36" customHeight="1" spans="1:4">
      <c r="A83" s="219" t="s">
        <v>1303</v>
      </c>
      <c r="B83" s="220"/>
      <c r="C83" s="220"/>
      <c r="D83" s="218" t="str">
        <f t="shared" si="1"/>
        <v/>
      </c>
    </row>
    <row r="84" ht="36" customHeight="1" spans="1:4">
      <c r="A84" s="219" t="s">
        <v>1290</v>
      </c>
      <c r="B84" s="220"/>
      <c r="C84" s="220"/>
      <c r="D84" s="218" t="str">
        <f t="shared" si="1"/>
        <v/>
      </c>
    </row>
    <row r="85" ht="40" customHeight="1" spans="1:4">
      <c r="A85" s="219" t="s">
        <v>1291</v>
      </c>
      <c r="B85" s="220"/>
      <c r="C85" s="220"/>
      <c r="D85" s="218" t="str">
        <f t="shared" si="1"/>
        <v/>
      </c>
    </row>
    <row r="86" ht="36" customHeight="1" spans="1:4">
      <c r="A86" s="219" t="s">
        <v>1292</v>
      </c>
      <c r="B86" s="220"/>
      <c r="C86" s="220"/>
      <c r="D86" s="218" t="str">
        <f t="shared" si="1"/>
        <v/>
      </c>
    </row>
    <row r="87" ht="36" customHeight="1" spans="1:4">
      <c r="A87" s="219" t="s">
        <v>1293</v>
      </c>
      <c r="B87" s="220"/>
      <c r="C87" s="220"/>
      <c r="D87" s="218" t="str">
        <f t="shared" si="1"/>
        <v/>
      </c>
    </row>
    <row r="88" ht="36" customHeight="1" spans="1:4">
      <c r="A88" s="219" t="s">
        <v>1304</v>
      </c>
      <c r="B88" s="220"/>
      <c r="C88" s="220"/>
      <c r="D88" s="218" t="str">
        <f t="shared" si="1"/>
        <v/>
      </c>
    </row>
    <row r="89" ht="47" customHeight="1" spans="1:4">
      <c r="A89" s="219" t="s">
        <v>1305</v>
      </c>
      <c r="B89" s="220"/>
      <c r="C89" s="220"/>
      <c r="D89" s="218" t="str">
        <f t="shared" si="1"/>
        <v/>
      </c>
    </row>
    <row r="90" ht="36" customHeight="1" spans="1:4">
      <c r="A90" s="219" t="s">
        <v>1296</v>
      </c>
      <c r="B90" s="220"/>
      <c r="C90" s="220"/>
      <c r="D90" s="218" t="str">
        <f t="shared" si="1"/>
        <v/>
      </c>
    </row>
    <row r="91" ht="36" customHeight="1" spans="1:4">
      <c r="A91" s="219" t="s">
        <v>1306</v>
      </c>
      <c r="B91" s="220"/>
      <c r="C91" s="220"/>
      <c r="D91" s="218" t="str">
        <f t="shared" si="1"/>
        <v/>
      </c>
    </row>
    <row r="92" ht="36" customHeight="1" spans="1:4">
      <c r="A92" s="219" t="s">
        <v>1307</v>
      </c>
      <c r="B92" s="220"/>
      <c r="C92" s="220"/>
      <c r="D92" s="218" t="str">
        <f t="shared" si="1"/>
        <v/>
      </c>
    </row>
    <row r="93" ht="36" customHeight="1" spans="1:4">
      <c r="A93" s="219" t="s">
        <v>1271</v>
      </c>
      <c r="B93" s="220"/>
      <c r="C93" s="220"/>
      <c r="D93" s="218" t="str">
        <f t="shared" si="1"/>
        <v/>
      </c>
    </row>
    <row r="94" ht="36" customHeight="1" spans="1:4">
      <c r="A94" s="219" t="s">
        <v>1272</v>
      </c>
      <c r="B94" s="220"/>
      <c r="C94" s="220"/>
      <c r="D94" s="218" t="str">
        <f t="shared" si="1"/>
        <v/>
      </c>
    </row>
    <row r="95" ht="36" customHeight="1" spans="1:4">
      <c r="A95" s="219" t="s">
        <v>1273</v>
      </c>
      <c r="B95" s="220"/>
      <c r="C95" s="220"/>
      <c r="D95" s="218" t="str">
        <f t="shared" si="1"/>
        <v/>
      </c>
    </row>
    <row r="96" ht="36" customHeight="1" spans="1:4">
      <c r="A96" s="219" t="s">
        <v>1274</v>
      </c>
      <c r="B96" s="220"/>
      <c r="C96" s="220"/>
      <c r="D96" s="218" t="str">
        <f t="shared" si="1"/>
        <v/>
      </c>
    </row>
    <row r="97" ht="48" customHeight="1" spans="1:4">
      <c r="A97" s="219" t="s">
        <v>1277</v>
      </c>
      <c r="B97" s="220"/>
      <c r="C97" s="220"/>
      <c r="D97" s="218" t="str">
        <f t="shared" si="1"/>
        <v/>
      </c>
    </row>
    <row r="98" ht="36" customHeight="1" spans="1:4">
      <c r="A98" s="219" t="s">
        <v>1279</v>
      </c>
      <c r="B98" s="220"/>
      <c r="C98" s="220"/>
      <c r="D98" s="218" t="str">
        <f t="shared" si="1"/>
        <v/>
      </c>
    </row>
    <row r="99" ht="36" customHeight="1" spans="1:4">
      <c r="A99" s="219" t="s">
        <v>1280</v>
      </c>
      <c r="B99" s="220"/>
      <c r="C99" s="220"/>
      <c r="D99" s="218" t="str">
        <f t="shared" si="1"/>
        <v/>
      </c>
    </row>
    <row r="100" ht="36" customHeight="1" spans="1:4">
      <c r="A100" s="219" t="s">
        <v>1308</v>
      </c>
      <c r="B100" s="220"/>
      <c r="C100" s="220"/>
      <c r="D100" s="218" t="str">
        <f t="shared" si="1"/>
        <v/>
      </c>
    </row>
    <row r="101" ht="36" customHeight="1" spans="1:4">
      <c r="A101" s="216" t="s">
        <v>1309</v>
      </c>
      <c r="B101" s="217">
        <f>+B102+B107+B112+B117+B120</f>
        <v>198</v>
      </c>
      <c r="C101" s="217">
        <f>+C102+C107+C112+C117+C120</f>
        <v>15</v>
      </c>
      <c r="D101" s="218">
        <f t="shared" si="1"/>
        <v>-0.924242424242424</v>
      </c>
    </row>
    <row r="102" ht="36" customHeight="1" spans="1:4">
      <c r="A102" s="219" t="s">
        <v>1310</v>
      </c>
      <c r="B102" s="220">
        <f>SUM(B103:B106)</f>
        <v>198</v>
      </c>
      <c r="C102" s="220">
        <f>SUM(C103:C106)</f>
        <v>15</v>
      </c>
      <c r="D102" s="221">
        <f t="shared" si="1"/>
        <v>-0.924242424242424</v>
      </c>
    </row>
    <row r="103" ht="36" customHeight="1" spans="1:4">
      <c r="A103" s="219" t="s">
        <v>1252</v>
      </c>
      <c r="B103" s="220"/>
      <c r="C103" s="220"/>
      <c r="D103" s="221" t="str">
        <f t="shared" si="1"/>
        <v/>
      </c>
    </row>
    <row r="104" ht="36" customHeight="1" spans="1:4">
      <c r="A104" s="219" t="s">
        <v>1311</v>
      </c>
      <c r="B104" s="220"/>
      <c r="C104" s="220"/>
      <c r="D104" s="221" t="str">
        <f t="shared" si="1"/>
        <v/>
      </c>
    </row>
    <row r="105" ht="36" customHeight="1" spans="1:4">
      <c r="A105" s="219" t="s">
        <v>1312</v>
      </c>
      <c r="B105" s="220"/>
      <c r="C105" s="220"/>
      <c r="D105" s="221" t="str">
        <f t="shared" si="1"/>
        <v/>
      </c>
    </row>
    <row r="106" ht="36" customHeight="1" spans="1:4">
      <c r="A106" s="219" t="s">
        <v>1313</v>
      </c>
      <c r="B106" s="220">
        <v>198</v>
      </c>
      <c r="C106" s="220">
        <v>15</v>
      </c>
      <c r="D106" s="221">
        <f t="shared" si="1"/>
        <v>-0.924242424242424</v>
      </c>
    </row>
    <row r="107" ht="36" customHeight="1" spans="1:4">
      <c r="A107" s="219" t="s">
        <v>1314</v>
      </c>
      <c r="B107" s="220"/>
      <c r="C107" s="220"/>
      <c r="D107" s="218" t="str">
        <f t="shared" si="1"/>
        <v/>
      </c>
    </row>
    <row r="108" ht="36" customHeight="1" spans="1:4">
      <c r="A108" s="219" t="s">
        <v>1252</v>
      </c>
      <c r="B108" s="220"/>
      <c r="C108" s="220"/>
      <c r="D108" s="218" t="str">
        <f t="shared" si="1"/>
        <v/>
      </c>
    </row>
    <row r="109" ht="36" customHeight="1" spans="1:4">
      <c r="A109" s="219" t="s">
        <v>1311</v>
      </c>
      <c r="B109" s="220"/>
      <c r="C109" s="220"/>
      <c r="D109" s="218" t="str">
        <f t="shared" si="1"/>
        <v/>
      </c>
    </row>
    <row r="110" ht="36" customHeight="1" spans="1:4">
      <c r="A110" s="219" t="s">
        <v>1315</v>
      </c>
      <c r="B110" s="220"/>
      <c r="C110" s="220"/>
      <c r="D110" s="218" t="str">
        <f t="shared" si="1"/>
        <v/>
      </c>
    </row>
    <row r="111" ht="36" customHeight="1" spans="1:4">
      <c r="A111" s="219" t="s">
        <v>1316</v>
      </c>
      <c r="B111" s="220"/>
      <c r="C111" s="220"/>
      <c r="D111" s="218" t="str">
        <f t="shared" si="1"/>
        <v/>
      </c>
    </row>
    <row r="112" ht="36" customHeight="1" spans="1:4">
      <c r="A112" s="219" t="s">
        <v>1317</v>
      </c>
      <c r="B112" s="220"/>
      <c r="C112" s="220"/>
      <c r="D112" s="218" t="str">
        <f t="shared" si="1"/>
        <v/>
      </c>
    </row>
    <row r="113" ht="36" customHeight="1" spans="1:4">
      <c r="A113" s="219" t="s">
        <v>1318</v>
      </c>
      <c r="B113" s="220"/>
      <c r="C113" s="220"/>
      <c r="D113" s="218" t="str">
        <f t="shared" si="1"/>
        <v/>
      </c>
    </row>
    <row r="114" ht="41" customHeight="1" spans="1:4">
      <c r="A114" s="219" t="s">
        <v>1319</v>
      </c>
      <c r="B114" s="220"/>
      <c r="C114" s="220"/>
      <c r="D114" s="218" t="str">
        <f t="shared" si="1"/>
        <v/>
      </c>
    </row>
    <row r="115" ht="36" customHeight="1" spans="1:4">
      <c r="A115" s="219" t="s">
        <v>1320</v>
      </c>
      <c r="B115" s="220"/>
      <c r="C115" s="220"/>
      <c r="D115" s="218" t="str">
        <f t="shared" si="1"/>
        <v/>
      </c>
    </row>
    <row r="116" ht="41" customHeight="1" spans="1:4">
      <c r="A116" s="219" t="s">
        <v>1321</v>
      </c>
      <c r="B116" s="220"/>
      <c r="C116" s="220"/>
      <c r="D116" s="218" t="str">
        <f t="shared" si="1"/>
        <v/>
      </c>
    </row>
    <row r="117" ht="41" customHeight="1" spans="1:4">
      <c r="A117" s="219" t="s">
        <v>1322</v>
      </c>
      <c r="B117" s="220"/>
      <c r="C117" s="220"/>
      <c r="D117" s="218" t="str">
        <f t="shared" si="1"/>
        <v/>
      </c>
    </row>
    <row r="118" ht="36" customHeight="1" spans="1:4">
      <c r="A118" s="219" t="s">
        <v>1252</v>
      </c>
      <c r="B118" s="220"/>
      <c r="C118" s="220"/>
      <c r="D118" s="218" t="str">
        <f t="shared" si="1"/>
        <v/>
      </c>
    </row>
    <row r="119" ht="36" customHeight="1" spans="1:4">
      <c r="A119" s="219" t="s">
        <v>1323</v>
      </c>
      <c r="B119" s="220"/>
      <c r="C119" s="220"/>
      <c r="D119" s="218" t="str">
        <f t="shared" si="1"/>
        <v/>
      </c>
    </row>
    <row r="120" ht="36" customHeight="1" spans="1:4">
      <c r="A120" s="219" t="s">
        <v>1324</v>
      </c>
      <c r="B120" s="220"/>
      <c r="C120" s="220"/>
      <c r="D120" s="218" t="str">
        <f t="shared" si="1"/>
        <v/>
      </c>
    </row>
    <row r="121" ht="39" customHeight="1" spans="1:4">
      <c r="A121" s="219" t="s">
        <v>1318</v>
      </c>
      <c r="B121" s="220"/>
      <c r="C121" s="220"/>
      <c r="D121" s="218" t="str">
        <f t="shared" si="1"/>
        <v/>
      </c>
    </row>
    <row r="122" ht="36" customHeight="1" spans="1:4">
      <c r="A122" s="219" t="s">
        <v>1325</v>
      </c>
      <c r="B122" s="220"/>
      <c r="C122" s="220"/>
      <c r="D122" s="218" t="str">
        <f t="shared" si="1"/>
        <v/>
      </c>
    </row>
    <row r="123" ht="36" customHeight="1" spans="1:4">
      <c r="A123" s="219" t="s">
        <v>1320</v>
      </c>
      <c r="B123" s="220"/>
      <c r="C123" s="220"/>
      <c r="D123" s="218" t="str">
        <f t="shared" si="1"/>
        <v/>
      </c>
    </row>
    <row r="124" ht="36" customHeight="1" spans="1:4">
      <c r="A124" s="219" t="s">
        <v>1326</v>
      </c>
      <c r="B124" s="220"/>
      <c r="C124" s="220"/>
      <c r="D124" s="218" t="str">
        <f t="shared" si="1"/>
        <v/>
      </c>
    </row>
    <row r="125" ht="36" customHeight="1" spans="1:4">
      <c r="A125" s="216" t="s">
        <v>1327</v>
      </c>
      <c r="B125" s="217">
        <f>SUM(B126,B131,B136,B141,B150,B157,B166,B169,B172,B173)</f>
        <v>0</v>
      </c>
      <c r="C125" s="217">
        <f>SUM(C126,C131,C136,C141,C150,C157,C166,C169,C172,C173)</f>
        <v>0</v>
      </c>
      <c r="D125" s="218" t="str">
        <f t="shared" si="1"/>
        <v/>
      </c>
    </row>
    <row r="126" ht="36" customHeight="1" spans="1:4">
      <c r="A126" s="219" t="s">
        <v>1328</v>
      </c>
      <c r="B126" s="220"/>
      <c r="C126" s="220"/>
      <c r="D126" s="218" t="str">
        <f t="shared" si="1"/>
        <v/>
      </c>
    </row>
    <row r="127" ht="42" customHeight="1" spans="1:4">
      <c r="A127" s="219" t="s">
        <v>1329</v>
      </c>
      <c r="B127" s="220"/>
      <c r="C127" s="220"/>
      <c r="D127" s="218" t="str">
        <f t="shared" si="1"/>
        <v/>
      </c>
    </row>
    <row r="128" ht="36" customHeight="1" spans="1:4">
      <c r="A128" s="219" t="s">
        <v>1330</v>
      </c>
      <c r="B128" s="220"/>
      <c r="C128" s="220"/>
      <c r="D128" s="218" t="str">
        <f t="shared" si="1"/>
        <v/>
      </c>
    </row>
    <row r="129" ht="36" customHeight="1" spans="1:4">
      <c r="A129" s="219" t="s">
        <v>1331</v>
      </c>
      <c r="B129" s="220"/>
      <c r="C129" s="220"/>
      <c r="D129" s="218" t="str">
        <f t="shared" si="1"/>
        <v/>
      </c>
    </row>
    <row r="130" ht="36" customHeight="1" spans="1:4">
      <c r="A130" s="219" t="s">
        <v>1332</v>
      </c>
      <c r="B130" s="220"/>
      <c r="C130" s="220"/>
      <c r="D130" s="218" t="str">
        <f t="shared" si="1"/>
        <v/>
      </c>
    </row>
    <row r="131" ht="36" customHeight="1" spans="1:4">
      <c r="A131" s="219" t="s">
        <v>1333</v>
      </c>
      <c r="B131" s="220"/>
      <c r="C131" s="220"/>
      <c r="D131" s="218" t="str">
        <f t="shared" si="1"/>
        <v/>
      </c>
    </row>
    <row r="132" ht="36" customHeight="1" spans="1:4">
      <c r="A132" s="219" t="s">
        <v>1331</v>
      </c>
      <c r="B132" s="220"/>
      <c r="C132" s="220"/>
      <c r="D132" s="218" t="str">
        <f t="shared" ref="D132:D195" si="2">IF(B132&gt;0,C132/B132-1,IF(B132&lt;0,-(C132/B132-1),""))</f>
        <v/>
      </c>
    </row>
    <row r="133" ht="36" customHeight="1" spans="1:4">
      <c r="A133" s="219" t="s">
        <v>1334</v>
      </c>
      <c r="B133" s="220"/>
      <c r="C133" s="220"/>
      <c r="D133" s="218" t="str">
        <f t="shared" si="2"/>
        <v/>
      </c>
    </row>
    <row r="134" ht="36" customHeight="1" spans="1:4">
      <c r="A134" s="219" t="s">
        <v>1335</v>
      </c>
      <c r="B134" s="220"/>
      <c r="C134" s="220"/>
      <c r="D134" s="218" t="str">
        <f t="shared" si="2"/>
        <v/>
      </c>
    </row>
    <row r="135" ht="36" customHeight="1" spans="1:4">
      <c r="A135" s="219" t="s">
        <v>1336</v>
      </c>
      <c r="B135" s="220"/>
      <c r="C135" s="220"/>
      <c r="D135" s="218" t="str">
        <f t="shared" si="2"/>
        <v/>
      </c>
    </row>
    <row r="136" ht="36" customHeight="1" spans="1:4">
      <c r="A136" s="219" t="s">
        <v>1337</v>
      </c>
      <c r="B136" s="220"/>
      <c r="C136" s="220"/>
      <c r="D136" s="218" t="str">
        <f t="shared" si="2"/>
        <v/>
      </c>
    </row>
    <row r="137" ht="36" customHeight="1" spans="1:4">
      <c r="A137" s="219" t="s">
        <v>1338</v>
      </c>
      <c r="B137" s="220"/>
      <c r="C137" s="220"/>
      <c r="D137" s="218" t="str">
        <f t="shared" si="2"/>
        <v/>
      </c>
    </row>
    <row r="138" ht="36" customHeight="1" spans="1:4">
      <c r="A138" s="219" t="s">
        <v>1339</v>
      </c>
      <c r="B138" s="220"/>
      <c r="C138" s="220"/>
      <c r="D138" s="218" t="str">
        <f t="shared" si="2"/>
        <v/>
      </c>
    </row>
    <row r="139" ht="36" customHeight="1" spans="1:4">
      <c r="A139" s="219" t="s">
        <v>1340</v>
      </c>
      <c r="B139" s="220"/>
      <c r="C139" s="220"/>
      <c r="D139" s="218" t="str">
        <f t="shared" si="2"/>
        <v/>
      </c>
    </row>
    <row r="140" ht="36" customHeight="1" spans="1:4">
      <c r="A140" s="219" t="s">
        <v>1341</v>
      </c>
      <c r="B140" s="220"/>
      <c r="C140" s="220"/>
      <c r="D140" s="218" t="str">
        <f t="shared" si="2"/>
        <v/>
      </c>
    </row>
    <row r="141" ht="36" customHeight="1" spans="1:4">
      <c r="A141" s="219" t="s">
        <v>1342</v>
      </c>
      <c r="B141" s="220"/>
      <c r="C141" s="220"/>
      <c r="D141" s="218" t="str">
        <f t="shared" si="2"/>
        <v/>
      </c>
    </row>
    <row r="142" ht="36" customHeight="1" spans="1:4">
      <c r="A142" s="219" t="s">
        <v>1343</v>
      </c>
      <c r="B142" s="220"/>
      <c r="C142" s="220"/>
      <c r="D142" s="218" t="str">
        <f t="shared" si="2"/>
        <v/>
      </c>
    </row>
    <row r="143" ht="36" customHeight="1" spans="1:4">
      <c r="A143" s="219" t="s">
        <v>1344</v>
      </c>
      <c r="B143" s="220"/>
      <c r="C143" s="220"/>
      <c r="D143" s="218" t="str">
        <f t="shared" si="2"/>
        <v/>
      </c>
    </row>
    <row r="144" ht="36" customHeight="1" spans="1:4">
      <c r="A144" s="219" t="s">
        <v>1345</v>
      </c>
      <c r="B144" s="220"/>
      <c r="C144" s="220"/>
      <c r="D144" s="218" t="str">
        <f t="shared" si="2"/>
        <v/>
      </c>
    </row>
    <row r="145" ht="36" customHeight="1" spans="1:4">
      <c r="A145" s="219" t="s">
        <v>1346</v>
      </c>
      <c r="B145" s="220"/>
      <c r="C145" s="220"/>
      <c r="D145" s="218" t="str">
        <f t="shared" si="2"/>
        <v/>
      </c>
    </row>
    <row r="146" ht="36" customHeight="1" spans="1:4">
      <c r="A146" s="219" t="s">
        <v>1347</v>
      </c>
      <c r="B146" s="220"/>
      <c r="C146" s="220"/>
      <c r="D146" s="218" t="str">
        <f t="shared" si="2"/>
        <v/>
      </c>
    </row>
    <row r="147" ht="36" customHeight="1" spans="1:4">
      <c r="A147" s="219" t="s">
        <v>1348</v>
      </c>
      <c r="B147" s="220"/>
      <c r="C147" s="220"/>
      <c r="D147" s="218" t="str">
        <f t="shared" si="2"/>
        <v/>
      </c>
    </row>
    <row r="148" ht="36" customHeight="1" spans="1:4">
      <c r="A148" s="219" t="s">
        <v>1349</v>
      </c>
      <c r="B148" s="220"/>
      <c r="C148" s="220"/>
      <c r="D148" s="218" t="str">
        <f t="shared" si="2"/>
        <v/>
      </c>
    </row>
    <row r="149" ht="36" customHeight="1" spans="1:4">
      <c r="A149" s="219" t="s">
        <v>1350</v>
      </c>
      <c r="B149" s="220"/>
      <c r="C149" s="220"/>
      <c r="D149" s="218" t="str">
        <f t="shared" si="2"/>
        <v/>
      </c>
    </row>
    <row r="150" ht="36" customHeight="1" spans="1:4">
      <c r="A150" s="219" t="s">
        <v>1351</v>
      </c>
      <c r="B150" s="220"/>
      <c r="C150" s="220"/>
      <c r="D150" s="218" t="str">
        <f t="shared" si="2"/>
        <v/>
      </c>
    </row>
    <row r="151" ht="36" customHeight="1" spans="1:4">
      <c r="A151" s="219" t="s">
        <v>1352</v>
      </c>
      <c r="B151" s="220"/>
      <c r="C151" s="220"/>
      <c r="D151" s="218" t="str">
        <f t="shared" si="2"/>
        <v/>
      </c>
    </row>
    <row r="152" ht="36" customHeight="1" spans="1:4">
      <c r="A152" s="219" t="s">
        <v>1353</v>
      </c>
      <c r="B152" s="220"/>
      <c r="C152" s="220"/>
      <c r="D152" s="218" t="str">
        <f t="shared" si="2"/>
        <v/>
      </c>
    </row>
    <row r="153" ht="36" customHeight="1" spans="1:4">
      <c r="A153" s="219" t="s">
        <v>1354</v>
      </c>
      <c r="B153" s="220"/>
      <c r="C153" s="220"/>
      <c r="D153" s="218" t="str">
        <f t="shared" si="2"/>
        <v/>
      </c>
    </row>
    <row r="154" ht="36" customHeight="1" spans="1:4">
      <c r="A154" s="219" t="s">
        <v>1355</v>
      </c>
      <c r="B154" s="220"/>
      <c r="C154" s="220"/>
      <c r="D154" s="218" t="str">
        <f t="shared" si="2"/>
        <v/>
      </c>
    </row>
    <row r="155" ht="36" customHeight="1" spans="1:4">
      <c r="A155" s="219" t="s">
        <v>1356</v>
      </c>
      <c r="B155" s="220"/>
      <c r="C155" s="220"/>
      <c r="D155" s="218" t="str">
        <f t="shared" si="2"/>
        <v/>
      </c>
    </row>
    <row r="156" ht="36" customHeight="1" spans="1:4">
      <c r="A156" s="219" t="s">
        <v>1357</v>
      </c>
      <c r="B156" s="220"/>
      <c r="C156" s="220"/>
      <c r="D156" s="218" t="str">
        <f t="shared" si="2"/>
        <v/>
      </c>
    </row>
    <row r="157" ht="36" customHeight="1" spans="1:4">
      <c r="A157" s="219" t="s">
        <v>1358</v>
      </c>
      <c r="B157" s="220"/>
      <c r="C157" s="220"/>
      <c r="D157" s="218" t="str">
        <f t="shared" si="2"/>
        <v/>
      </c>
    </row>
    <row r="158" ht="36" customHeight="1" spans="1:4">
      <c r="A158" s="219" t="s">
        <v>1359</v>
      </c>
      <c r="B158" s="220"/>
      <c r="C158" s="220"/>
      <c r="D158" s="218" t="str">
        <f t="shared" si="2"/>
        <v/>
      </c>
    </row>
    <row r="159" ht="36" customHeight="1" spans="1:4">
      <c r="A159" s="219" t="s">
        <v>1360</v>
      </c>
      <c r="B159" s="220"/>
      <c r="C159" s="220"/>
      <c r="D159" s="218" t="str">
        <f t="shared" si="2"/>
        <v/>
      </c>
    </row>
    <row r="160" ht="36" customHeight="1" spans="1:4">
      <c r="A160" s="219" t="s">
        <v>1361</v>
      </c>
      <c r="B160" s="220"/>
      <c r="C160" s="220"/>
      <c r="D160" s="218" t="str">
        <f t="shared" si="2"/>
        <v/>
      </c>
    </row>
    <row r="161" ht="36" customHeight="1" spans="1:4">
      <c r="A161" s="219" t="s">
        <v>1362</v>
      </c>
      <c r="B161" s="220"/>
      <c r="C161" s="220"/>
      <c r="D161" s="218" t="str">
        <f t="shared" si="2"/>
        <v/>
      </c>
    </row>
    <row r="162" ht="36" customHeight="1" spans="1:4">
      <c r="A162" s="219" t="s">
        <v>1363</v>
      </c>
      <c r="B162" s="220"/>
      <c r="C162" s="220"/>
      <c r="D162" s="218" t="str">
        <f t="shared" si="2"/>
        <v/>
      </c>
    </row>
    <row r="163" ht="39" customHeight="1" spans="1:4">
      <c r="A163" s="219" t="s">
        <v>1364</v>
      </c>
      <c r="B163" s="220"/>
      <c r="C163" s="220"/>
      <c r="D163" s="218" t="str">
        <f t="shared" si="2"/>
        <v/>
      </c>
    </row>
    <row r="164" ht="36" customHeight="1" spans="1:4">
      <c r="A164" s="219" t="s">
        <v>1365</v>
      </c>
      <c r="B164" s="220"/>
      <c r="C164" s="220"/>
      <c r="D164" s="218" t="str">
        <f t="shared" si="2"/>
        <v/>
      </c>
    </row>
    <row r="165" ht="36" customHeight="1" spans="1:4">
      <c r="A165" s="219" t="s">
        <v>1366</v>
      </c>
      <c r="B165" s="220"/>
      <c r="C165" s="220"/>
      <c r="D165" s="218" t="str">
        <f t="shared" si="2"/>
        <v/>
      </c>
    </row>
    <row r="166" ht="36" customHeight="1" spans="1:4">
      <c r="A166" s="219" t="s">
        <v>1367</v>
      </c>
      <c r="B166" s="220"/>
      <c r="C166" s="220"/>
      <c r="D166" s="218" t="str">
        <f t="shared" si="2"/>
        <v/>
      </c>
    </row>
    <row r="167" ht="36" customHeight="1" spans="1:4">
      <c r="A167" s="219" t="s">
        <v>1329</v>
      </c>
      <c r="B167" s="220"/>
      <c r="C167" s="220"/>
      <c r="D167" s="218" t="str">
        <f t="shared" si="2"/>
        <v/>
      </c>
    </row>
    <row r="168" ht="36" customHeight="1" spans="1:4">
      <c r="A168" s="219" t="s">
        <v>1368</v>
      </c>
      <c r="B168" s="220"/>
      <c r="C168" s="220"/>
      <c r="D168" s="218" t="str">
        <f t="shared" si="2"/>
        <v/>
      </c>
    </row>
    <row r="169" ht="36" customHeight="1" spans="1:4">
      <c r="A169" s="219" t="s">
        <v>1369</v>
      </c>
      <c r="B169" s="220">
        <f>SUM(B170:B171)</f>
        <v>0</v>
      </c>
      <c r="C169" s="220"/>
      <c r="D169" s="218" t="str">
        <f t="shared" si="2"/>
        <v/>
      </c>
    </row>
    <row r="170" ht="36" customHeight="1" spans="1:4">
      <c r="A170" s="219" t="s">
        <v>1329</v>
      </c>
      <c r="B170" s="220"/>
      <c r="C170" s="220"/>
      <c r="D170" s="218" t="str">
        <f t="shared" si="2"/>
        <v/>
      </c>
    </row>
    <row r="171" ht="36" customHeight="1" spans="1:4">
      <c r="A171" s="219" t="s">
        <v>1370</v>
      </c>
      <c r="B171" s="220"/>
      <c r="C171" s="220"/>
      <c r="D171" s="218" t="str">
        <f t="shared" si="2"/>
        <v/>
      </c>
    </row>
    <row r="172" ht="36" customHeight="1" spans="1:4">
      <c r="A172" s="219" t="s">
        <v>1371</v>
      </c>
      <c r="B172" s="220"/>
      <c r="C172" s="220"/>
      <c r="D172" s="218" t="str">
        <f t="shared" si="2"/>
        <v/>
      </c>
    </row>
    <row r="173" ht="36" customHeight="1" spans="1:4">
      <c r="A173" s="219" t="s">
        <v>1372</v>
      </c>
      <c r="B173" s="220"/>
      <c r="C173" s="220"/>
      <c r="D173" s="218" t="str">
        <f t="shared" si="2"/>
        <v/>
      </c>
    </row>
    <row r="174" ht="36" customHeight="1" spans="1:4">
      <c r="A174" s="219" t="s">
        <v>1338</v>
      </c>
      <c r="B174" s="220"/>
      <c r="C174" s="220"/>
      <c r="D174" s="218" t="str">
        <f t="shared" si="2"/>
        <v/>
      </c>
    </row>
    <row r="175" ht="36" customHeight="1" spans="1:4">
      <c r="A175" s="219" t="s">
        <v>1340</v>
      </c>
      <c r="B175" s="220"/>
      <c r="C175" s="220"/>
      <c r="D175" s="218" t="str">
        <f t="shared" si="2"/>
        <v/>
      </c>
    </row>
    <row r="176" ht="36" customHeight="1" spans="1:4">
      <c r="A176" s="219" t="s">
        <v>1373</v>
      </c>
      <c r="B176" s="220"/>
      <c r="C176" s="220"/>
      <c r="D176" s="218" t="str">
        <f t="shared" si="2"/>
        <v/>
      </c>
    </row>
    <row r="177" ht="36" customHeight="1" spans="1:4">
      <c r="A177" s="216" t="s">
        <v>1374</v>
      </c>
      <c r="B177" s="217"/>
      <c r="C177" s="220"/>
      <c r="D177" s="218" t="str">
        <f t="shared" si="2"/>
        <v/>
      </c>
    </row>
    <row r="178" ht="36" customHeight="1" spans="1:4">
      <c r="A178" s="219" t="s">
        <v>1375</v>
      </c>
      <c r="B178" s="220"/>
      <c r="C178" s="220"/>
      <c r="D178" s="218" t="str">
        <f t="shared" si="2"/>
        <v/>
      </c>
    </row>
    <row r="179" ht="36" customHeight="1" spans="1:4">
      <c r="A179" s="219" t="s">
        <v>1376</v>
      </c>
      <c r="B179" s="220"/>
      <c r="C179" s="220"/>
      <c r="D179" s="218" t="str">
        <f t="shared" si="2"/>
        <v/>
      </c>
    </row>
    <row r="180" ht="36" customHeight="1" spans="1:4">
      <c r="A180" s="219" t="s">
        <v>1377</v>
      </c>
      <c r="B180" s="220"/>
      <c r="C180" s="220"/>
      <c r="D180" s="218" t="str">
        <f t="shared" si="2"/>
        <v/>
      </c>
    </row>
    <row r="181" ht="42" customHeight="1" spans="1:4">
      <c r="A181" s="216" t="s">
        <v>1378</v>
      </c>
      <c r="B181" s="217">
        <f>SUM(B182,B186,B195,B196)</f>
        <v>520</v>
      </c>
      <c r="C181" s="217">
        <f>SUM(C182,C186,C195,C196)</f>
        <v>655</v>
      </c>
      <c r="D181" s="218">
        <f t="shared" si="2"/>
        <v>0.259615384615385</v>
      </c>
    </row>
    <row r="182" ht="36" customHeight="1" spans="1:4">
      <c r="A182" s="219" t="s">
        <v>1379</v>
      </c>
      <c r="B182" s="220">
        <f>SUM(B183:B185)</f>
        <v>0</v>
      </c>
      <c r="C182" s="220"/>
      <c r="D182" s="218" t="str">
        <f t="shared" si="2"/>
        <v/>
      </c>
    </row>
    <row r="183" ht="36" customHeight="1" spans="1:4">
      <c r="A183" s="219" t="s">
        <v>1380</v>
      </c>
      <c r="B183" s="220"/>
      <c r="C183" s="220"/>
      <c r="D183" s="218" t="str">
        <f t="shared" si="2"/>
        <v/>
      </c>
    </row>
    <row r="184" ht="36" customHeight="1" spans="1:4">
      <c r="A184" s="219" t="s">
        <v>1381</v>
      </c>
      <c r="B184" s="220"/>
      <c r="C184" s="220"/>
      <c r="D184" s="218" t="str">
        <f t="shared" si="2"/>
        <v/>
      </c>
    </row>
    <row r="185" ht="36" customHeight="1" spans="1:4">
      <c r="A185" s="219" t="s">
        <v>1382</v>
      </c>
      <c r="B185" s="220"/>
      <c r="C185" s="220"/>
      <c r="D185" s="218" t="str">
        <f t="shared" si="2"/>
        <v/>
      </c>
    </row>
    <row r="186" ht="36" customHeight="1" spans="1:4">
      <c r="A186" s="219" t="s">
        <v>1383</v>
      </c>
      <c r="B186" s="220"/>
      <c r="C186" s="220"/>
      <c r="D186" s="221" t="str">
        <f t="shared" si="2"/>
        <v/>
      </c>
    </row>
    <row r="187" ht="36" customHeight="1" spans="1:4">
      <c r="A187" s="219" t="s">
        <v>1384</v>
      </c>
      <c r="B187" s="220"/>
      <c r="C187" s="220"/>
      <c r="D187" s="221" t="str">
        <f t="shared" si="2"/>
        <v/>
      </c>
    </row>
    <row r="188" ht="36" customHeight="1" spans="1:4">
      <c r="A188" s="219" t="s">
        <v>1385</v>
      </c>
      <c r="B188" s="220"/>
      <c r="C188" s="220"/>
      <c r="D188" s="221" t="str">
        <f t="shared" si="2"/>
        <v/>
      </c>
    </row>
    <row r="189" ht="36" customHeight="1" spans="1:4">
      <c r="A189" s="219" t="s">
        <v>1386</v>
      </c>
      <c r="B189" s="220"/>
      <c r="C189" s="220"/>
      <c r="D189" s="221" t="str">
        <f t="shared" si="2"/>
        <v/>
      </c>
    </row>
    <row r="190" ht="36" customHeight="1" spans="1:4">
      <c r="A190" s="219" t="s">
        <v>1387</v>
      </c>
      <c r="B190" s="220"/>
      <c r="C190" s="220"/>
      <c r="D190" s="221" t="str">
        <f t="shared" si="2"/>
        <v/>
      </c>
    </row>
    <row r="191" ht="36" customHeight="1" spans="1:4">
      <c r="A191" s="219" t="s">
        <v>1388</v>
      </c>
      <c r="B191" s="220"/>
      <c r="C191" s="220"/>
      <c r="D191" s="221" t="str">
        <f t="shared" si="2"/>
        <v/>
      </c>
    </row>
    <row r="192" ht="36" customHeight="1" spans="1:4">
      <c r="A192" s="219" t="s">
        <v>1389</v>
      </c>
      <c r="B192" s="220"/>
      <c r="C192" s="220"/>
      <c r="D192" s="221" t="str">
        <f t="shared" si="2"/>
        <v/>
      </c>
    </row>
    <row r="193" ht="36" customHeight="1" spans="1:4">
      <c r="A193" s="219" t="s">
        <v>1390</v>
      </c>
      <c r="B193" s="220"/>
      <c r="C193" s="220"/>
      <c r="D193" s="221" t="str">
        <f t="shared" si="2"/>
        <v/>
      </c>
    </row>
    <row r="194" ht="36" customHeight="1" spans="1:4">
      <c r="A194" s="219" t="s">
        <v>1391</v>
      </c>
      <c r="B194" s="220"/>
      <c r="C194" s="220"/>
      <c r="D194" s="221" t="str">
        <f t="shared" si="2"/>
        <v/>
      </c>
    </row>
    <row r="195" ht="36" customHeight="1" spans="1:4">
      <c r="A195" s="222" t="s">
        <v>1392</v>
      </c>
      <c r="B195" s="220"/>
      <c r="C195" s="220"/>
      <c r="D195" s="221" t="str">
        <f t="shared" si="2"/>
        <v/>
      </c>
    </row>
    <row r="196" ht="36" customHeight="1" spans="1:4">
      <c r="A196" s="219" t="s">
        <v>1393</v>
      </c>
      <c r="B196" s="220">
        <f>SUM(B197:B207)</f>
        <v>520</v>
      </c>
      <c r="C196" s="220">
        <f>SUM(C197:C207)</f>
        <v>655</v>
      </c>
      <c r="D196" s="221">
        <f t="shared" ref="D196:D259" si="3">IF(B196&gt;0,C196/B196-1,IF(B196&lt;0,-(C196/B196-1),""))</f>
        <v>0.259615384615385</v>
      </c>
    </row>
    <row r="197" ht="36" customHeight="1" spans="1:4">
      <c r="A197" s="219" t="s">
        <v>1394</v>
      </c>
      <c r="B197" s="220"/>
      <c r="C197" s="220"/>
      <c r="D197" s="221" t="str">
        <f t="shared" si="3"/>
        <v/>
      </c>
    </row>
    <row r="198" ht="36" customHeight="1" spans="1:4">
      <c r="A198" s="219" t="s">
        <v>1395</v>
      </c>
      <c r="B198" s="220">
        <v>247</v>
      </c>
      <c r="C198" s="220">
        <v>335</v>
      </c>
      <c r="D198" s="221">
        <f t="shared" si="3"/>
        <v>0.356275303643725</v>
      </c>
    </row>
    <row r="199" ht="36" customHeight="1" spans="1:4">
      <c r="A199" s="219" t="s">
        <v>1396</v>
      </c>
      <c r="B199" s="220">
        <v>156</v>
      </c>
      <c r="C199" s="220">
        <v>168</v>
      </c>
      <c r="D199" s="221">
        <f t="shared" si="3"/>
        <v>0.0769230769230769</v>
      </c>
    </row>
    <row r="200" ht="36" customHeight="1" spans="1:4">
      <c r="A200" s="219" t="s">
        <v>1397</v>
      </c>
      <c r="B200" s="220"/>
      <c r="C200" s="220"/>
      <c r="D200" s="221" t="str">
        <f t="shared" si="3"/>
        <v/>
      </c>
    </row>
    <row r="201" ht="36" customHeight="1" spans="1:4">
      <c r="A201" s="219" t="s">
        <v>1398</v>
      </c>
      <c r="B201" s="220"/>
      <c r="C201" s="220"/>
      <c r="D201" s="221" t="str">
        <f t="shared" si="3"/>
        <v/>
      </c>
    </row>
    <row r="202" ht="36" customHeight="1" spans="1:4">
      <c r="A202" s="219" t="s">
        <v>1399</v>
      </c>
      <c r="B202" s="220">
        <v>16</v>
      </c>
      <c r="C202" s="220">
        <v>23</v>
      </c>
      <c r="D202" s="221">
        <f t="shared" si="3"/>
        <v>0.4375</v>
      </c>
    </row>
    <row r="203" ht="36" customHeight="1" spans="1:4">
      <c r="A203" s="219" t="s">
        <v>1400</v>
      </c>
      <c r="B203" s="220"/>
      <c r="C203" s="220"/>
      <c r="D203" s="221" t="str">
        <f t="shared" si="3"/>
        <v/>
      </c>
    </row>
    <row r="204" ht="36" customHeight="1" spans="1:4">
      <c r="A204" s="219" t="s">
        <v>1401</v>
      </c>
      <c r="B204" s="220"/>
      <c r="C204" s="220"/>
      <c r="D204" s="221" t="str">
        <f t="shared" si="3"/>
        <v/>
      </c>
    </row>
    <row r="205" ht="41" customHeight="1" spans="1:4">
      <c r="A205" s="219" t="s">
        <v>1402</v>
      </c>
      <c r="B205" s="220"/>
      <c r="C205" s="220"/>
      <c r="D205" s="221" t="str">
        <f t="shared" si="3"/>
        <v/>
      </c>
    </row>
    <row r="206" ht="36" customHeight="1" spans="1:4">
      <c r="A206" s="219" t="s">
        <v>1403</v>
      </c>
      <c r="B206" s="220">
        <v>36</v>
      </c>
      <c r="C206" s="220">
        <v>36</v>
      </c>
      <c r="D206" s="221">
        <f t="shared" si="3"/>
        <v>0</v>
      </c>
    </row>
    <row r="207" ht="36" customHeight="1" spans="1:4">
      <c r="A207" s="219" t="s">
        <v>1404</v>
      </c>
      <c r="B207" s="220">
        <v>65</v>
      </c>
      <c r="C207" s="220">
        <v>93</v>
      </c>
      <c r="D207" s="221">
        <f t="shared" si="3"/>
        <v>0.430769230769231</v>
      </c>
    </row>
    <row r="208" ht="36" customHeight="1" spans="1:4">
      <c r="A208" s="216" t="s">
        <v>1405</v>
      </c>
      <c r="B208" s="217">
        <f>B209</f>
        <v>26870</v>
      </c>
      <c r="C208" s="217">
        <f>C209</f>
        <v>35883</v>
      </c>
      <c r="D208" s="218">
        <f t="shared" si="3"/>
        <v>0.335429847413472</v>
      </c>
    </row>
    <row r="209" ht="36" customHeight="1" spans="1:4">
      <c r="A209" s="219" t="s">
        <v>1406</v>
      </c>
      <c r="B209" s="220">
        <f>SUM(B210:B225)</f>
        <v>26870</v>
      </c>
      <c r="C209" s="220">
        <f>SUM(C210:C225)</f>
        <v>35883</v>
      </c>
      <c r="D209" s="221">
        <f t="shared" si="3"/>
        <v>0.335429847413472</v>
      </c>
    </row>
    <row r="210" ht="36" customHeight="1" spans="1:4">
      <c r="A210" s="219" t="s">
        <v>1407</v>
      </c>
      <c r="B210" s="220"/>
      <c r="C210" s="220"/>
      <c r="D210" s="221" t="str">
        <f t="shared" si="3"/>
        <v/>
      </c>
    </row>
    <row r="211" ht="36" customHeight="1" spans="1:4">
      <c r="A211" s="219" t="s">
        <v>1408</v>
      </c>
      <c r="B211" s="220"/>
      <c r="C211" s="220"/>
      <c r="D211" s="221" t="str">
        <f t="shared" si="3"/>
        <v/>
      </c>
    </row>
    <row r="212" ht="36" customHeight="1" spans="1:4">
      <c r="A212" s="219" t="s">
        <v>1409</v>
      </c>
      <c r="B212" s="220"/>
      <c r="C212" s="220"/>
      <c r="D212" s="221" t="str">
        <f t="shared" si="3"/>
        <v/>
      </c>
    </row>
    <row r="213" ht="36" customHeight="1" spans="1:4">
      <c r="A213" s="219" t="s">
        <v>1410</v>
      </c>
      <c r="B213" s="220">
        <v>4216</v>
      </c>
      <c r="C213" s="220">
        <v>4028</v>
      </c>
      <c r="D213" s="221">
        <f t="shared" si="3"/>
        <v>-0.0445920303605313</v>
      </c>
    </row>
    <row r="214" ht="36" customHeight="1" spans="1:4">
      <c r="A214" s="219" t="s">
        <v>1411</v>
      </c>
      <c r="B214" s="220"/>
      <c r="C214" s="220"/>
      <c r="D214" s="221" t="str">
        <f t="shared" si="3"/>
        <v/>
      </c>
    </row>
    <row r="215" ht="36" customHeight="1" spans="1:4">
      <c r="A215" s="219" t="s">
        <v>1412</v>
      </c>
      <c r="B215" s="220"/>
      <c r="C215" s="220"/>
      <c r="D215" s="221" t="str">
        <f t="shared" si="3"/>
        <v/>
      </c>
    </row>
    <row r="216" ht="36" customHeight="1" spans="1:4">
      <c r="A216" s="219" t="s">
        <v>1413</v>
      </c>
      <c r="B216" s="220"/>
      <c r="C216" s="220"/>
      <c r="D216" s="221" t="str">
        <f t="shared" si="3"/>
        <v/>
      </c>
    </row>
    <row r="217" ht="36" customHeight="1" spans="1:4">
      <c r="A217" s="219" t="s">
        <v>1414</v>
      </c>
      <c r="B217" s="220"/>
      <c r="C217" s="220"/>
      <c r="D217" s="221" t="str">
        <f t="shared" si="3"/>
        <v/>
      </c>
    </row>
    <row r="218" ht="36" customHeight="1" spans="1:4">
      <c r="A218" s="219" t="s">
        <v>1415</v>
      </c>
      <c r="B218" s="220"/>
      <c r="C218" s="220"/>
      <c r="D218" s="221" t="str">
        <f t="shared" si="3"/>
        <v/>
      </c>
    </row>
    <row r="219" ht="36" customHeight="1" spans="1:4">
      <c r="A219" s="219" t="s">
        <v>1416</v>
      </c>
      <c r="B219" s="220"/>
      <c r="C219" s="220"/>
      <c r="D219" s="221" t="str">
        <f t="shared" si="3"/>
        <v/>
      </c>
    </row>
    <row r="220" ht="36" customHeight="1" spans="1:4">
      <c r="A220" s="219" t="s">
        <v>1417</v>
      </c>
      <c r="B220" s="220"/>
      <c r="C220" s="220"/>
      <c r="D220" s="221" t="str">
        <f t="shared" si="3"/>
        <v/>
      </c>
    </row>
    <row r="221" ht="36" customHeight="1" spans="1:4">
      <c r="A221" s="219" t="s">
        <v>1418</v>
      </c>
      <c r="B221" s="220">
        <v>2379</v>
      </c>
      <c r="C221" s="220">
        <v>2382</v>
      </c>
      <c r="D221" s="221">
        <f t="shared" si="3"/>
        <v>0.00126103404791933</v>
      </c>
    </row>
    <row r="222" ht="36" customHeight="1" spans="1:4">
      <c r="A222" s="219" t="s">
        <v>1419</v>
      </c>
      <c r="B222" s="220">
        <v>500</v>
      </c>
      <c r="C222" s="220">
        <v>2422</v>
      </c>
      <c r="D222" s="221">
        <f t="shared" si="3"/>
        <v>3.844</v>
      </c>
    </row>
    <row r="223" ht="40" customHeight="1" spans="1:4">
      <c r="A223" s="219" t="s">
        <v>1420</v>
      </c>
      <c r="B223" s="220">
        <v>14302</v>
      </c>
      <c r="C223" s="220">
        <v>14302</v>
      </c>
      <c r="D223" s="221">
        <f t="shared" si="3"/>
        <v>0</v>
      </c>
    </row>
    <row r="224" ht="36" customHeight="1" spans="1:4">
      <c r="A224" s="219" t="s">
        <v>1421</v>
      </c>
      <c r="B224" s="220">
        <v>5473</v>
      </c>
      <c r="C224" s="220">
        <v>5789</v>
      </c>
      <c r="D224" s="221">
        <f t="shared" si="3"/>
        <v>0.057737986479079</v>
      </c>
    </row>
    <row r="225" ht="36" customHeight="1" spans="1:4">
      <c r="A225" s="219" t="s">
        <v>1422</v>
      </c>
      <c r="B225" s="220"/>
      <c r="C225" s="220">
        <v>6960</v>
      </c>
      <c r="D225" s="221" t="str">
        <f t="shared" si="3"/>
        <v/>
      </c>
    </row>
    <row r="226" ht="36" customHeight="1" spans="1:4">
      <c r="A226" s="216" t="s">
        <v>1423</v>
      </c>
      <c r="B226" s="217">
        <f>B227</f>
        <v>541</v>
      </c>
      <c r="C226" s="217">
        <f>C227</f>
        <v>550</v>
      </c>
      <c r="D226" s="218">
        <f t="shared" si="3"/>
        <v>0.0166358595194085</v>
      </c>
    </row>
    <row r="227" ht="36" customHeight="1" spans="1:4">
      <c r="A227" s="219" t="s">
        <v>1424</v>
      </c>
      <c r="B227" s="220">
        <f>SUM(B228:B243)</f>
        <v>541</v>
      </c>
      <c r="C227" s="220">
        <f>SUM(C228:C243)</f>
        <v>550</v>
      </c>
      <c r="D227" s="221">
        <f t="shared" si="3"/>
        <v>0.0166358595194085</v>
      </c>
    </row>
    <row r="228" ht="36" customHeight="1" spans="1:4">
      <c r="A228" s="219" t="s">
        <v>1425</v>
      </c>
      <c r="B228" s="220"/>
      <c r="C228" s="220"/>
      <c r="D228" s="221" t="str">
        <f t="shared" si="3"/>
        <v/>
      </c>
    </row>
    <row r="229" ht="36" customHeight="1" spans="1:4">
      <c r="A229" s="219" t="s">
        <v>1426</v>
      </c>
      <c r="B229" s="220"/>
      <c r="C229" s="220"/>
      <c r="D229" s="221" t="str">
        <f t="shared" si="3"/>
        <v/>
      </c>
    </row>
    <row r="230" ht="36" customHeight="1" spans="1:4">
      <c r="A230" s="219" t="s">
        <v>1427</v>
      </c>
      <c r="B230" s="220"/>
      <c r="C230" s="220"/>
      <c r="D230" s="221" t="str">
        <f t="shared" si="3"/>
        <v/>
      </c>
    </row>
    <row r="231" ht="36" customHeight="1" spans="1:4">
      <c r="A231" s="219" t="s">
        <v>1428</v>
      </c>
      <c r="B231" s="220">
        <v>16</v>
      </c>
      <c r="C231" s="220">
        <v>25</v>
      </c>
      <c r="D231" s="221">
        <f t="shared" si="3"/>
        <v>0.5625</v>
      </c>
    </row>
    <row r="232" ht="36" customHeight="1" spans="1:4">
      <c r="A232" s="219" t="s">
        <v>1429</v>
      </c>
      <c r="B232" s="220"/>
      <c r="C232" s="220"/>
      <c r="D232" s="218" t="str">
        <f t="shared" si="3"/>
        <v/>
      </c>
    </row>
    <row r="233" ht="36" customHeight="1" spans="1:4">
      <c r="A233" s="219" t="s">
        <v>1430</v>
      </c>
      <c r="B233" s="220"/>
      <c r="C233" s="220"/>
      <c r="D233" s="218" t="str">
        <f t="shared" si="3"/>
        <v/>
      </c>
    </row>
    <row r="234" ht="36" customHeight="1" spans="1:4">
      <c r="A234" s="219" t="s">
        <v>1431</v>
      </c>
      <c r="B234" s="220"/>
      <c r="C234" s="220"/>
      <c r="D234" s="218" t="str">
        <f t="shared" si="3"/>
        <v/>
      </c>
    </row>
    <row r="235" ht="36" customHeight="1" spans="1:4">
      <c r="A235" s="219" t="s">
        <v>1432</v>
      </c>
      <c r="B235" s="220"/>
      <c r="C235" s="220"/>
      <c r="D235" s="218" t="str">
        <f t="shared" si="3"/>
        <v/>
      </c>
    </row>
    <row r="236" ht="36" customHeight="1" spans="1:4">
      <c r="A236" s="219" t="s">
        <v>1433</v>
      </c>
      <c r="B236" s="220"/>
      <c r="C236" s="220"/>
      <c r="D236" s="218" t="str">
        <f t="shared" si="3"/>
        <v/>
      </c>
    </row>
    <row r="237" ht="40" customHeight="1" spans="1:4">
      <c r="A237" s="219" t="s">
        <v>1434</v>
      </c>
      <c r="B237" s="220"/>
      <c r="C237" s="220"/>
      <c r="D237" s="218" t="str">
        <f t="shared" si="3"/>
        <v/>
      </c>
    </row>
    <row r="238" ht="36" customHeight="1" spans="1:4">
      <c r="A238" s="219" t="s">
        <v>1435</v>
      </c>
      <c r="B238" s="220"/>
      <c r="C238" s="220"/>
      <c r="D238" s="218" t="str">
        <f t="shared" si="3"/>
        <v/>
      </c>
    </row>
    <row r="239" ht="36" customHeight="1" spans="1:4">
      <c r="A239" s="219" t="s">
        <v>1436</v>
      </c>
      <c r="B239" s="220"/>
      <c r="C239" s="220"/>
      <c r="D239" s="218" t="str">
        <f t="shared" si="3"/>
        <v/>
      </c>
    </row>
    <row r="240" ht="36" customHeight="1" spans="1:4">
      <c r="A240" s="219" t="s">
        <v>1437</v>
      </c>
      <c r="B240" s="220">
        <v>85</v>
      </c>
      <c r="C240" s="220">
        <v>85</v>
      </c>
      <c r="D240" s="218">
        <f t="shared" si="3"/>
        <v>0</v>
      </c>
    </row>
    <row r="241" ht="36" customHeight="1" spans="1:4">
      <c r="A241" s="219" t="s">
        <v>1438</v>
      </c>
      <c r="B241" s="220">
        <v>220</v>
      </c>
      <c r="C241" s="220">
        <v>220</v>
      </c>
      <c r="D241" s="218">
        <f t="shared" si="3"/>
        <v>0</v>
      </c>
    </row>
    <row r="242" ht="36" customHeight="1" spans="1:4">
      <c r="A242" s="219" t="s">
        <v>1439</v>
      </c>
      <c r="B242" s="220">
        <v>220</v>
      </c>
      <c r="C242" s="220">
        <v>220</v>
      </c>
      <c r="D242" s="218">
        <f t="shared" si="3"/>
        <v>0</v>
      </c>
    </row>
    <row r="243" ht="36" customHeight="1" spans="1:4">
      <c r="A243" s="219" t="s">
        <v>1440</v>
      </c>
      <c r="B243" s="220"/>
      <c r="C243" s="220"/>
      <c r="D243" s="218" t="str">
        <f t="shared" si="3"/>
        <v/>
      </c>
    </row>
    <row r="244" ht="36" customHeight="1" spans="1:4">
      <c r="A244" s="216" t="s">
        <v>1441</v>
      </c>
      <c r="B244" s="217"/>
      <c r="C244" s="220"/>
      <c r="D244" s="218" t="str">
        <f t="shared" si="3"/>
        <v/>
      </c>
    </row>
    <row r="245" ht="36" customHeight="1" spans="1:4">
      <c r="A245" s="219" t="s">
        <v>1442</v>
      </c>
      <c r="B245" s="220"/>
      <c r="C245" s="220"/>
      <c r="D245" s="218" t="str">
        <f t="shared" si="3"/>
        <v/>
      </c>
    </row>
    <row r="246" ht="36" customHeight="1" spans="1:4">
      <c r="A246" s="219" t="s">
        <v>1443</v>
      </c>
      <c r="B246" s="220"/>
      <c r="C246" s="220"/>
      <c r="D246" s="218" t="str">
        <f t="shared" si="3"/>
        <v/>
      </c>
    </row>
    <row r="247" ht="36" customHeight="1" spans="1:4">
      <c r="A247" s="219" t="s">
        <v>1444</v>
      </c>
      <c r="B247" s="220"/>
      <c r="C247" s="220"/>
      <c r="D247" s="218" t="str">
        <f t="shared" si="3"/>
        <v/>
      </c>
    </row>
    <row r="248" ht="36" customHeight="1" spans="1:4">
      <c r="A248" s="219" t="s">
        <v>1445</v>
      </c>
      <c r="B248" s="220"/>
      <c r="C248" s="220"/>
      <c r="D248" s="218" t="str">
        <f t="shared" si="3"/>
        <v/>
      </c>
    </row>
    <row r="249" ht="36" customHeight="1" spans="1:4">
      <c r="A249" s="219" t="s">
        <v>1446</v>
      </c>
      <c r="B249" s="220"/>
      <c r="C249" s="220"/>
      <c r="D249" s="218" t="str">
        <f t="shared" si="3"/>
        <v/>
      </c>
    </row>
    <row r="250" ht="36" customHeight="1" spans="1:4">
      <c r="A250" s="219" t="s">
        <v>1447</v>
      </c>
      <c r="B250" s="220"/>
      <c r="C250" s="220"/>
      <c r="D250" s="218" t="str">
        <f t="shared" si="3"/>
        <v/>
      </c>
    </row>
    <row r="251" ht="36" customHeight="1" spans="1:4">
      <c r="A251" s="219" t="s">
        <v>1448</v>
      </c>
      <c r="B251" s="220"/>
      <c r="C251" s="220"/>
      <c r="D251" s="218" t="str">
        <f t="shared" si="3"/>
        <v/>
      </c>
    </row>
    <row r="252" ht="36" customHeight="1" spans="1:4">
      <c r="A252" s="219" t="s">
        <v>1449</v>
      </c>
      <c r="B252" s="220"/>
      <c r="C252" s="220"/>
      <c r="D252" s="218" t="str">
        <f t="shared" si="3"/>
        <v/>
      </c>
    </row>
    <row r="253" ht="36" customHeight="1" spans="1:4">
      <c r="A253" s="219" t="s">
        <v>1450</v>
      </c>
      <c r="B253" s="220"/>
      <c r="C253" s="220"/>
      <c r="D253" s="218" t="str">
        <f t="shared" si="3"/>
        <v/>
      </c>
    </row>
    <row r="254" ht="36" customHeight="1" spans="1:4">
      <c r="A254" s="219" t="s">
        <v>1451</v>
      </c>
      <c r="B254" s="220"/>
      <c r="C254" s="220"/>
      <c r="D254" s="218" t="str">
        <f t="shared" si="3"/>
        <v/>
      </c>
    </row>
    <row r="255" ht="36" customHeight="1" spans="1:4">
      <c r="A255" s="219" t="s">
        <v>1452</v>
      </c>
      <c r="B255" s="220"/>
      <c r="C255" s="220"/>
      <c r="D255" s="218" t="str">
        <f t="shared" si="3"/>
        <v/>
      </c>
    </row>
    <row r="256" ht="36" customHeight="1" spans="1:4">
      <c r="A256" s="219" t="s">
        <v>1453</v>
      </c>
      <c r="B256" s="220"/>
      <c r="C256" s="220"/>
      <c r="D256" s="218" t="str">
        <f t="shared" si="3"/>
        <v/>
      </c>
    </row>
    <row r="257" ht="36" customHeight="1" spans="1:4">
      <c r="A257" s="219" t="s">
        <v>1454</v>
      </c>
      <c r="B257" s="220"/>
      <c r="C257" s="220"/>
      <c r="D257" s="218" t="str">
        <f t="shared" si="3"/>
        <v/>
      </c>
    </row>
    <row r="258" ht="36" customHeight="1" spans="1:4">
      <c r="A258" s="219" t="s">
        <v>1455</v>
      </c>
      <c r="B258" s="220"/>
      <c r="C258" s="220"/>
      <c r="D258" s="218" t="str">
        <f t="shared" si="3"/>
        <v/>
      </c>
    </row>
    <row r="259" ht="36" customHeight="1" spans="1:4">
      <c r="A259" s="219" t="s">
        <v>1456</v>
      </c>
      <c r="B259" s="220"/>
      <c r="C259" s="220"/>
      <c r="D259" s="218" t="str">
        <f t="shared" si="3"/>
        <v/>
      </c>
    </row>
    <row r="260" ht="36" customHeight="1" spans="1:4">
      <c r="A260" s="219" t="s">
        <v>1457</v>
      </c>
      <c r="B260" s="220"/>
      <c r="C260" s="220"/>
      <c r="D260" s="218" t="str">
        <f t="shared" ref="D260:D275" si="4">IF(B260&gt;0,C260/B260-1,IF(B260&lt;0,-(C260/B260-1),""))</f>
        <v/>
      </c>
    </row>
    <row r="261" ht="36" customHeight="1" spans="1:4">
      <c r="A261" s="219" t="s">
        <v>1458</v>
      </c>
      <c r="B261" s="220"/>
      <c r="C261" s="220"/>
      <c r="D261" s="218" t="str">
        <f t="shared" si="4"/>
        <v/>
      </c>
    </row>
    <row r="262" ht="36" customHeight="1" spans="1:4">
      <c r="A262" s="219" t="s">
        <v>1459</v>
      </c>
      <c r="B262" s="220"/>
      <c r="C262" s="220"/>
      <c r="D262" s="218" t="str">
        <f t="shared" si="4"/>
        <v/>
      </c>
    </row>
    <row r="263" ht="36" customHeight="1" spans="1:4">
      <c r="A263" s="219" t="s">
        <v>1460</v>
      </c>
      <c r="B263" s="220"/>
      <c r="C263" s="220"/>
      <c r="D263" s="218" t="str">
        <f t="shared" si="4"/>
        <v/>
      </c>
    </row>
    <row r="264" ht="36" customHeight="1" spans="1:4">
      <c r="A264" s="219" t="s">
        <v>1461</v>
      </c>
      <c r="B264" s="220"/>
      <c r="C264" s="220"/>
      <c r="D264" s="218" t="str">
        <f t="shared" si="4"/>
        <v/>
      </c>
    </row>
    <row r="265" ht="36" customHeight="1" spans="1:4">
      <c r="A265" s="216"/>
      <c r="B265" s="217"/>
      <c r="C265" s="220"/>
      <c r="D265" s="218" t="str">
        <f t="shared" si="4"/>
        <v/>
      </c>
    </row>
    <row r="266" ht="36" customHeight="1" spans="1:4">
      <c r="A266" s="223" t="s">
        <v>1462</v>
      </c>
      <c r="B266" s="217">
        <f>SUM(B4,B20,,B32,B43,B101,B125,B177,B181,B208,B226,B244)</f>
        <v>246090</v>
      </c>
      <c r="C266" s="217">
        <f>SUM(C4,C20,,C32,C43,C101,C125,C177,C181,C208,C226,C244)</f>
        <v>143880</v>
      </c>
      <c r="D266" s="218">
        <f t="shared" si="4"/>
        <v>-0.415335852736804</v>
      </c>
    </row>
    <row r="267" ht="36" customHeight="1" spans="1:4">
      <c r="A267" s="224" t="s">
        <v>69</v>
      </c>
      <c r="B267" s="217">
        <f>SUM(B268:B271)</f>
        <v>95046</v>
      </c>
      <c r="C267" s="217">
        <f>SUM(C268:C271)</f>
        <v>47386</v>
      </c>
      <c r="D267" s="218">
        <f t="shared" si="4"/>
        <v>-0.501441407318562</v>
      </c>
    </row>
    <row r="268" ht="36" customHeight="1" spans="1:4">
      <c r="A268" s="224" t="s">
        <v>1463</v>
      </c>
      <c r="B268" s="217">
        <v>1174</v>
      </c>
      <c r="C268" s="217">
        <v>784</v>
      </c>
      <c r="D268" s="218">
        <f t="shared" si="4"/>
        <v>-0.332197614991482</v>
      </c>
    </row>
    <row r="269" ht="36" customHeight="1" spans="1:4">
      <c r="A269" s="224" t="s">
        <v>1466</v>
      </c>
      <c r="B269" s="217"/>
      <c r="C269" s="217">
        <v>7195</v>
      </c>
      <c r="D269" s="218" t="str">
        <f t="shared" si="4"/>
        <v/>
      </c>
    </row>
    <row r="270" ht="36" customHeight="1" spans="1:4">
      <c r="A270" s="224" t="s">
        <v>1467</v>
      </c>
      <c r="B270" s="217">
        <v>93872</v>
      </c>
      <c r="C270" s="217">
        <v>39407</v>
      </c>
      <c r="D270" s="218">
        <f t="shared" si="4"/>
        <v>-0.580204959945458</v>
      </c>
    </row>
    <row r="271" ht="36" customHeight="1" spans="1:4">
      <c r="A271" s="224" t="s">
        <v>1468</v>
      </c>
      <c r="B271" s="217"/>
      <c r="C271" s="217"/>
      <c r="D271" s="218" t="str">
        <f t="shared" si="4"/>
        <v/>
      </c>
    </row>
    <row r="272" ht="36" customHeight="1" spans="1:4">
      <c r="A272" s="224" t="s">
        <v>1469</v>
      </c>
      <c r="B272" s="217">
        <v>14400</v>
      </c>
      <c r="C272" s="217">
        <v>6920</v>
      </c>
      <c r="D272" s="218">
        <f t="shared" si="4"/>
        <v>-0.519444444444444</v>
      </c>
    </row>
    <row r="273" ht="36" customHeight="1" spans="1:4">
      <c r="A273" s="225" t="s">
        <v>76</v>
      </c>
      <c r="B273" s="217">
        <f>SUM(B266,B267,B272)</f>
        <v>355536</v>
      </c>
      <c r="C273" s="217">
        <f>SUM(C266,C267,C272)</f>
        <v>198186</v>
      </c>
      <c r="D273" s="218">
        <f t="shared" si="4"/>
        <v>-0.442571216416903</v>
      </c>
    </row>
  </sheetData>
  <mergeCells count="1">
    <mergeCell ref="A1:D1"/>
  </mergeCells>
  <printOptions horizontalCentered="1"/>
  <pageMargins left="0.471527777777778" right="0.393055555555556" top="0.747916666666667" bottom="0.747916666666667" header="0.313888888888889" footer="0.313888888888889"/>
  <pageSetup paperSize="9" scale="75"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
  <sheetViews>
    <sheetView showZeros="0" zoomScale="90" zoomScaleNormal="90" workbookViewId="0">
      <selection activeCell="G12" sqref="G12"/>
    </sheetView>
  </sheetViews>
  <sheetFormatPr defaultColWidth="9" defaultRowHeight="13.5" outlineLevelCol="3"/>
  <cols>
    <col min="1" max="1" width="52.125" style="149" customWidth="1"/>
    <col min="2" max="4" width="20.625" customWidth="1"/>
  </cols>
  <sheetData>
    <row r="1" s="193" customFormat="1" ht="45" customHeight="1" spans="1:4">
      <c r="A1" s="194" t="s">
        <v>1472</v>
      </c>
      <c r="B1" s="194"/>
      <c r="C1" s="194"/>
      <c r="D1" s="194"/>
    </row>
    <row r="2" ht="20.1" customHeight="1" spans="1:4">
      <c r="A2" s="195"/>
      <c r="B2" s="196"/>
      <c r="C2" s="197"/>
      <c r="D2" s="197" t="s">
        <v>1</v>
      </c>
    </row>
    <row r="3" ht="45" customHeight="1" spans="1:4">
      <c r="A3" s="146" t="s">
        <v>1473</v>
      </c>
      <c r="B3" s="198" t="s">
        <v>78</v>
      </c>
      <c r="C3" s="198" t="s">
        <v>4</v>
      </c>
      <c r="D3" s="83" t="s">
        <v>1474</v>
      </c>
    </row>
    <row r="4" ht="36" customHeight="1" spans="1:4">
      <c r="A4" s="199" t="s">
        <v>1233</v>
      </c>
      <c r="B4" s="200"/>
      <c r="C4" s="200"/>
      <c r="D4" s="201" t="str">
        <f>IFERROR(C4/B4-1,"")</f>
        <v/>
      </c>
    </row>
    <row r="5" ht="36" customHeight="1" spans="1:4">
      <c r="A5" s="199" t="s">
        <v>1249</v>
      </c>
      <c r="B5" s="200"/>
      <c r="C5" s="200"/>
      <c r="D5" s="201" t="str">
        <f t="shared" ref="D4:D10" si="0">IFERROR(C5/B5-1,"")</f>
        <v/>
      </c>
    </row>
    <row r="6" ht="36" customHeight="1" spans="1:4">
      <c r="A6" s="199" t="s">
        <v>1475</v>
      </c>
      <c r="B6" s="200">
        <v>1174</v>
      </c>
      <c r="C6" s="200">
        <v>784</v>
      </c>
      <c r="D6" s="201">
        <f t="shared" si="0"/>
        <v>-0.332197614991482</v>
      </c>
    </row>
    <row r="7" ht="36" customHeight="1" spans="1:4">
      <c r="A7" s="199" t="s">
        <v>1476</v>
      </c>
      <c r="B7" s="200"/>
      <c r="C7" s="200"/>
      <c r="D7" s="201" t="str">
        <f t="shared" si="0"/>
        <v/>
      </c>
    </row>
    <row r="8" ht="36" customHeight="1" spans="1:4">
      <c r="A8" s="199" t="s">
        <v>1477</v>
      </c>
      <c r="B8" s="200"/>
      <c r="C8" s="200"/>
      <c r="D8" s="201" t="str">
        <f t="shared" si="0"/>
        <v/>
      </c>
    </row>
    <row r="9" ht="36" customHeight="1" spans="1:4">
      <c r="A9" s="199" t="s">
        <v>1478</v>
      </c>
      <c r="B9" s="200"/>
      <c r="C9" s="200"/>
      <c r="D9" s="201" t="str">
        <f t="shared" si="0"/>
        <v/>
      </c>
    </row>
    <row r="10" ht="36" customHeight="1" spans="1:4">
      <c r="A10" s="202" t="s">
        <v>1479</v>
      </c>
      <c r="B10" s="203">
        <f>SUM(B4:B9)</f>
        <v>1174</v>
      </c>
      <c r="C10" s="203">
        <f>SUM(C4:C9)</f>
        <v>784</v>
      </c>
      <c r="D10" s="204">
        <f t="shared" si="0"/>
        <v>-0.332197614991482</v>
      </c>
    </row>
  </sheetData>
  <mergeCells count="1">
    <mergeCell ref="A1:D1"/>
  </mergeCells>
  <printOptions horizontalCentered="1"/>
  <pageMargins left="0.471527777777778" right="0.393055555555556" top="0.747916666666667" bottom="0.747916666666667" header="0.313888888888889" footer="0.313888888888889"/>
  <pageSetup paperSize="9" scale="75" orientation="portrait"/>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showZeros="0" zoomScale="90" zoomScaleNormal="90" workbookViewId="0">
      <pane ySplit="3" topLeftCell="A25" activePane="bottomLeft" state="frozen"/>
      <selection/>
      <selection pane="bottomLeft" activeCell="G12" sqref="G12"/>
    </sheetView>
  </sheetViews>
  <sheetFormatPr defaultColWidth="9" defaultRowHeight="14.25" outlineLevelCol="3"/>
  <cols>
    <col min="1" max="1" width="50.75" style="169" customWidth="1"/>
    <col min="2" max="4" width="21.625" style="169" customWidth="1"/>
    <col min="5" max="5" width="13.75" style="169"/>
    <col min="6" max="16384" width="9" style="169"/>
  </cols>
  <sheetData>
    <row r="1" ht="45" customHeight="1" spans="1:4">
      <c r="A1" s="150" t="s">
        <v>1480</v>
      </c>
      <c r="B1" s="150"/>
      <c r="C1" s="150"/>
      <c r="D1" s="150"/>
    </row>
    <row r="2" ht="20.1" customHeight="1" spans="1:4">
      <c r="A2" s="189"/>
      <c r="B2" s="190"/>
      <c r="C2" s="191"/>
      <c r="D2" s="192" t="s">
        <v>1481</v>
      </c>
    </row>
    <row r="3" ht="45" customHeight="1" spans="1:4">
      <c r="A3" s="173" t="s">
        <v>1482</v>
      </c>
      <c r="B3" s="174" t="s">
        <v>3</v>
      </c>
      <c r="C3" s="174" t="s">
        <v>4</v>
      </c>
      <c r="D3" s="174" t="s">
        <v>5</v>
      </c>
    </row>
    <row r="4" ht="36" customHeight="1" spans="1:4">
      <c r="A4" s="141" t="s">
        <v>1483</v>
      </c>
      <c r="B4" s="175"/>
      <c r="C4" s="175">
        <v>200</v>
      </c>
      <c r="D4" s="86"/>
    </row>
    <row r="5" ht="36" customHeight="1" spans="1:4">
      <c r="A5" s="160" t="s">
        <v>1484</v>
      </c>
      <c r="B5" s="176"/>
      <c r="C5" s="177"/>
      <c r="D5" s="158"/>
    </row>
    <row r="6" ht="36" customHeight="1" spans="1:4">
      <c r="A6" s="160" t="s">
        <v>1485</v>
      </c>
      <c r="B6" s="176"/>
      <c r="C6" s="176"/>
      <c r="D6" s="158"/>
    </row>
    <row r="7" ht="36" customHeight="1" spans="1:4">
      <c r="A7" s="160" t="s">
        <v>1486</v>
      </c>
      <c r="B7" s="178"/>
      <c r="C7" s="177"/>
      <c r="D7" s="158"/>
    </row>
    <row r="8" ht="36" customHeight="1" spans="1:4">
      <c r="A8" s="160" t="s">
        <v>1487</v>
      </c>
      <c r="B8" s="176"/>
      <c r="C8" s="177"/>
      <c r="D8" s="158"/>
    </row>
    <row r="9" ht="36" customHeight="1" spans="1:4">
      <c r="A9" s="160" t="s">
        <v>1488</v>
      </c>
      <c r="B9" s="178"/>
      <c r="C9" s="177"/>
      <c r="D9" s="158"/>
    </row>
    <row r="10" ht="36" customHeight="1" spans="1:4">
      <c r="A10" s="160" t="s">
        <v>1489</v>
      </c>
      <c r="B10" s="176"/>
      <c r="C10" s="177"/>
      <c r="D10" s="158"/>
    </row>
    <row r="11" ht="36" customHeight="1" spans="1:4">
      <c r="A11" s="160" t="s">
        <v>1490</v>
      </c>
      <c r="B11" s="176"/>
      <c r="C11" s="177"/>
      <c r="D11" s="158"/>
    </row>
    <row r="12" ht="36" customHeight="1" spans="1:4">
      <c r="A12" s="160" t="s">
        <v>1491</v>
      </c>
      <c r="B12" s="176"/>
      <c r="C12" s="177"/>
      <c r="D12" s="158"/>
    </row>
    <row r="13" ht="36" customHeight="1" spans="1:4">
      <c r="A13" s="160" t="s">
        <v>1492</v>
      </c>
      <c r="B13" s="179"/>
      <c r="C13" s="176"/>
      <c r="D13" s="158"/>
    </row>
    <row r="14" ht="36" customHeight="1" spans="1:4">
      <c r="A14" s="160" t="s">
        <v>1493</v>
      </c>
      <c r="B14" s="179"/>
      <c r="C14" s="177"/>
      <c r="D14" s="158"/>
    </row>
    <row r="15" ht="36" customHeight="1" spans="1:4">
      <c r="A15" s="160" t="s">
        <v>1494</v>
      </c>
      <c r="B15" s="179"/>
      <c r="C15" s="180"/>
      <c r="D15" s="158"/>
    </row>
    <row r="16" ht="36" customHeight="1" spans="1:4">
      <c r="A16" s="160" t="s">
        <v>1495</v>
      </c>
      <c r="B16" s="179"/>
      <c r="C16" s="180"/>
      <c r="D16" s="158"/>
    </row>
    <row r="17" ht="36" customHeight="1" spans="1:4">
      <c r="A17" s="160" t="s">
        <v>1496</v>
      </c>
      <c r="B17" s="176"/>
      <c r="C17" s="177"/>
      <c r="D17" s="158"/>
    </row>
    <row r="18" ht="36" customHeight="1" spans="1:4">
      <c r="A18" s="160" t="s">
        <v>1497</v>
      </c>
      <c r="B18" s="179"/>
      <c r="C18" s="180"/>
      <c r="D18" s="158"/>
    </row>
    <row r="19" ht="36" customHeight="1" spans="1:4">
      <c r="A19" s="160" t="s">
        <v>1498</v>
      </c>
      <c r="B19" s="179"/>
      <c r="C19" s="180"/>
      <c r="D19" s="158"/>
    </row>
    <row r="20" ht="36" customHeight="1" spans="1:4">
      <c r="A20" s="160" t="s">
        <v>1499</v>
      </c>
      <c r="B20" s="176"/>
      <c r="C20" s="180"/>
      <c r="D20" s="158"/>
    </row>
    <row r="21" ht="36" customHeight="1" spans="1:4">
      <c r="A21" s="160" t="s">
        <v>1500</v>
      </c>
      <c r="B21" s="179"/>
      <c r="C21" s="177"/>
      <c r="D21" s="158"/>
    </row>
    <row r="22" ht="36" customHeight="1" spans="1:4">
      <c r="A22" s="160" t="s">
        <v>1501</v>
      </c>
      <c r="B22" s="179"/>
      <c r="C22" s="177">
        <v>200</v>
      </c>
      <c r="D22" s="158"/>
    </row>
    <row r="23" ht="36" customHeight="1" spans="1:4">
      <c r="A23" s="141" t="s">
        <v>1502</v>
      </c>
      <c r="B23" s="175"/>
      <c r="C23" s="175"/>
      <c r="D23" s="86"/>
    </row>
    <row r="24" ht="36" customHeight="1" spans="1:4">
      <c r="A24" s="181" t="s">
        <v>1503</v>
      </c>
      <c r="B24" s="179"/>
      <c r="C24" s="177"/>
      <c r="D24" s="158"/>
    </row>
    <row r="25" ht="36" customHeight="1" spans="1:4">
      <c r="A25" s="181" t="s">
        <v>1504</v>
      </c>
      <c r="B25" s="179"/>
      <c r="C25" s="177"/>
      <c r="D25" s="158"/>
    </row>
    <row r="26" ht="36" customHeight="1" spans="1:4">
      <c r="A26" s="181" t="s">
        <v>1505</v>
      </c>
      <c r="B26" s="179"/>
      <c r="C26" s="177"/>
      <c r="D26" s="158"/>
    </row>
    <row r="27" ht="36" customHeight="1" spans="1:4">
      <c r="A27" s="181" t="s">
        <v>1506</v>
      </c>
      <c r="B27" s="179"/>
      <c r="C27" s="177"/>
      <c r="D27" s="158"/>
    </row>
    <row r="28" ht="36" customHeight="1" spans="1:4">
      <c r="A28" s="141" t="s">
        <v>1507</v>
      </c>
      <c r="B28" s="175">
        <v>3340</v>
      </c>
      <c r="C28" s="175"/>
      <c r="D28" s="86">
        <f>IF(B28&lt;&gt;0,C28/B28-1,"")</f>
        <v>-1</v>
      </c>
    </row>
    <row r="29" ht="36" customHeight="1" spans="1:4">
      <c r="A29" s="181" t="s">
        <v>1508</v>
      </c>
      <c r="B29" s="179"/>
      <c r="C29" s="177"/>
      <c r="D29" s="158"/>
    </row>
    <row r="30" ht="36" customHeight="1" spans="1:4">
      <c r="A30" s="181" t="s">
        <v>1509</v>
      </c>
      <c r="B30" s="176">
        <v>3340</v>
      </c>
      <c r="C30" s="177"/>
      <c r="D30" s="158">
        <f>IF(B30&lt;&gt;0,C30/B30-1,"")</f>
        <v>-1</v>
      </c>
    </row>
    <row r="31" ht="36" customHeight="1" spans="1:4">
      <c r="A31" s="181" t="s">
        <v>1510</v>
      </c>
      <c r="B31" s="179"/>
      <c r="C31" s="177"/>
      <c r="D31" s="158"/>
    </row>
    <row r="32" ht="36" customHeight="1" spans="1:4">
      <c r="A32" s="141" t="s">
        <v>1511</v>
      </c>
      <c r="B32" s="175"/>
      <c r="C32" s="175"/>
      <c r="D32" s="158"/>
    </row>
    <row r="33" ht="36" customHeight="1" spans="1:4">
      <c r="A33" s="181" t="s">
        <v>1512</v>
      </c>
      <c r="B33" s="176"/>
      <c r="C33" s="182"/>
      <c r="D33" s="158"/>
    </row>
    <row r="34" ht="36" customHeight="1" spans="1:4">
      <c r="A34" s="181" t="s">
        <v>1513</v>
      </c>
      <c r="B34" s="179"/>
      <c r="C34" s="182"/>
      <c r="D34" s="158"/>
    </row>
    <row r="35" ht="36" customHeight="1" spans="1:4">
      <c r="A35" s="181" t="s">
        <v>1514</v>
      </c>
      <c r="B35" s="179"/>
      <c r="C35" s="180"/>
      <c r="D35" s="158"/>
    </row>
    <row r="36" ht="36" customHeight="1" spans="1:4">
      <c r="A36" s="141" t="s">
        <v>1515</v>
      </c>
      <c r="B36" s="183"/>
      <c r="C36" s="184"/>
      <c r="D36" s="158"/>
    </row>
    <row r="37" ht="36" customHeight="1" spans="1:4">
      <c r="A37" s="161" t="s">
        <v>1516</v>
      </c>
      <c r="B37" s="175">
        <v>3340</v>
      </c>
      <c r="C37" s="175">
        <v>200</v>
      </c>
      <c r="D37" s="86">
        <f>IF(B37&lt;&gt;0,C37/B37-1,"")</f>
        <v>-0.940119760479042</v>
      </c>
    </row>
    <row r="38" ht="36" customHeight="1" spans="1:4">
      <c r="A38" s="185" t="s">
        <v>33</v>
      </c>
      <c r="B38" s="175">
        <v>9</v>
      </c>
      <c r="C38" s="184">
        <v>10</v>
      </c>
      <c r="D38" s="86">
        <f>IF(B38&lt;&gt;0,C38/B38-1,"")</f>
        <v>0.111111111111111</v>
      </c>
    </row>
    <row r="39" ht="36" customHeight="1" spans="1:4">
      <c r="A39" s="185" t="s">
        <v>1517</v>
      </c>
      <c r="B39" s="175"/>
      <c r="C39" s="184"/>
      <c r="D39" s="158"/>
    </row>
    <row r="40" ht="36" customHeight="1" spans="1:4">
      <c r="A40" s="186" t="s">
        <v>41</v>
      </c>
      <c r="B40" s="175">
        <v>3349</v>
      </c>
      <c r="C40" s="184">
        <v>210</v>
      </c>
      <c r="D40" s="86">
        <f>IF(B40&lt;&gt;0,C40/B40-1,"")</f>
        <v>-0.937294714840251</v>
      </c>
    </row>
  </sheetData>
  <mergeCells count="1">
    <mergeCell ref="A1:D1"/>
  </mergeCells>
  <conditionalFormatting sqref="E3:G36">
    <cfRule type="cellIs" dxfId="4" priority="4" stopIfTrue="1" operator="lessThanOrEqual">
      <formula>-1</formula>
    </cfRule>
  </conditionalFormatting>
  <conditionalFormatting sqref="E4:G7">
    <cfRule type="cellIs" dxfId="4" priority="3"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8"/>
  <sheetViews>
    <sheetView showZeros="0" zoomScale="90" zoomScaleNormal="90" workbookViewId="0">
      <selection activeCell="G12" sqref="G12"/>
    </sheetView>
  </sheetViews>
  <sheetFormatPr defaultColWidth="9" defaultRowHeight="14.25" outlineLevelCol="3"/>
  <cols>
    <col min="1" max="1" width="50.75" style="169" customWidth="1"/>
    <col min="2" max="4" width="21.625" style="169" customWidth="1"/>
    <col min="5" max="16384" width="9" style="169"/>
  </cols>
  <sheetData>
    <row r="1" ht="45" customHeight="1" spans="1:4">
      <c r="A1" s="150" t="s">
        <v>1518</v>
      </c>
      <c r="B1" s="150"/>
      <c r="C1" s="150"/>
      <c r="D1" s="150"/>
    </row>
    <row r="2" ht="20.1" customHeight="1" spans="1:4">
      <c r="A2" s="151"/>
      <c r="B2" s="151"/>
      <c r="C2" s="151"/>
      <c r="D2" s="188" t="s">
        <v>1</v>
      </c>
    </row>
    <row r="3" ht="45" customHeight="1" spans="1:4">
      <c r="A3" s="153" t="s">
        <v>2</v>
      </c>
      <c r="B3" s="154" t="s">
        <v>3</v>
      </c>
      <c r="C3" s="154" t="s">
        <v>4</v>
      </c>
      <c r="D3" s="154" t="s">
        <v>5</v>
      </c>
    </row>
    <row r="4" ht="35.1" customHeight="1" spans="1:4">
      <c r="A4" s="141" t="s">
        <v>1519</v>
      </c>
      <c r="B4" s="155">
        <v>8</v>
      </c>
      <c r="C4" s="155">
        <v>10</v>
      </c>
      <c r="D4" s="86">
        <f>IF(B4&lt;&gt;0,C4/B4-1,"")</f>
        <v>0.25</v>
      </c>
    </row>
    <row r="5" ht="35.1" customHeight="1" spans="1:4">
      <c r="A5" s="143" t="s">
        <v>1520</v>
      </c>
      <c r="B5" s="156"/>
      <c r="C5" s="156"/>
      <c r="D5" s="157"/>
    </row>
    <row r="6" ht="35.1" customHeight="1" spans="1:4">
      <c r="A6" s="143" t="s">
        <v>1521</v>
      </c>
      <c r="B6" s="156"/>
      <c r="C6" s="156"/>
      <c r="D6" s="157"/>
    </row>
    <row r="7" ht="35.1" customHeight="1" spans="1:4">
      <c r="A7" s="143" t="s">
        <v>1522</v>
      </c>
      <c r="B7" s="156">
        <v>8</v>
      </c>
      <c r="C7" s="156">
        <v>10</v>
      </c>
      <c r="D7" s="158">
        <f>IF(B7&lt;&gt;0,C7/B7-1,"")</f>
        <v>0.25</v>
      </c>
    </row>
    <row r="8" ht="35.1" customHeight="1" spans="1:4">
      <c r="A8" s="143" t="s">
        <v>1523</v>
      </c>
      <c r="B8" s="156"/>
      <c r="C8" s="156"/>
      <c r="D8" s="157"/>
    </row>
    <row r="9" ht="35.1" customHeight="1" spans="1:4">
      <c r="A9" s="143" t="s">
        <v>1524</v>
      </c>
      <c r="B9" s="156"/>
      <c r="C9" s="156"/>
      <c r="D9" s="157"/>
    </row>
    <row r="10" ht="35.1" customHeight="1" spans="1:4">
      <c r="A10" s="143" t="s">
        <v>1525</v>
      </c>
      <c r="B10" s="156"/>
      <c r="C10" s="156"/>
      <c r="D10" s="158"/>
    </row>
    <row r="11" ht="35.1" customHeight="1" spans="1:4">
      <c r="A11" s="141" t="s">
        <v>1526</v>
      </c>
      <c r="B11" s="155"/>
      <c r="C11" s="155"/>
      <c r="D11" s="159"/>
    </row>
    <row r="12" ht="35.1" customHeight="1" spans="1:4">
      <c r="A12" s="143" t="s">
        <v>1527</v>
      </c>
      <c r="B12" s="156"/>
      <c r="C12" s="156"/>
      <c r="D12" s="157"/>
    </row>
    <row r="13" ht="35.1" customHeight="1" spans="1:4">
      <c r="A13" s="143" t="s">
        <v>1528</v>
      </c>
      <c r="B13" s="156"/>
      <c r="C13" s="156"/>
      <c r="D13" s="157"/>
    </row>
    <row r="14" ht="35.1" customHeight="1" spans="1:4">
      <c r="A14" s="143" t="s">
        <v>1529</v>
      </c>
      <c r="B14" s="156"/>
      <c r="C14" s="156"/>
      <c r="D14" s="157"/>
    </row>
    <row r="15" ht="35.1" customHeight="1" spans="1:4">
      <c r="A15" s="143" t="s">
        <v>1530</v>
      </c>
      <c r="B15" s="156"/>
      <c r="C15" s="156"/>
      <c r="D15" s="157"/>
    </row>
    <row r="16" s="187" customFormat="1" ht="35.1" customHeight="1" spans="1:4">
      <c r="A16" s="143" t="s">
        <v>1531</v>
      </c>
      <c r="B16" s="156"/>
      <c r="C16" s="156"/>
      <c r="D16" s="157"/>
    </row>
    <row r="17" ht="35.1" customHeight="1" spans="1:4">
      <c r="A17" s="141" t="s">
        <v>1532</v>
      </c>
      <c r="B17" s="155"/>
      <c r="C17" s="155"/>
      <c r="D17" s="159"/>
    </row>
    <row r="18" ht="35.1" customHeight="1" spans="1:4">
      <c r="A18" s="143" t="s">
        <v>1533</v>
      </c>
      <c r="B18" s="156"/>
      <c r="C18" s="156"/>
      <c r="D18" s="159"/>
    </row>
    <row r="19" ht="35.1" customHeight="1" spans="1:4">
      <c r="A19" s="141" t="s">
        <v>1534</v>
      </c>
      <c r="B19" s="155"/>
      <c r="C19" s="155"/>
      <c r="D19" s="159"/>
    </row>
    <row r="20" ht="35.1" customHeight="1" spans="1:4">
      <c r="A20" s="160" t="s">
        <v>1535</v>
      </c>
      <c r="B20" s="156"/>
      <c r="C20" s="156"/>
      <c r="D20" s="157"/>
    </row>
    <row r="21" ht="35.1" customHeight="1" spans="1:4">
      <c r="A21" s="141" t="s">
        <v>1536</v>
      </c>
      <c r="B21" s="155"/>
      <c r="C21" s="155"/>
      <c r="D21" s="159"/>
    </row>
    <row r="22" ht="35.1" customHeight="1" spans="1:4">
      <c r="A22" s="143" t="s">
        <v>1537</v>
      </c>
      <c r="B22" s="156"/>
      <c r="C22" s="156"/>
      <c r="D22" s="157"/>
    </row>
    <row r="23" ht="35.1" customHeight="1" spans="1:4">
      <c r="A23" s="161" t="s">
        <v>1538</v>
      </c>
      <c r="B23" s="155">
        <v>8</v>
      </c>
      <c r="C23" s="155">
        <v>10</v>
      </c>
      <c r="D23" s="86">
        <f t="shared" ref="D23:D26" si="0">IF(B23&lt;&gt;0,C23/B23-1,"")</f>
        <v>0.25</v>
      </c>
    </row>
    <row r="24" ht="35.1" customHeight="1" spans="1:4">
      <c r="A24" s="162" t="s">
        <v>69</v>
      </c>
      <c r="B24" s="155"/>
      <c r="C24" s="155"/>
      <c r="D24" s="86" t="str">
        <f t="shared" si="0"/>
        <v/>
      </c>
    </row>
    <row r="25" ht="33.75" customHeight="1" spans="1:4">
      <c r="A25" s="163" t="s">
        <v>1539</v>
      </c>
      <c r="B25" s="156"/>
      <c r="C25" s="156"/>
      <c r="D25" s="158"/>
    </row>
    <row r="26" ht="36" customHeight="1" spans="1:4">
      <c r="A26" s="163" t="s">
        <v>1540</v>
      </c>
      <c r="B26" s="164">
        <v>3340</v>
      </c>
      <c r="C26" s="164">
        <v>200</v>
      </c>
      <c r="D26" s="158">
        <f t="shared" si="0"/>
        <v>-0.940119760479042</v>
      </c>
    </row>
    <row r="27" ht="36" customHeight="1" spans="1:4">
      <c r="A27" s="165" t="s">
        <v>1541</v>
      </c>
      <c r="B27" s="166"/>
      <c r="C27" s="166"/>
      <c r="D27" s="86"/>
    </row>
    <row r="28" ht="36" customHeight="1" spans="1:4">
      <c r="A28" s="167" t="s">
        <v>76</v>
      </c>
      <c r="B28" s="166">
        <v>3348</v>
      </c>
      <c r="C28" s="166">
        <v>210</v>
      </c>
      <c r="D28" s="86">
        <f>IF(B28&lt;&gt;0,C28/B28-1,"")</f>
        <v>-0.937275985663082</v>
      </c>
    </row>
  </sheetData>
  <mergeCells count="1">
    <mergeCell ref="A1:D1"/>
  </mergeCells>
  <conditionalFormatting sqref="E4:G5">
    <cfRule type="cellIs" dxfId="4" priority="5" stopIfTrue="1" operator="lessThanOrEqual">
      <formula>-1</formula>
    </cfRule>
  </conditionalFormatting>
  <conditionalFormatting sqref="D5:D6 D8:D9 D11:D22">
    <cfRule type="cellIs" dxfId="4" priority="1" stopIfTrue="1" operator="lessThanOrEqual">
      <formula>-1</formula>
    </cfRule>
  </conditionalFormatting>
  <printOptions horizontalCentered="1"/>
  <pageMargins left="0.471527777777778" right="0.393055555555556" top="0.590277777777778" bottom="0.747916666666667" header="0.313888888888889" footer="0.313888888888889"/>
  <pageSetup paperSize="9" scale="74" orientation="portrait"/>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showZeros="0" zoomScale="90" zoomScaleNormal="90" workbookViewId="0">
      <selection activeCell="G12" sqref="G12"/>
    </sheetView>
  </sheetViews>
  <sheetFormatPr defaultColWidth="9" defaultRowHeight="14.25" outlineLevelCol="3"/>
  <cols>
    <col min="1" max="1" width="52.625" style="168" customWidth="1"/>
    <col min="2" max="2" width="21.625" style="168" customWidth="1"/>
    <col min="3" max="3" width="21.625" style="169" customWidth="1"/>
    <col min="4" max="4" width="21.625" style="168" customWidth="1"/>
    <col min="5" max="16384" width="9" style="168"/>
  </cols>
  <sheetData>
    <row r="1" ht="45" customHeight="1" spans="1:4">
      <c r="A1" s="170" t="s">
        <v>1542</v>
      </c>
      <c r="B1" s="170"/>
      <c r="C1" s="170"/>
      <c r="D1" s="170"/>
    </row>
    <row r="2" ht="20.1" customHeight="1" spans="1:4">
      <c r="A2" s="171"/>
      <c r="B2" s="171"/>
      <c r="C2" s="151"/>
      <c r="D2" s="172" t="s">
        <v>1</v>
      </c>
    </row>
    <row r="3" ht="45" customHeight="1" spans="1:4">
      <c r="A3" s="173" t="s">
        <v>1482</v>
      </c>
      <c r="B3" s="174" t="s">
        <v>3</v>
      </c>
      <c r="C3" s="174" t="s">
        <v>4</v>
      </c>
      <c r="D3" s="174" t="s">
        <v>5</v>
      </c>
    </row>
    <row r="4" ht="36" customHeight="1" spans="1:4">
      <c r="A4" s="141" t="s">
        <v>1483</v>
      </c>
      <c r="B4" s="175"/>
      <c r="C4" s="175">
        <v>200</v>
      </c>
      <c r="D4" s="86"/>
    </row>
    <row r="5" ht="36" customHeight="1" spans="1:4">
      <c r="A5" s="160" t="s">
        <v>1484</v>
      </c>
      <c r="B5" s="176"/>
      <c r="C5" s="177"/>
      <c r="D5" s="158"/>
    </row>
    <row r="6" ht="36" customHeight="1" spans="1:4">
      <c r="A6" s="160" t="s">
        <v>1485</v>
      </c>
      <c r="B6" s="176"/>
      <c r="C6" s="176"/>
      <c r="D6" s="158"/>
    </row>
    <row r="7" ht="36" customHeight="1" spans="1:4">
      <c r="A7" s="160" t="s">
        <v>1486</v>
      </c>
      <c r="B7" s="178"/>
      <c r="C7" s="177"/>
      <c r="D7" s="158"/>
    </row>
    <row r="8" ht="36" customHeight="1" spans="1:4">
      <c r="A8" s="160" t="s">
        <v>1487</v>
      </c>
      <c r="B8" s="176"/>
      <c r="C8" s="177"/>
      <c r="D8" s="158"/>
    </row>
    <row r="9" ht="36" customHeight="1" spans="1:4">
      <c r="A9" s="160" t="s">
        <v>1488</v>
      </c>
      <c r="B9" s="178"/>
      <c r="C9" s="177"/>
      <c r="D9" s="158"/>
    </row>
    <row r="10" ht="36" customHeight="1" spans="1:4">
      <c r="A10" s="160" t="s">
        <v>1489</v>
      </c>
      <c r="B10" s="176"/>
      <c r="C10" s="177"/>
      <c r="D10" s="158"/>
    </row>
    <row r="11" ht="36" customHeight="1" spans="1:4">
      <c r="A11" s="160" t="s">
        <v>1490</v>
      </c>
      <c r="B11" s="176"/>
      <c r="C11" s="177"/>
      <c r="D11" s="158"/>
    </row>
    <row r="12" ht="36" customHeight="1" spans="1:4">
      <c r="A12" s="160" t="s">
        <v>1491</v>
      </c>
      <c r="B12" s="176"/>
      <c r="C12" s="177"/>
      <c r="D12" s="158"/>
    </row>
    <row r="13" ht="36" customHeight="1" spans="1:4">
      <c r="A13" s="160" t="s">
        <v>1492</v>
      </c>
      <c r="B13" s="179"/>
      <c r="C13" s="176"/>
      <c r="D13" s="158"/>
    </row>
    <row r="14" ht="36" customHeight="1" spans="1:4">
      <c r="A14" s="160" t="s">
        <v>1493</v>
      </c>
      <c r="B14" s="179"/>
      <c r="C14" s="177"/>
      <c r="D14" s="158"/>
    </row>
    <row r="15" ht="36" customHeight="1" spans="1:4">
      <c r="A15" s="160" t="s">
        <v>1494</v>
      </c>
      <c r="B15" s="179"/>
      <c r="C15" s="180"/>
      <c r="D15" s="158"/>
    </row>
    <row r="16" ht="36" customHeight="1" spans="1:4">
      <c r="A16" s="160" t="s">
        <v>1495</v>
      </c>
      <c r="B16" s="179"/>
      <c r="C16" s="180"/>
      <c r="D16" s="158"/>
    </row>
    <row r="17" ht="36" customHeight="1" spans="1:4">
      <c r="A17" s="160" t="s">
        <v>1496</v>
      </c>
      <c r="B17" s="176"/>
      <c r="C17" s="177"/>
      <c r="D17" s="158"/>
    </row>
    <row r="18" ht="36" customHeight="1" spans="1:4">
      <c r="A18" s="160" t="s">
        <v>1497</v>
      </c>
      <c r="B18" s="179"/>
      <c r="C18" s="180"/>
      <c r="D18" s="158"/>
    </row>
    <row r="19" ht="36" customHeight="1" spans="1:4">
      <c r="A19" s="160" t="s">
        <v>1498</v>
      </c>
      <c r="B19" s="179"/>
      <c r="C19" s="180"/>
      <c r="D19" s="158"/>
    </row>
    <row r="20" ht="36" customHeight="1" spans="1:4">
      <c r="A20" s="160" t="s">
        <v>1499</v>
      </c>
      <c r="B20" s="176"/>
      <c r="C20" s="180"/>
      <c r="D20" s="158"/>
    </row>
    <row r="21" ht="36" customHeight="1" spans="1:4">
      <c r="A21" s="160" t="s">
        <v>1500</v>
      </c>
      <c r="B21" s="179"/>
      <c r="C21" s="177"/>
      <c r="D21" s="158"/>
    </row>
    <row r="22" ht="36" customHeight="1" spans="1:4">
      <c r="A22" s="160" t="s">
        <v>1501</v>
      </c>
      <c r="B22" s="179"/>
      <c r="C22" s="177">
        <v>200</v>
      </c>
      <c r="D22" s="158"/>
    </row>
    <row r="23" ht="36" customHeight="1" spans="1:4">
      <c r="A23" s="141" t="s">
        <v>1502</v>
      </c>
      <c r="B23" s="175"/>
      <c r="C23" s="175"/>
      <c r="D23" s="86"/>
    </row>
    <row r="24" ht="32.25" customHeight="1" spans="1:4">
      <c r="A24" s="181" t="s">
        <v>1503</v>
      </c>
      <c r="B24" s="179"/>
      <c r="C24" s="177"/>
      <c r="D24" s="158"/>
    </row>
    <row r="25" ht="36" customHeight="1" spans="1:4">
      <c r="A25" s="181" t="s">
        <v>1504</v>
      </c>
      <c r="B25" s="179"/>
      <c r="C25" s="177"/>
      <c r="D25" s="158"/>
    </row>
    <row r="26" ht="36" customHeight="1" spans="1:4">
      <c r="A26" s="181" t="s">
        <v>1505</v>
      </c>
      <c r="B26" s="179"/>
      <c r="C26" s="177"/>
      <c r="D26" s="158"/>
    </row>
    <row r="27" ht="36" customHeight="1" spans="1:4">
      <c r="A27" s="181" t="s">
        <v>1506</v>
      </c>
      <c r="B27" s="179"/>
      <c r="C27" s="177"/>
      <c r="D27" s="158"/>
    </row>
    <row r="28" ht="36" customHeight="1" spans="1:4">
      <c r="A28" s="141" t="s">
        <v>1507</v>
      </c>
      <c r="B28" s="175">
        <v>3340</v>
      </c>
      <c r="C28" s="175"/>
      <c r="D28" s="86">
        <f>IF(B28&lt;&gt;0,C28/B28-1,"")</f>
        <v>-1</v>
      </c>
    </row>
    <row r="29" ht="36" customHeight="1" spans="1:4">
      <c r="A29" s="181" t="s">
        <v>1508</v>
      </c>
      <c r="B29" s="179"/>
      <c r="C29" s="177"/>
      <c r="D29" s="158"/>
    </row>
    <row r="30" ht="36" customHeight="1" spans="1:4">
      <c r="A30" s="181" t="s">
        <v>1509</v>
      </c>
      <c r="B30" s="176">
        <v>3340</v>
      </c>
      <c r="C30" s="177"/>
      <c r="D30" s="158">
        <f>IF(B30&lt;&gt;0,C30/B30-1,"")</f>
        <v>-1</v>
      </c>
    </row>
    <row r="31" ht="36" customHeight="1" spans="1:4">
      <c r="A31" s="181" t="s">
        <v>1510</v>
      </c>
      <c r="B31" s="179"/>
      <c r="C31" s="177"/>
      <c r="D31" s="158"/>
    </row>
    <row r="32" ht="36" customHeight="1" spans="1:4">
      <c r="A32" s="141" t="s">
        <v>1511</v>
      </c>
      <c r="B32" s="175"/>
      <c r="C32" s="175"/>
      <c r="D32" s="158"/>
    </row>
    <row r="33" ht="36" customHeight="1" spans="1:4">
      <c r="A33" s="181" t="s">
        <v>1512</v>
      </c>
      <c r="B33" s="176"/>
      <c r="C33" s="182"/>
      <c r="D33" s="158"/>
    </row>
    <row r="34" ht="36" customHeight="1" spans="1:4">
      <c r="A34" s="181" t="s">
        <v>1513</v>
      </c>
      <c r="B34" s="179"/>
      <c r="C34" s="182"/>
      <c r="D34" s="158"/>
    </row>
    <row r="35" ht="36" customHeight="1" spans="1:4">
      <c r="A35" s="181" t="s">
        <v>1514</v>
      </c>
      <c r="B35" s="179"/>
      <c r="C35" s="180"/>
      <c r="D35" s="158"/>
    </row>
    <row r="36" ht="36" customHeight="1" spans="1:4">
      <c r="A36" s="141" t="s">
        <v>1515</v>
      </c>
      <c r="B36" s="183"/>
      <c r="C36" s="184"/>
      <c r="D36" s="158"/>
    </row>
    <row r="37" ht="36" customHeight="1" spans="1:4">
      <c r="A37" s="161" t="s">
        <v>1516</v>
      </c>
      <c r="B37" s="175">
        <v>3340</v>
      </c>
      <c r="C37" s="175">
        <v>200</v>
      </c>
      <c r="D37" s="86">
        <f>IF(B37&lt;&gt;0,C37/B37-1,"")</f>
        <v>-0.940119760479042</v>
      </c>
    </row>
    <row r="38" ht="36" customHeight="1" spans="1:4">
      <c r="A38" s="185" t="s">
        <v>33</v>
      </c>
      <c r="B38" s="175">
        <v>9</v>
      </c>
      <c r="C38" s="184">
        <v>10</v>
      </c>
      <c r="D38" s="86">
        <f>IF(B38&lt;&gt;0,C38/B38-1,"")</f>
        <v>0.111111111111111</v>
      </c>
    </row>
    <row r="39" ht="36" customHeight="1" spans="1:4">
      <c r="A39" s="185" t="s">
        <v>1517</v>
      </c>
      <c r="B39" s="175"/>
      <c r="C39" s="184"/>
      <c r="D39" s="158"/>
    </row>
    <row r="40" ht="36" customHeight="1" spans="1:4">
      <c r="A40" s="186" t="s">
        <v>41</v>
      </c>
      <c r="B40" s="175">
        <v>3349</v>
      </c>
      <c r="C40" s="184">
        <v>210</v>
      </c>
      <c r="D40" s="86">
        <f>IF(B40&lt;&gt;0,C40/B40-1,"")</f>
        <v>-0.937294714840251</v>
      </c>
    </row>
  </sheetData>
  <mergeCells count="1">
    <mergeCell ref="A1:D1"/>
  </mergeCells>
  <conditionalFormatting sqref="E4:G14 E16:G23">
    <cfRule type="cellIs" dxfId="4"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8"/>
  <sheetViews>
    <sheetView showZeros="0" zoomScale="90" zoomScaleNormal="90" workbookViewId="0">
      <selection activeCell="G12" sqref="G12"/>
    </sheetView>
  </sheetViews>
  <sheetFormatPr defaultColWidth="9" defaultRowHeight="13.5" outlineLevelCol="3"/>
  <cols>
    <col min="1" max="1" width="50.75" style="149" customWidth="1"/>
    <col min="2" max="4" width="21.625" style="149" customWidth="1"/>
    <col min="5" max="16384" width="9" style="149"/>
  </cols>
  <sheetData>
    <row r="1" ht="45" customHeight="1" spans="1:4">
      <c r="A1" s="150" t="s">
        <v>1543</v>
      </c>
      <c r="B1" s="150"/>
      <c r="C1" s="150"/>
      <c r="D1" s="150"/>
    </row>
    <row r="2" ht="20.1" customHeight="1" spans="1:4">
      <c r="A2" s="151"/>
      <c r="B2" s="151"/>
      <c r="C2" s="151"/>
      <c r="D2" s="152" t="s">
        <v>1</v>
      </c>
    </row>
    <row r="3" ht="45" customHeight="1" spans="1:4">
      <c r="A3" s="153" t="s">
        <v>2</v>
      </c>
      <c r="B3" s="154" t="s">
        <v>3</v>
      </c>
      <c r="C3" s="154" t="s">
        <v>4</v>
      </c>
      <c r="D3" s="154" t="s">
        <v>5</v>
      </c>
    </row>
    <row r="4" ht="36" customHeight="1" spans="1:4">
      <c r="A4" s="141" t="s">
        <v>1519</v>
      </c>
      <c r="B4" s="155">
        <v>8</v>
      </c>
      <c r="C4" s="155">
        <v>10</v>
      </c>
      <c r="D4" s="86">
        <f>IF(B4&lt;&gt;0,C4/B4-1,"")</f>
        <v>0.25</v>
      </c>
    </row>
    <row r="5" ht="36" customHeight="1" spans="1:4">
      <c r="A5" s="143" t="s">
        <v>1520</v>
      </c>
      <c r="B5" s="156"/>
      <c r="C5" s="156"/>
      <c r="D5" s="157"/>
    </row>
    <row r="6" ht="36" customHeight="1" spans="1:4">
      <c r="A6" s="143" t="s">
        <v>1521</v>
      </c>
      <c r="B6" s="156"/>
      <c r="C6" s="156"/>
      <c r="D6" s="157"/>
    </row>
    <row r="7" ht="36" customHeight="1" spans="1:4">
      <c r="A7" s="143" t="s">
        <v>1522</v>
      </c>
      <c r="B7" s="156">
        <v>8</v>
      </c>
      <c r="C7" s="156">
        <v>10</v>
      </c>
      <c r="D7" s="158">
        <f>IF(B7&lt;&gt;0,C7/B7-1,"")</f>
        <v>0.25</v>
      </c>
    </row>
    <row r="8" ht="36" customHeight="1" spans="1:4">
      <c r="A8" s="143" t="s">
        <v>1523</v>
      </c>
      <c r="B8" s="156"/>
      <c r="C8" s="156"/>
      <c r="D8" s="157"/>
    </row>
    <row r="9" ht="36" customHeight="1" spans="1:4">
      <c r="A9" s="143" t="s">
        <v>1524</v>
      </c>
      <c r="B9" s="156"/>
      <c r="C9" s="156"/>
      <c r="D9" s="157"/>
    </row>
    <row r="10" ht="36" customHeight="1" spans="1:4">
      <c r="A10" s="143" t="s">
        <v>1525</v>
      </c>
      <c r="B10" s="156"/>
      <c r="C10" s="156"/>
      <c r="D10" s="158"/>
    </row>
    <row r="11" ht="36" customHeight="1" spans="1:4">
      <c r="A11" s="141" t="s">
        <v>1526</v>
      </c>
      <c r="B11" s="155"/>
      <c r="C11" s="155"/>
      <c r="D11" s="159"/>
    </row>
    <row r="12" ht="36" customHeight="1" spans="1:4">
      <c r="A12" s="143" t="s">
        <v>1527</v>
      </c>
      <c r="B12" s="156"/>
      <c r="C12" s="156"/>
      <c r="D12" s="157"/>
    </row>
    <row r="13" ht="36" customHeight="1" spans="1:4">
      <c r="A13" s="143" t="s">
        <v>1528</v>
      </c>
      <c r="B13" s="156"/>
      <c r="C13" s="156"/>
      <c r="D13" s="157"/>
    </row>
    <row r="14" ht="36" customHeight="1" spans="1:4">
      <c r="A14" s="143" t="s">
        <v>1529</v>
      </c>
      <c r="B14" s="156"/>
      <c r="C14" s="156"/>
      <c r="D14" s="157"/>
    </row>
    <row r="15" ht="36" customHeight="1" spans="1:4">
      <c r="A15" s="143" t="s">
        <v>1530</v>
      </c>
      <c r="B15" s="156"/>
      <c r="C15" s="156"/>
      <c r="D15" s="157"/>
    </row>
    <row r="16" ht="36" customHeight="1" spans="1:4">
      <c r="A16" s="143" t="s">
        <v>1531</v>
      </c>
      <c r="B16" s="156"/>
      <c r="C16" s="156"/>
      <c r="D16" s="157"/>
    </row>
    <row r="17" ht="33" customHeight="1" spans="1:4">
      <c r="A17" s="141" t="s">
        <v>1532</v>
      </c>
      <c r="B17" s="155"/>
      <c r="C17" s="155"/>
      <c r="D17" s="159"/>
    </row>
    <row r="18" ht="36" customHeight="1" spans="1:4">
      <c r="A18" s="143" t="s">
        <v>1533</v>
      </c>
      <c r="B18" s="156"/>
      <c r="C18" s="156"/>
      <c r="D18" s="159"/>
    </row>
    <row r="19" ht="36" customHeight="1" spans="1:4">
      <c r="A19" s="141" t="s">
        <v>1534</v>
      </c>
      <c r="B19" s="155"/>
      <c r="C19" s="155"/>
      <c r="D19" s="159"/>
    </row>
    <row r="20" ht="36" customHeight="1" spans="1:4">
      <c r="A20" s="160" t="s">
        <v>1535</v>
      </c>
      <c r="B20" s="156"/>
      <c r="C20" s="156"/>
      <c r="D20" s="157"/>
    </row>
    <row r="21" ht="36" customHeight="1" spans="1:4">
      <c r="A21" s="141" t="s">
        <v>1536</v>
      </c>
      <c r="B21" s="155"/>
      <c r="C21" s="155"/>
      <c r="D21" s="159"/>
    </row>
    <row r="22" ht="36" customHeight="1" spans="1:4">
      <c r="A22" s="143" t="s">
        <v>1537</v>
      </c>
      <c r="B22" s="156"/>
      <c r="C22" s="156"/>
      <c r="D22" s="157"/>
    </row>
    <row r="23" ht="36" customHeight="1" spans="1:4">
      <c r="A23" s="161" t="s">
        <v>1538</v>
      </c>
      <c r="B23" s="155">
        <v>8</v>
      </c>
      <c r="C23" s="155">
        <v>10</v>
      </c>
      <c r="D23" s="86">
        <f t="shared" ref="D23:D26" si="0">IF(B23&lt;&gt;0,C23/B23-1,"")</f>
        <v>0.25</v>
      </c>
    </row>
    <row r="24" ht="36" customHeight="1" spans="1:4">
      <c r="A24" s="162" t="s">
        <v>69</v>
      </c>
      <c r="B24" s="155"/>
      <c r="C24" s="155"/>
      <c r="D24" s="86" t="str">
        <f t="shared" si="0"/>
        <v/>
      </c>
    </row>
    <row r="25" ht="36" customHeight="1" spans="1:4">
      <c r="A25" s="163" t="s">
        <v>1539</v>
      </c>
      <c r="B25" s="156"/>
      <c r="C25" s="156"/>
      <c r="D25" s="158"/>
    </row>
    <row r="26" ht="36" customHeight="1" spans="1:4">
      <c r="A26" s="163" t="s">
        <v>1540</v>
      </c>
      <c r="B26" s="164">
        <v>3340</v>
      </c>
      <c r="C26" s="164">
        <v>200</v>
      </c>
      <c r="D26" s="158">
        <f t="shared" si="0"/>
        <v>-0.940119760479042</v>
      </c>
    </row>
    <row r="27" ht="36" customHeight="1" spans="1:4">
      <c r="A27" s="165" t="s">
        <v>1541</v>
      </c>
      <c r="B27" s="166"/>
      <c r="C27" s="166"/>
      <c r="D27" s="86"/>
    </row>
    <row r="28" ht="36" customHeight="1" spans="1:4">
      <c r="A28" s="167" t="s">
        <v>76</v>
      </c>
      <c r="B28" s="166">
        <v>3348</v>
      </c>
      <c r="C28" s="166">
        <v>210</v>
      </c>
      <c r="D28" s="86">
        <f>IF(B28&lt;&gt;0,C28/B28-1,"")</f>
        <v>-0.937275985663082</v>
      </c>
    </row>
  </sheetData>
  <mergeCells count="1">
    <mergeCell ref="A1:D1"/>
  </mergeCells>
  <conditionalFormatting sqref="D5:D6 D8:D9 D11:D22">
    <cfRule type="cellIs" dxfId="4"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2" orientation="portrait"/>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1"/>
  <sheetViews>
    <sheetView zoomScale="90" zoomScaleNormal="90" workbookViewId="0">
      <selection activeCell="G12" sqref="G12"/>
    </sheetView>
  </sheetViews>
  <sheetFormatPr defaultColWidth="9" defaultRowHeight="14.25" outlineLevelCol="1"/>
  <cols>
    <col min="1" max="1" width="36.25" style="133" customWidth="1"/>
    <col min="2" max="2" width="45.5" style="135" customWidth="1"/>
    <col min="3" max="3" width="12.625" style="133"/>
    <col min="4" max="16384" width="9" style="133"/>
  </cols>
  <sheetData>
    <row r="1" s="133" customFormat="1" ht="45" customHeight="1" spans="1:2">
      <c r="A1" s="136" t="s">
        <v>1544</v>
      </c>
      <c r="B1" s="137"/>
    </row>
    <row r="2" s="133" customFormat="1" ht="20.1" customHeight="1" spans="1:2">
      <c r="A2" s="138"/>
      <c r="B2" s="139" t="s">
        <v>1</v>
      </c>
    </row>
    <row r="3" s="134" customFormat="1" ht="45" customHeight="1" spans="1:2">
      <c r="A3" s="140" t="s">
        <v>1545</v>
      </c>
      <c r="B3" s="140" t="s">
        <v>1546</v>
      </c>
    </row>
    <row r="4" s="133" customFormat="1" ht="36" customHeight="1" spans="1:2">
      <c r="A4" s="144" t="s">
        <v>1547</v>
      </c>
      <c r="B4" s="142">
        <v>10</v>
      </c>
    </row>
    <row r="5" s="133" customFormat="1" ht="36" customHeight="1" spans="1:2">
      <c r="A5" s="144"/>
      <c r="B5" s="142"/>
    </row>
    <row r="6" s="133" customFormat="1" ht="36" customHeight="1" spans="1:2">
      <c r="A6" s="144"/>
      <c r="B6" s="142"/>
    </row>
    <row r="7" s="133" customFormat="1" ht="36" customHeight="1" spans="1:2">
      <c r="A7" s="144"/>
      <c r="B7" s="142"/>
    </row>
    <row r="8" s="133" customFormat="1" ht="36" customHeight="1" spans="1:2">
      <c r="A8" s="144"/>
      <c r="B8" s="142"/>
    </row>
    <row r="9" s="133" customFormat="1" ht="36" customHeight="1" spans="1:2">
      <c r="A9" s="144"/>
      <c r="B9" s="142"/>
    </row>
    <row r="10" s="133" customFormat="1" ht="36" customHeight="1" spans="1:2">
      <c r="A10" s="144"/>
      <c r="B10" s="142"/>
    </row>
    <row r="11" s="133" customFormat="1" ht="36" customHeight="1" spans="1:2">
      <c r="A11" s="144"/>
      <c r="B11" s="142"/>
    </row>
    <row r="12" s="133" customFormat="1" ht="36" customHeight="1" spans="1:2">
      <c r="A12" s="144"/>
      <c r="B12" s="142"/>
    </row>
    <row r="13" s="133" customFormat="1" ht="36" customHeight="1" spans="1:2">
      <c r="A13" s="144"/>
      <c r="B13" s="142"/>
    </row>
    <row r="14" s="133" customFormat="1" ht="36" customHeight="1" spans="1:2">
      <c r="A14" s="144"/>
      <c r="B14" s="142"/>
    </row>
    <row r="15" s="133" customFormat="1" ht="36" customHeight="1" spans="1:2">
      <c r="A15" s="144"/>
      <c r="B15" s="142"/>
    </row>
    <row r="16" s="133" customFormat="1" ht="36" customHeight="1" spans="1:2">
      <c r="A16" s="144"/>
      <c r="B16" s="142"/>
    </row>
    <row r="17" s="133" customFormat="1" ht="36" customHeight="1" spans="1:2">
      <c r="A17" s="144"/>
      <c r="B17" s="142"/>
    </row>
    <row r="18" s="133" customFormat="1" ht="36" customHeight="1" spans="1:2">
      <c r="A18" s="144"/>
      <c r="B18" s="142"/>
    </row>
    <row r="19" s="133" customFormat="1" ht="36" customHeight="1" spans="1:2">
      <c r="A19" s="144"/>
      <c r="B19" s="142"/>
    </row>
    <row r="20" s="133" customFormat="1" ht="30.95" customHeight="1" spans="1:2">
      <c r="A20" s="146" t="s">
        <v>1548</v>
      </c>
      <c r="B20" s="147">
        <v>10</v>
      </c>
    </row>
    <row r="21" ht="30" customHeight="1" spans="1:1">
      <c r="A21" s="148"/>
    </row>
  </sheetData>
  <mergeCells count="1">
    <mergeCell ref="A1:B1"/>
  </mergeCells>
  <conditionalFormatting sqref="B3:G3">
    <cfRule type="cellIs" dxfId="0" priority="2" stopIfTrue="1" operator="lessThanOrEqual">
      <formula>-1</formula>
    </cfRule>
  </conditionalFormatting>
  <conditionalFormatting sqref="C1:G2">
    <cfRule type="cellIs" dxfId="0" priority="3" stopIfTrue="1" operator="greaterThanOrEqual">
      <formula>10</formula>
    </cfRule>
    <cfRule type="cellIs" dxfId="0" priority="4" stopIfTrue="1" operator="lessThanOrEqual">
      <formula>-1</formula>
    </cfRule>
  </conditionalFormatting>
  <conditionalFormatting sqref="B4:G6">
    <cfRule type="cellIs" dxfId="0"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97"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1"/>
  <sheetViews>
    <sheetView zoomScale="90" zoomScaleNormal="90" workbookViewId="0">
      <selection activeCell="G12" sqref="G12"/>
    </sheetView>
  </sheetViews>
  <sheetFormatPr defaultColWidth="9" defaultRowHeight="14.25" outlineLevelCol="1"/>
  <cols>
    <col min="1" max="1" width="46.625" style="133" customWidth="1"/>
    <col min="2" max="2" width="38" style="135" customWidth="1"/>
    <col min="3" max="16384" width="9" style="133"/>
  </cols>
  <sheetData>
    <row r="1" s="133" customFormat="1" ht="45" customHeight="1" spans="1:2">
      <c r="A1" s="136" t="s">
        <v>1549</v>
      </c>
      <c r="B1" s="137"/>
    </row>
    <row r="2" s="133" customFormat="1" ht="20.1" customHeight="1" spans="1:2">
      <c r="A2" s="138"/>
      <c r="B2" s="139" t="s">
        <v>1</v>
      </c>
    </row>
    <row r="3" s="134" customFormat="1" ht="45" customHeight="1" spans="1:2">
      <c r="A3" s="140" t="s">
        <v>1550</v>
      </c>
      <c r="B3" s="140" t="s">
        <v>1546</v>
      </c>
    </row>
    <row r="4" s="133" customFormat="1" ht="36" customHeight="1" spans="1:2">
      <c r="A4" s="141"/>
      <c r="B4" s="142"/>
    </row>
    <row r="5" s="133" customFormat="1" ht="36" customHeight="1" spans="1:2">
      <c r="A5" s="141"/>
      <c r="B5" s="142"/>
    </row>
    <row r="6" s="133" customFormat="1" ht="36" customHeight="1" spans="1:2">
      <c r="A6" s="141"/>
      <c r="B6" s="142"/>
    </row>
    <row r="7" s="133" customFormat="1" ht="36" customHeight="1" spans="1:2">
      <c r="A7" s="141"/>
      <c r="B7" s="142"/>
    </row>
    <row r="8" s="133" customFormat="1" ht="36" customHeight="1" spans="1:2">
      <c r="A8" s="141"/>
      <c r="B8" s="142"/>
    </row>
    <row r="9" s="133" customFormat="1" ht="36" customHeight="1" spans="1:2">
      <c r="A9" s="141"/>
      <c r="B9" s="142"/>
    </row>
    <row r="10" s="133" customFormat="1" ht="36" customHeight="1" spans="1:2">
      <c r="A10" s="143"/>
      <c r="B10" s="142"/>
    </row>
    <row r="11" s="133" customFormat="1" ht="36" customHeight="1" spans="1:2">
      <c r="A11" s="144"/>
      <c r="B11" s="142"/>
    </row>
    <row r="12" s="133" customFormat="1" ht="36" customHeight="1" spans="1:2">
      <c r="A12" s="145"/>
      <c r="B12" s="142"/>
    </row>
    <row r="13" s="133" customFormat="1" ht="36" customHeight="1" spans="1:2">
      <c r="A13" s="145"/>
      <c r="B13" s="142"/>
    </row>
    <row r="14" s="133" customFormat="1" ht="36" customHeight="1" spans="1:2">
      <c r="A14" s="145"/>
      <c r="B14" s="142"/>
    </row>
    <row r="15" s="133" customFormat="1" ht="36" customHeight="1" spans="1:2">
      <c r="A15" s="145"/>
      <c r="B15" s="142"/>
    </row>
    <row r="16" s="133" customFormat="1" ht="36" customHeight="1" spans="1:2">
      <c r="A16" s="145"/>
      <c r="B16" s="142"/>
    </row>
    <row r="17" s="133" customFormat="1" ht="36" customHeight="1" spans="1:2">
      <c r="A17" s="145"/>
      <c r="B17" s="142"/>
    </row>
    <row r="18" s="133" customFormat="1" ht="36" customHeight="1" spans="1:2">
      <c r="A18" s="145"/>
      <c r="B18" s="142"/>
    </row>
    <row r="19" s="133" customFormat="1" ht="30.95" customHeight="1" spans="1:2">
      <c r="A19" s="146" t="s">
        <v>1548</v>
      </c>
      <c r="B19" s="147"/>
    </row>
    <row r="20" s="133" customFormat="1" ht="27" customHeight="1" spans="1:2">
      <c r="A20" s="148" t="s">
        <v>1551</v>
      </c>
      <c r="B20" s="135"/>
    </row>
    <row r="21" s="133" customFormat="1" spans="2:2">
      <c r="B21" s="135"/>
    </row>
  </sheetData>
  <mergeCells count="1">
    <mergeCell ref="A1:B1"/>
  </mergeCells>
  <conditionalFormatting sqref="B3:G3">
    <cfRule type="cellIs" dxfId="0" priority="2" stopIfTrue="1" operator="lessThanOrEqual">
      <formula>-1</formula>
    </cfRule>
  </conditionalFormatting>
  <conditionalFormatting sqref="B4:G9">
    <cfRule type="cellIs" dxfId="0"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showZeros="0" zoomScale="90" zoomScaleNormal="90" workbookViewId="0">
      <pane ySplit="3" topLeftCell="A4" activePane="bottomLeft" state="frozen"/>
      <selection/>
      <selection pane="bottomLeft" activeCell="G12" sqref="G12"/>
    </sheetView>
  </sheetViews>
  <sheetFormatPr defaultColWidth="9" defaultRowHeight="14.25" outlineLevelCol="5"/>
  <cols>
    <col min="1" max="1" width="50.75" style="135" customWidth="1"/>
    <col min="2" max="4" width="21.625" style="135" customWidth="1"/>
    <col min="5" max="5" width="9.75" style="135" customWidth="1"/>
    <col min="6" max="6" width="9.5" style="149" customWidth="1"/>
    <col min="7" max="256" width="9" style="149"/>
  </cols>
  <sheetData>
    <row r="1" ht="45" customHeight="1" spans="1:4">
      <c r="A1" s="229" t="s">
        <v>42</v>
      </c>
      <c r="B1" s="229"/>
      <c r="C1" s="229"/>
      <c r="D1" s="229"/>
    </row>
    <row r="2" ht="18.95" customHeight="1" spans="1:4">
      <c r="A2" s="230"/>
      <c r="B2" s="231"/>
      <c r="D2" s="297" t="s">
        <v>1</v>
      </c>
    </row>
    <row r="3" s="310" customFormat="1" ht="45" customHeight="1" spans="1:5">
      <c r="A3" s="276" t="s">
        <v>2</v>
      </c>
      <c r="B3" s="83" t="s">
        <v>3</v>
      </c>
      <c r="C3" s="83" t="s">
        <v>4</v>
      </c>
      <c r="D3" s="276" t="s">
        <v>5</v>
      </c>
      <c r="E3" s="322"/>
    </row>
    <row r="4" ht="36" customHeight="1" spans="1:5">
      <c r="A4" s="323" t="s">
        <v>43</v>
      </c>
      <c r="B4" s="317">
        <v>20379</v>
      </c>
      <c r="C4" s="317">
        <v>22621</v>
      </c>
      <c r="D4" s="324">
        <f t="shared" ref="D4:D28" si="0">IF(B4&lt;&gt;0,C4/B4-1,"")</f>
        <v>0.110015211737573</v>
      </c>
      <c r="E4" s="325"/>
    </row>
    <row r="5" ht="36" customHeight="1" spans="1:5">
      <c r="A5" s="326" t="s">
        <v>44</v>
      </c>
      <c r="B5" s="317"/>
      <c r="C5" s="317"/>
      <c r="D5" s="324" t="str">
        <f t="shared" si="0"/>
        <v/>
      </c>
      <c r="E5" s="325"/>
    </row>
    <row r="6" ht="36" customHeight="1" spans="1:5">
      <c r="A6" s="326" t="s">
        <v>45</v>
      </c>
      <c r="B6" s="317">
        <v>201</v>
      </c>
      <c r="C6" s="317">
        <v>196</v>
      </c>
      <c r="D6" s="324">
        <f t="shared" si="0"/>
        <v>-0.0248756218905473</v>
      </c>
      <c r="E6" s="325"/>
    </row>
    <row r="7" ht="36" customHeight="1" spans="1:5">
      <c r="A7" s="326" t="s">
        <v>46</v>
      </c>
      <c r="B7" s="317">
        <v>8967</v>
      </c>
      <c r="C7" s="317">
        <v>9091</v>
      </c>
      <c r="D7" s="324">
        <f t="shared" si="0"/>
        <v>0.0138284822125572</v>
      </c>
      <c r="E7" s="325"/>
    </row>
    <row r="8" ht="36" customHeight="1" spans="1:5">
      <c r="A8" s="326" t="s">
        <v>47</v>
      </c>
      <c r="B8" s="317">
        <v>28397</v>
      </c>
      <c r="C8" s="317">
        <v>35979</v>
      </c>
      <c r="D8" s="324">
        <f t="shared" si="0"/>
        <v>0.267000035214987</v>
      </c>
      <c r="E8" s="325"/>
    </row>
    <row r="9" ht="36" customHeight="1" spans="1:5">
      <c r="A9" s="326" t="s">
        <v>48</v>
      </c>
      <c r="B9" s="317">
        <v>691</v>
      </c>
      <c r="C9" s="317">
        <v>831</v>
      </c>
      <c r="D9" s="324">
        <f t="shared" si="0"/>
        <v>0.20260492040521</v>
      </c>
      <c r="E9" s="325"/>
    </row>
    <row r="10" ht="36" customHeight="1" spans="1:5">
      <c r="A10" s="326" t="s">
        <v>49</v>
      </c>
      <c r="B10" s="317">
        <v>2421</v>
      </c>
      <c r="C10" s="317">
        <v>3777</v>
      </c>
      <c r="D10" s="324">
        <f t="shared" si="0"/>
        <v>0.560099132589839</v>
      </c>
      <c r="E10" s="325"/>
    </row>
    <row r="11" ht="36" customHeight="1" spans="1:5">
      <c r="A11" s="326" t="s">
        <v>50</v>
      </c>
      <c r="B11" s="317">
        <v>28758</v>
      </c>
      <c r="C11" s="317">
        <v>34868</v>
      </c>
      <c r="D11" s="324">
        <f t="shared" si="0"/>
        <v>0.212462619097295</v>
      </c>
      <c r="E11" s="325"/>
    </row>
    <row r="12" ht="36" customHeight="1" spans="1:5">
      <c r="A12" s="326" t="s">
        <v>51</v>
      </c>
      <c r="B12" s="317">
        <v>18228</v>
      </c>
      <c r="C12" s="317">
        <v>19519</v>
      </c>
      <c r="D12" s="324">
        <f t="shared" si="0"/>
        <v>0.0708251042352426</v>
      </c>
      <c r="E12" s="325"/>
    </row>
    <row r="13" ht="36" customHeight="1" spans="1:5">
      <c r="A13" s="326" t="s">
        <v>52</v>
      </c>
      <c r="B13" s="317">
        <v>64714</v>
      </c>
      <c r="C13" s="317">
        <v>43063</v>
      </c>
      <c r="D13" s="324">
        <f t="shared" si="0"/>
        <v>-0.334564391012764</v>
      </c>
      <c r="E13" s="325"/>
    </row>
    <row r="14" ht="36" customHeight="1" spans="1:5">
      <c r="A14" s="326" t="s">
        <v>53</v>
      </c>
      <c r="B14" s="317">
        <v>2634</v>
      </c>
      <c r="C14" s="317">
        <v>2522</v>
      </c>
      <c r="D14" s="324">
        <f t="shared" si="0"/>
        <v>-0.0425208807896735</v>
      </c>
      <c r="E14" s="325"/>
    </row>
    <row r="15" ht="36" customHeight="1" spans="1:5">
      <c r="A15" s="326" t="s">
        <v>54</v>
      </c>
      <c r="B15" s="317">
        <v>14648</v>
      </c>
      <c r="C15" s="317">
        <v>22019</v>
      </c>
      <c r="D15" s="324">
        <f t="shared" si="0"/>
        <v>0.503208629164391</v>
      </c>
      <c r="E15" s="325"/>
    </row>
    <row r="16" ht="36" customHeight="1" spans="1:5">
      <c r="A16" s="326" t="s">
        <v>55</v>
      </c>
      <c r="B16" s="317">
        <v>3026</v>
      </c>
      <c r="C16" s="317">
        <v>2715</v>
      </c>
      <c r="D16" s="324">
        <f t="shared" si="0"/>
        <v>-0.102775941837409</v>
      </c>
      <c r="E16" s="325"/>
    </row>
    <row r="17" ht="36" customHeight="1" spans="1:5">
      <c r="A17" s="326" t="s">
        <v>56</v>
      </c>
      <c r="B17" s="317">
        <v>514</v>
      </c>
      <c r="C17" s="317">
        <v>977</v>
      </c>
      <c r="D17" s="324">
        <f t="shared" si="0"/>
        <v>0.900778210116731</v>
      </c>
      <c r="E17" s="325"/>
    </row>
    <row r="18" ht="36" customHeight="1" spans="1:5">
      <c r="A18" s="326" t="s">
        <v>57</v>
      </c>
      <c r="B18" s="317">
        <v>214</v>
      </c>
      <c r="C18" s="317">
        <v>324</v>
      </c>
      <c r="D18" s="324">
        <f t="shared" si="0"/>
        <v>0.514018691588785</v>
      </c>
      <c r="E18" s="325"/>
    </row>
    <row r="19" ht="36" customHeight="1" spans="1:5">
      <c r="A19" s="326" t="s">
        <v>58</v>
      </c>
      <c r="B19" s="317">
        <v>50</v>
      </c>
      <c r="C19" s="317">
        <v>0</v>
      </c>
      <c r="D19" s="324">
        <f t="shared" si="0"/>
        <v>-1</v>
      </c>
      <c r="E19" s="325"/>
    </row>
    <row r="20" ht="36" customHeight="1" spans="1:5">
      <c r="A20" s="326" t="s">
        <v>59</v>
      </c>
      <c r="B20" s="317"/>
      <c r="C20" s="317">
        <v>0</v>
      </c>
      <c r="D20" s="324" t="str">
        <f t="shared" si="0"/>
        <v/>
      </c>
      <c r="E20" s="325"/>
    </row>
    <row r="21" ht="36" customHeight="1" spans="1:5">
      <c r="A21" s="326" t="s">
        <v>60</v>
      </c>
      <c r="B21" s="317">
        <v>1112</v>
      </c>
      <c r="C21" s="317">
        <v>1199</v>
      </c>
      <c r="D21" s="324">
        <f t="shared" si="0"/>
        <v>0.0782374100719425</v>
      </c>
      <c r="E21" s="325"/>
    </row>
    <row r="22" ht="36" customHeight="1" spans="1:5">
      <c r="A22" s="326" t="s">
        <v>61</v>
      </c>
      <c r="B22" s="317">
        <v>13680</v>
      </c>
      <c r="C22" s="317">
        <v>8320</v>
      </c>
      <c r="D22" s="324">
        <f t="shared" si="0"/>
        <v>-0.391812865497076</v>
      </c>
      <c r="E22" s="325"/>
    </row>
    <row r="23" ht="36" customHeight="1" spans="1:5">
      <c r="A23" s="326" t="s">
        <v>62</v>
      </c>
      <c r="B23" s="317">
        <v>455</v>
      </c>
      <c r="C23" s="317">
        <v>395</v>
      </c>
      <c r="D23" s="324">
        <f t="shared" si="0"/>
        <v>-0.131868131868132</v>
      </c>
      <c r="E23" s="325"/>
    </row>
    <row r="24" ht="36" customHeight="1" spans="1:5">
      <c r="A24" s="326" t="s">
        <v>63</v>
      </c>
      <c r="B24" s="317">
        <v>1820</v>
      </c>
      <c r="C24" s="317">
        <v>2018</v>
      </c>
      <c r="D24" s="324">
        <f t="shared" si="0"/>
        <v>0.108791208791209</v>
      </c>
      <c r="E24" s="325"/>
    </row>
    <row r="25" ht="36" customHeight="1" spans="1:5">
      <c r="A25" s="326" t="s">
        <v>64</v>
      </c>
      <c r="B25" s="317"/>
      <c r="C25" s="317">
        <v>3000</v>
      </c>
      <c r="D25" s="324" t="str">
        <f t="shared" si="0"/>
        <v/>
      </c>
      <c r="E25" s="325"/>
    </row>
    <row r="26" ht="36" customHeight="1" spans="1:5">
      <c r="A26" s="326" t="s">
        <v>65</v>
      </c>
      <c r="B26" s="317">
        <v>9163</v>
      </c>
      <c r="C26" s="317">
        <v>8870</v>
      </c>
      <c r="D26" s="324">
        <f t="shared" si="0"/>
        <v>-0.0319764269344102</v>
      </c>
      <c r="E26" s="325"/>
    </row>
    <row r="27" ht="36" customHeight="1" spans="1:5">
      <c r="A27" s="326" t="s">
        <v>66</v>
      </c>
      <c r="B27" s="317">
        <v>26</v>
      </c>
      <c r="C27" s="317">
        <v>17</v>
      </c>
      <c r="D27" s="324">
        <f t="shared" si="0"/>
        <v>-0.346153846153846</v>
      </c>
      <c r="E27" s="325"/>
    </row>
    <row r="28" ht="36" customHeight="1" spans="1:5">
      <c r="A28" s="326" t="s">
        <v>67</v>
      </c>
      <c r="B28" s="317"/>
      <c r="C28" s="317">
        <v>4650</v>
      </c>
      <c r="D28" s="324" t="str">
        <f t="shared" si="0"/>
        <v/>
      </c>
      <c r="E28" s="325"/>
    </row>
    <row r="29" ht="36" customHeight="1" spans="1:5">
      <c r="A29" s="326"/>
      <c r="B29" s="317"/>
      <c r="C29" s="317"/>
      <c r="D29" s="324"/>
      <c r="E29" s="325"/>
    </row>
    <row r="30" s="230" customFormat="1" ht="36" customHeight="1" spans="1:5">
      <c r="A30" s="186" t="s">
        <v>68</v>
      </c>
      <c r="B30" s="327">
        <f>SUM(B4:B28)</f>
        <v>220098</v>
      </c>
      <c r="C30" s="327">
        <f>SUM(C4:C28)</f>
        <v>226971</v>
      </c>
      <c r="D30" s="328">
        <f t="shared" ref="D30:D38" si="1">IF(B30&lt;&gt;0,C30/B30-1,"")</f>
        <v>0.0312269988823159</v>
      </c>
      <c r="E30" s="325"/>
    </row>
    <row r="31" ht="36" customHeight="1" spans="1:5">
      <c r="A31" s="329" t="s">
        <v>69</v>
      </c>
      <c r="B31" s="327">
        <f>SUM(B32:B35)</f>
        <v>34194</v>
      </c>
      <c r="C31" s="327">
        <f>SUM(C32:C35)</f>
        <v>27731</v>
      </c>
      <c r="D31" s="328">
        <f t="shared" si="1"/>
        <v>-0.18900976779552</v>
      </c>
      <c r="E31" s="325"/>
    </row>
    <row r="32" ht="36" customHeight="1" spans="1:5">
      <c r="A32" s="330" t="s">
        <v>70</v>
      </c>
      <c r="B32" s="317">
        <v>23129</v>
      </c>
      <c r="C32" s="317">
        <v>27731</v>
      </c>
      <c r="D32" s="324">
        <f t="shared" si="1"/>
        <v>0.198970988801937</v>
      </c>
      <c r="E32" s="325"/>
    </row>
    <row r="33" ht="31" customHeight="1" spans="1:5">
      <c r="A33" s="330" t="s">
        <v>71</v>
      </c>
      <c r="B33" s="317">
        <v>11065</v>
      </c>
      <c r="C33" s="317"/>
      <c r="D33" s="324">
        <f t="shared" si="1"/>
        <v>-1</v>
      </c>
      <c r="E33" s="325"/>
    </row>
    <row r="34" ht="36" customHeight="1" spans="1:5">
      <c r="A34" s="331" t="s">
        <v>72</v>
      </c>
      <c r="B34" s="317"/>
      <c r="C34" s="317"/>
      <c r="D34" s="324" t="str">
        <f t="shared" si="1"/>
        <v/>
      </c>
      <c r="E34" s="325"/>
    </row>
    <row r="35" ht="36" customHeight="1" spans="1:5">
      <c r="A35" s="331" t="s">
        <v>73</v>
      </c>
      <c r="B35" s="317"/>
      <c r="C35" s="317"/>
      <c r="D35" s="324" t="str">
        <f t="shared" si="1"/>
        <v/>
      </c>
      <c r="E35" s="325"/>
    </row>
    <row r="36" ht="36" customHeight="1" spans="1:6">
      <c r="A36" s="332" t="s">
        <v>74</v>
      </c>
      <c r="B36" s="327">
        <v>25801</v>
      </c>
      <c r="C36" s="327">
        <v>20</v>
      </c>
      <c r="D36" s="328">
        <f t="shared" si="1"/>
        <v>-0.999224836246657</v>
      </c>
      <c r="E36" s="325"/>
      <c r="F36" s="333"/>
    </row>
    <row r="37" s="321" customFormat="1" ht="36" customHeight="1" spans="1:5">
      <c r="A37" s="334" t="s">
        <v>75</v>
      </c>
      <c r="B37" s="327">
        <v>18332</v>
      </c>
      <c r="C37" s="327"/>
      <c r="D37" s="328">
        <f t="shared" si="1"/>
        <v>-1</v>
      </c>
      <c r="E37" s="325"/>
    </row>
    <row r="38" s="321" customFormat="1" ht="36" customHeight="1" spans="1:5">
      <c r="A38" s="335" t="s">
        <v>76</v>
      </c>
      <c r="B38" s="327">
        <f>SUM(B30:B31,B36:B37)</f>
        <v>298425</v>
      </c>
      <c r="C38" s="327">
        <f>SUM(C30:C31,C36:C37)</f>
        <v>254722</v>
      </c>
      <c r="D38" s="328">
        <f t="shared" si="1"/>
        <v>-0.146445505570914</v>
      </c>
      <c r="E38" s="325"/>
    </row>
  </sheetData>
  <mergeCells count="1">
    <mergeCell ref="A1:D1"/>
  </mergeCells>
  <conditionalFormatting sqref="C32">
    <cfRule type="cellIs" dxfId="0" priority="5" stopIfTrue="1" operator="lessThanOrEqual">
      <formula>-1</formula>
    </cfRule>
  </conditionalFormatting>
  <conditionalFormatting sqref="B34">
    <cfRule type="expression" dxfId="1" priority="4" stopIfTrue="1">
      <formula>"len($A:$A)=3"</formula>
    </cfRule>
  </conditionalFormatting>
  <conditionalFormatting sqref="C37">
    <cfRule type="cellIs" dxfId="2" priority="1" stopIfTrue="1" operator="lessThan">
      <formula>0</formula>
    </cfRule>
    <cfRule type="cellIs" dxfId="0" priority="2" stopIfTrue="1" operator="greaterThan">
      <formula>5</formula>
    </cfRule>
  </conditionalFormatting>
  <conditionalFormatting sqref="A34:A35">
    <cfRule type="expression" dxfId="1" priority="3" stopIfTrue="1">
      <formula>"len($A:$A)=3"</formula>
    </cfRule>
  </conditionalFormatting>
  <conditionalFormatting sqref="C33:C34">
    <cfRule type="cellIs" dxfId="2" priority="6" stopIfTrue="1" operator="lessThan">
      <formula>0</formula>
    </cfRule>
    <cfRule type="cellIs" dxfId="0" priority="7" stopIfTrue="1" operator="greaterThan">
      <formula>5</formula>
    </cfRule>
  </conditionalFormatting>
  <conditionalFormatting sqref="D2:G2 E31:G35">
    <cfRule type="cellIs" dxfId="0" priority="43" stopIfTrue="1" operator="lessThanOrEqual">
      <formula>-1</formula>
    </cfRule>
  </conditionalFormatting>
  <conditionalFormatting sqref="E4:G38">
    <cfRule type="cellIs" dxfId="2" priority="27" stopIfTrue="1" operator="lessThan">
      <formula>0</formula>
    </cfRule>
  </conditionalFormatting>
  <conditionalFormatting sqref="E30:G31">
    <cfRule type="cellIs" dxfId="2" priority="37" stopIfTrue="1" operator="lessThan">
      <formula>0</formula>
    </cfRule>
    <cfRule type="cellIs" dxfId="2" priority="38" stopIfTrue="1" operator="lessThan">
      <formula>0</formula>
    </cfRule>
  </conditionalFormatting>
  <conditionalFormatting sqref="E33:G38">
    <cfRule type="cellIs" dxfId="2" priority="45" stopIfTrue="1" operator="lessThan">
      <formula>0</formula>
    </cfRule>
    <cfRule type="cellIs" dxfId="0" priority="46" stopIfTrue="1" operator="greaterThan">
      <formula>5</formula>
    </cfRule>
  </conditionalFormatting>
  <conditionalFormatting sqref="E36:G38">
    <cfRule type="expression" dxfId="1" priority="30"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8"/>
  <sheetViews>
    <sheetView showZeros="0" zoomScale="90" zoomScaleNormal="90" workbookViewId="0">
      <pane ySplit="3" topLeftCell="A4" activePane="bottomLeft" state="frozen"/>
      <selection/>
      <selection pane="bottomLeft" activeCell="G12" sqref="G12"/>
    </sheetView>
  </sheetViews>
  <sheetFormatPr defaultColWidth="9" defaultRowHeight="14.25" outlineLevelCol="3"/>
  <cols>
    <col min="1" max="1" width="50.75" style="122" customWidth="1"/>
    <col min="2" max="4" width="21.625" style="122" customWidth="1"/>
    <col min="5" max="16384" width="9" style="122"/>
  </cols>
  <sheetData>
    <row r="1" ht="45" customHeight="1" spans="1:4">
      <c r="A1" s="123" t="s">
        <v>1552</v>
      </c>
      <c r="B1" s="123"/>
      <c r="C1" s="123"/>
      <c r="D1" s="123"/>
    </row>
    <row r="2" s="128" customFormat="1" ht="20.1" customHeight="1" spans="1:4">
      <c r="A2" s="129"/>
      <c r="B2" s="130"/>
      <c r="C2" s="131"/>
      <c r="D2" s="132" t="s">
        <v>1</v>
      </c>
    </row>
    <row r="3" ht="45" customHeight="1" spans="1:4">
      <c r="A3" s="103" t="s">
        <v>1553</v>
      </c>
      <c r="B3" s="83" t="s">
        <v>3</v>
      </c>
      <c r="C3" s="83" t="s">
        <v>4</v>
      </c>
      <c r="D3" s="83" t="s">
        <v>5</v>
      </c>
    </row>
    <row r="4" ht="36" customHeight="1" spans="1:4">
      <c r="A4" s="104" t="s">
        <v>1554</v>
      </c>
      <c r="B4" s="105">
        <v>22145</v>
      </c>
      <c r="C4" s="106">
        <v>25262</v>
      </c>
      <c r="D4" s="86">
        <f t="shared" ref="D4:D38" si="0">IF(B4&gt;0,C4/B4-1,IF(B4&lt;0,-(C4/B4-1),""))</f>
        <v>0.140754120568977</v>
      </c>
    </row>
    <row r="5" ht="36" customHeight="1" spans="1:4">
      <c r="A5" s="107" t="s">
        <v>1555</v>
      </c>
      <c r="B5" s="108">
        <v>13230</v>
      </c>
      <c r="C5" s="109">
        <v>14977</v>
      </c>
      <c r="D5" s="110">
        <f t="shared" si="0"/>
        <v>0.132048374905518</v>
      </c>
    </row>
    <row r="6" ht="36" customHeight="1" spans="1:4">
      <c r="A6" s="107" t="s">
        <v>1556</v>
      </c>
      <c r="B6" s="108">
        <v>27</v>
      </c>
      <c r="C6" s="111">
        <v>506</v>
      </c>
      <c r="D6" s="110">
        <f t="shared" si="0"/>
        <v>17.7407407407407</v>
      </c>
    </row>
    <row r="7" s="121" customFormat="1" ht="36" customHeight="1" spans="1:4">
      <c r="A7" s="107" t="s">
        <v>1557</v>
      </c>
      <c r="B7" s="108"/>
      <c r="C7" s="111"/>
      <c r="D7" s="110" t="str">
        <f t="shared" si="0"/>
        <v/>
      </c>
    </row>
    <row r="8" ht="36" customHeight="1" spans="1:4">
      <c r="A8" s="104" t="s">
        <v>1558</v>
      </c>
      <c r="B8" s="105">
        <v>14969</v>
      </c>
      <c r="C8" s="112">
        <v>17510</v>
      </c>
      <c r="D8" s="113">
        <f t="shared" si="0"/>
        <v>0.16975081835794</v>
      </c>
    </row>
    <row r="9" ht="36" customHeight="1" spans="1:4">
      <c r="A9" s="107" t="s">
        <v>1555</v>
      </c>
      <c r="B9" s="108">
        <v>11412</v>
      </c>
      <c r="C9" s="111">
        <v>11145</v>
      </c>
      <c r="D9" s="110">
        <f t="shared" si="0"/>
        <v>-0.0233964248159831</v>
      </c>
    </row>
    <row r="10" ht="36" customHeight="1" spans="1:4">
      <c r="A10" s="107" t="s">
        <v>1556</v>
      </c>
      <c r="B10" s="108">
        <v>14</v>
      </c>
      <c r="C10" s="111">
        <v>10</v>
      </c>
      <c r="D10" s="110">
        <f t="shared" si="0"/>
        <v>-0.285714285714286</v>
      </c>
    </row>
    <row r="11" ht="36" customHeight="1" spans="1:4">
      <c r="A11" s="107" t="s">
        <v>1557</v>
      </c>
      <c r="B11" s="108">
        <v>3258</v>
      </c>
      <c r="C11" s="111">
        <v>6155</v>
      </c>
      <c r="D11" s="110">
        <f t="shared" si="0"/>
        <v>0.889195825659914</v>
      </c>
    </row>
    <row r="12" ht="36" customHeight="1" spans="1:4">
      <c r="A12" s="104" t="s">
        <v>1559</v>
      </c>
      <c r="B12" s="105">
        <v>1743</v>
      </c>
      <c r="C12" s="106">
        <v>1509</v>
      </c>
      <c r="D12" s="113">
        <f t="shared" si="0"/>
        <v>-0.134251290877797</v>
      </c>
    </row>
    <row r="13" ht="36" customHeight="1" spans="1:4">
      <c r="A13" s="107" t="s">
        <v>1555</v>
      </c>
      <c r="B13" s="108">
        <v>677</v>
      </c>
      <c r="C13" s="111">
        <v>702</v>
      </c>
      <c r="D13" s="110">
        <f t="shared" si="0"/>
        <v>0.0369276218611521</v>
      </c>
    </row>
    <row r="14" ht="36" customHeight="1" spans="1:4">
      <c r="A14" s="107" t="s">
        <v>1556</v>
      </c>
      <c r="B14" s="108">
        <v>12</v>
      </c>
      <c r="C14" s="111">
        <v>70</v>
      </c>
      <c r="D14" s="110">
        <f t="shared" si="0"/>
        <v>4.83333333333333</v>
      </c>
    </row>
    <row r="15" ht="36" customHeight="1" spans="1:4">
      <c r="A15" s="107" t="s">
        <v>1557</v>
      </c>
      <c r="B15" s="108"/>
      <c r="C15" s="111"/>
      <c r="D15" s="110" t="str">
        <f t="shared" si="0"/>
        <v/>
      </c>
    </row>
    <row r="16" ht="36" customHeight="1" spans="1:4">
      <c r="A16" s="104" t="s">
        <v>1560</v>
      </c>
      <c r="B16" s="105">
        <v>10302</v>
      </c>
      <c r="C16" s="106">
        <v>10839</v>
      </c>
      <c r="D16" s="113">
        <f t="shared" si="0"/>
        <v>0.0521258008153755</v>
      </c>
    </row>
    <row r="17" ht="36" customHeight="1" spans="1:4">
      <c r="A17" s="107" t="s">
        <v>1555</v>
      </c>
      <c r="B17" s="108">
        <v>10250</v>
      </c>
      <c r="C17" s="114">
        <v>10780</v>
      </c>
      <c r="D17" s="110">
        <f t="shared" si="0"/>
        <v>0.0517073170731708</v>
      </c>
    </row>
    <row r="18" ht="36" customHeight="1" spans="1:4">
      <c r="A18" s="107" t="s">
        <v>1556</v>
      </c>
      <c r="B18" s="108">
        <v>39</v>
      </c>
      <c r="C18" s="114">
        <v>39</v>
      </c>
      <c r="D18" s="110">
        <f t="shared" si="0"/>
        <v>0</v>
      </c>
    </row>
    <row r="19" ht="36" customHeight="1" spans="1:4">
      <c r="A19" s="107" t="s">
        <v>1557</v>
      </c>
      <c r="B19" s="108"/>
      <c r="C19" s="114">
        <v>5</v>
      </c>
      <c r="D19" s="110" t="str">
        <f t="shared" si="0"/>
        <v/>
      </c>
    </row>
    <row r="20" ht="36" customHeight="1" spans="1:4">
      <c r="A20" s="104" t="s">
        <v>1561</v>
      </c>
      <c r="B20" s="105">
        <v>1424</v>
      </c>
      <c r="C20" s="106">
        <v>1755</v>
      </c>
      <c r="D20" s="113">
        <f t="shared" si="0"/>
        <v>0.232443820224719</v>
      </c>
    </row>
    <row r="21" ht="36" customHeight="1" spans="1:4">
      <c r="A21" s="107" t="s">
        <v>1555</v>
      </c>
      <c r="B21" s="108">
        <v>572</v>
      </c>
      <c r="C21" s="106">
        <v>566</v>
      </c>
      <c r="D21" s="110">
        <f t="shared" si="0"/>
        <v>-0.0104895104895105</v>
      </c>
    </row>
    <row r="22" ht="36" customHeight="1" spans="1:4">
      <c r="A22" s="107" t="s">
        <v>1556</v>
      </c>
      <c r="B22" s="108">
        <v>4</v>
      </c>
      <c r="C22" s="109">
        <v>4</v>
      </c>
      <c r="D22" s="110">
        <f t="shared" si="0"/>
        <v>0</v>
      </c>
    </row>
    <row r="23" ht="36" customHeight="1" spans="1:4">
      <c r="A23" s="107" t="s">
        <v>1557</v>
      </c>
      <c r="B23" s="108"/>
      <c r="C23" s="114"/>
      <c r="D23" s="115" t="str">
        <f t="shared" si="0"/>
        <v/>
      </c>
    </row>
    <row r="24" ht="36" customHeight="1" spans="1:4">
      <c r="A24" s="104" t="s">
        <v>1562</v>
      </c>
      <c r="B24" s="116">
        <v>18396</v>
      </c>
      <c r="C24" s="117">
        <v>12997</v>
      </c>
      <c r="D24" s="113">
        <f t="shared" si="0"/>
        <v>-0.293487714720591</v>
      </c>
    </row>
    <row r="25" ht="36" customHeight="1" spans="1:4">
      <c r="A25" s="107" t="s">
        <v>1555</v>
      </c>
      <c r="B25" s="108">
        <v>7908</v>
      </c>
      <c r="C25" s="114">
        <v>7312</v>
      </c>
      <c r="D25" s="110">
        <f t="shared" si="0"/>
        <v>-0.0753667172483561</v>
      </c>
    </row>
    <row r="26" ht="36" customHeight="1" spans="1:4">
      <c r="A26" s="107" t="s">
        <v>1556</v>
      </c>
      <c r="B26" s="108">
        <v>434</v>
      </c>
      <c r="C26" s="118">
        <v>350</v>
      </c>
      <c r="D26" s="110">
        <f t="shared" si="0"/>
        <v>-0.193548387096774</v>
      </c>
    </row>
    <row r="27" ht="36" customHeight="1" spans="1:4">
      <c r="A27" s="107" t="s">
        <v>1557</v>
      </c>
      <c r="B27" s="108">
        <v>3191</v>
      </c>
      <c r="C27" s="118">
        <v>4756</v>
      </c>
      <c r="D27" s="110">
        <f t="shared" si="0"/>
        <v>0.490441867753056</v>
      </c>
    </row>
    <row r="28" ht="36" customHeight="1" spans="1:4">
      <c r="A28" s="104" t="s">
        <v>1563</v>
      </c>
      <c r="B28" s="105">
        <v>12162</v>
      </c>
      <c r="C28" s="117">
        <v>14756</v>
      </c>
      <c r="D28" s="113">
        <f t="shared" si="0"/>
        <v>0.213287288274955</v>
      </c>
    </row>
    <row r="29" ht="36" customHeight="1" spans="1:4">
      <c r="A29" s="107" t="s">
        <v>1555</v>
      </c>
      <c r="B29" s="108">
        <v>5509</v>
      </c>
      <c r="C29" s="114">
        <v>5876</v>
      </c>
      <c r="D29" s="110">
        <f t="shared" si="0"/>
        <v>0.0666182610274098</v>
      </c>
    </row>
    <row r="30" ht="36" customHeight="1" spans="1:4">
      <c r="A30" s="107" t="s">
        <v>1556</v>
      </c>
      <c r="B30" s="108">
        <v>25</v>
      </c>
      <c r="C30" s="114">
        <v>14</v>
      </c>
      <c r="D30" s="110">
        <f t="shared" si="0"/>
        <v>-0.44</v>
      </c>
    </row>
    <row r="31" ht="36" customHeight="1" spans="1:4">
      <c r="A31" s="107" t="s">
        <v>1557</v>
      </c>
      <c r="B31" s="108">
        <v>623</v>
      </c>
      <c r="C31" s="114">
        <v>365</v>
      </c>
      <c r="D31" s="110">
        <f t="shared" si="0"/>
        <v>-0.414125200642055</v>
      </c>
    </row>
    <row r="32" ht="36" customHeight="1" spans="1:4">
      <c r="A32" s="93" t="s">
        <v>1564</v>
      </c>
      <c r="B32" s="119">
        <f>B4+B8+B12+B16+B20+B24+B28</f>
        <v>81141</v>
      </c>
      <c r="C32" s="119">
        <f>C4+C8+C12+C16+C20+C24+C28</f>
        <v>84628</v>
      </c>
      <c r="D32" s="115">
        <f t="shared" si="0"/>
        <v>0.0429745751223178</v>
      </c>
    </row>
    <row r="33" ht="36" customHeight="1" spans="1:4">
      <c r="A33" s="107" t="s">
        <v>1565</v>
      </c>
      <c r="B33" s="108">
        <f t="shared" ref="B33:B35" si="1">SUM(B5,B9,B13,B17,B21,B25,B29)</f>
        <v>49558</v>
      </c>
      <c r="C33" s="108">
        <f t="shared" ref="C33:C35" si="2">SUM(C5,C9,C13,C17,C21,C25,C29)</f>
        <v>51358</v>
      </c>
      <c r="D33" s="115">
        <f t="shared" si="0"/>
        <v>0.036321078332459</v>
      </c>
    </row>
    <row r="34" ht="36" customHeight="1" spans="1:4">
      <c r="A34" s="107" t="s">
        <v>1566</v>
      </c>
      <c r="B34" s="108">
        <f t="shared" si="1"/>
        <v>555</v>
      </c>
      <c r="C34" s="108">
        <f t="shared" si="2"/>
        <v>993</v>
      </c>
      <c r="D34" s="115">
        <f t="shared" si="0"/>
        <v>0.789189189189189</v>
      </c>
    </row>
    <row r="35" ht="36" customHeight="1" spans="1:4">
      <c r="A35" s="107" t="s">
        <v>1567</v>
      </c>
      <c r="B35" s="108">
        <f t="shared" si="1"/>
        <v>7072</v>
      </c>
      <c r="C35" s="108">
        <f t="shared" si="2"/>
        <v>11281</v>
      </c>
      <c r="D35" s="115">
        <f t="shared" si="0"/>
        <v>0.595164027149321</v>
      </c>
    </row>
    <row r="36" ht="36" customHeight="1" spans="1:4">
      <c r="A36" s="95" t="s">
        <v>1568</v>
      </c>
      <c r="B36" s="105"/>
      <c r="C36" s="112"/>
      <c r="D36" s="113" t="str">
        <f t="shared" si="0"/>
        <v/>
      </c>
    </row>
    <row r="37" ht="36" customHeight="1" spans="1:4">
      <c r="A37" s="120" t="s">
        <v>1569</v>
      </c>
      <c r="B37" s="105"/>
      <c r="C37" s="106"/>
      <c r="D37" s="113" t="str">
        <f t="shared" si="0"/>
        <v/>
      </c>
    </row>
    <row r="38" ht="36" customHeight="1" spans="1:4">
      <c r="A38" s="93" t="s">
        <v>1570</v>
      </c>
      <c r="B38" s="105">
        <f>B32+B36+B37</f>
        <v>81141</v>
      </c>
      <c r="C38" s="112">
        <f>C32+C36+C37</f>
        <v>84628</v>
      </c>
      <c r="D38" s="113">
        <f t="shared" si="0"/>
        <v>0.0429745751223178</v>
      </c>
    </row>
  </sheetData>
  <mergeCells count="1">
    <mergeCell ref="A1:D1"/>
  </mergeCells>
  <conditionalFormatting sqref="D36">
    <cfRule type="cellIs" dxfId="4" priority="3" stopIfTrue="1" operator="lessThanOrEqual">
      <formula>-1</formula>
    </cfRule>
  </conditionalFormatting>
  <conditionalFormatting sqref="E4:G30 E35:G38">
    <cfRule type="cellIs" dxfId="4" priority="17" stopIfTrue="1" operator="lessThanOrEqual">
      <formula>-1</formula>
    </cfRule>
  </conditionalFormatting>
  <conditionalFormatting sqref="D5:D22 D37:D38 D24:D31">
    <cfRule type="cellIs" dxfId="4" priority="4" stopIfTrue="1" operator="lessThanOrEqual">
      <formula>-1</formula>
    </cfRule>
  </conditionalFormatting>
  <conditionalFormatting sqref="C25 C29:C31 C23 C6:C7 C9:C11 C13:C15 C17:C19">
    <cfRule type="cellIs" dxfId="4" priority="1" stopIfTrue="1" operator="lessThanOrEqual">
      <formula>-1</formula>
    </cfRule>
  </conditionalFormatting>
  <conditionalFormatting sqref="E32:G34">
    <cfRule type="cellIs" dxfId="4" priority="16"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rowBreaks count="1" manualBreakCount="1">
    <brk id="27" max="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showZeros="0" zoomScale="90" zoomScaleNormal="90" workbookViewId="0">
      <pane ySplit="3" topLeftCell="A10" activePane="bottomLeft" state="frozen"/>
      <selection/>
      <selection pane="bottomLeft" activeCell="G12" sqref="G12"/>
    </sheetView>
  </sheetViews>
  <sheetFormatPr defaultColWidth="9" defaultRowHeight="14.25" outlineLevelCol="3"/>
  <cols>
    <col min="1" max="1" width="50.75" style="122" customWidth="1"/>
    <col min="2" max="4" width="21.625" style="122" customWidth="1"/>
    <col min="5" max="16384" width="9" style="122"/>
  </cols>
  <sheetData>
    <row r="1" ht="45" customHeight="1" spans="1:4">
      <c r="A1" s="123" t="s">
        <v>1571</v>
      </c>
      <c r="B1" s="123"/>
      <c r="C1" s="123"/>
      <c r="D1" s="123"/>
    </row>
    <row r="2" ht="20.1" customHeight="1" spans="1:4">
      <c r="A2" s="124"/>
      <c r="B2" s="125"/>
      <c r="C2" s="126"/>
      <c r="D2" s="127" t="s">
        <v>1572</v>
      </c>
    </row>
    <row r="3" ht="45" customHeight="1" spans="1:4">
      <c r="A3" s="82" t="s">
        <v>1079</v>
      </c>
      <c r="B3" s="83" t="s">
        <v>3</v>
      </c>
      <c r="C3" s="83" t="s">
        <v>4</v>
      </c>
      <c r="D3" s="83" t="s">
        <v>5</v>
      </c>
    </row>
    <row r="4" ht="36" customHeight="1" spans="1:4">
      <c r="A4" s="84" t="s">
        <v>1573</v>
      </c>
      <c r="B4" s="85">
        <v>22145</v>
      </c>
      <c r="C4" s="85">
        <v>27762</v>
      </c>
      <c r="D4" s="86">
        <f t="shared" ref="D4:D22" si="0">IF(B4&gt;0,C4/B4-1,IF(B4&lt;0,-(C4/B4-1),""))</f>
        <v>0.253646421314066</v>
      </c>
    </row>
    <row r="5" ht="36" customHeight="1" spans="1:4">
      <c r="A5" s="87" t="s">
        <v>1574</v>
      </c>
      <c r="B5" s="88">
        <v>8300</v>
      </c>
      <c r="C5" s="88">
        <v>9399</v>
      </c>
      <c r="D5" s="89">
        <f t="shared" si="0"/>
        <v>0.132409638554217</v>
      </c>
    </row>
    <row r="6" ht="36" customHeight="1" spans="1:4">
      <c r="A6" s="84" t="s">
        <v>1575</v>
      </c>
      <c r="B6" s="85">
        <v>15251</v>
      </c>
      <c r="C6" s="85">
        <v>16852</v>
      </c>
      <c r="D6" s="90">
        <f t="shared" si="0"/>
        <v>0.104976722837847</v>
      </c>
    </row>
    <row r="7" ht="36" customHeight="1" spans="1:4">
      <c r="A7" s="87" t="s">
        <v>1574</v>
      </c>
      <c r="B7" s="88">
        <v>15113</v>
      </c>
      <c r="C7" s="91">
        <v>16852</v>
      </c>
      <c r="D7" s="89">
        <f t="shared" si="0"/>
        <v>0.115066499040561</v>
      </c>
    </row>
    <row r="8" s="121" customFormat="1" ht="36" customHeight="1" spans="1:4">
      <c r="A8" s="84" t="s">
        <v>1576</v>
      </c>
      <c r="B8" s="85">
        <v>1724</v>
      </c>
      <c r="C8" s="85">
        <v>1499</v>
      </c>
      <c r="D8" s="90">
        <f t="shared" si="0"/>
        <v>-0.130510440835267</v>
      </c>
    </row>
    <row r="9" s="121" customFormat="1" ht="36" customHeight="1" spans="1:4">
      <c r="A9" s="87" t="s">
        <v>1574</v>
      </c>
      <c r="B9" s="88">
        <v>440</v>
      </c>
      <c r="C9" s="91">
        <v>497</v>
      </c>
      <c r="D9" s="89">
        <f t="shared" si="0"/>
        <v>0.129545454545455</v>
      </c>
    </row>
    <row r="10" s="121" customFormat="1" ht="36" customHeight="1" spans="1:4">
      <c r="A10" s="84" t="s">
        <v>1577</v>
      </c>
      <c r="B10" s="85">
        <v>10226</v>
      </c>
      <c r="C10" s="85">
        <v>10839</v>
      </c>
      <c r="D10" s="90">
        <f t="shared" si="0"/>
        <v>0.0599452376295717</v>
      </c>
    </row>
    <row r="11" s="121" customFormat="1" ht="36" customHeight="1" spans="1:4">
      <c r="A11" s="87" t="s">
        <v>1574</v>
      </c>
      <c r="B11" s="88">
        <v>4874</v>
      </c>
      <c r="C11" s="92">
        <v>5286</v>
      </c>
      <c r="D11" s="89">
        <f t="shared" si="0"/>
        <v>0.0845301600328272</v>
      </c>
    </row>
    <row r="12" s="121" customFormat="1" ht="36" customHeight="1" spans="1:4">
      <c r="A12" s="84" t="s">
        <v>1578</v>
      </c>
      <c r="B12" s="85">
        <v>1424</v>
      </c>
      <c r="C12" s="85">
        <v>1755</v>
      </c>
      <c r="D12" s="90">
        <f t="shared" si="0"/>
        <v>0.232443820224719</v>
      </c>
    </row>
    <row r="13" s="121" customFormat="1" ht="36" customHeight="1" spans="1:4">
      <c r="A13" s="87" t="s">
        <v>1574</v>
      </c>
      <c r="B13" s="88">
        <v>848</v>
      </c>
      <c r="C13" s="92">
        <v>1185</v>
      </c>
      <c r="D13" s="89">
        <f t="shared" si="0"/>
        <v>0.397405660377359</v>
      </c>
    </row>
    <row r="14" s="121" customFormat="1" ht="36" customHeight="1" spans="1:4">
      <c r="A14" s="84" t="s">
        <v>1579</v>
      </c>
      <c r="B14" s="85">
        <v>4858</v>
      </c>
      <c r="C14" s="85">
        <v>5564</v>
      </c>
      <c r="D14" s="90">
        <f t="shared" si="0"/>
        <v>0.145327295183203</v>
      </c>
    </row>
    <row r="15" ht="36" customHeight="1" spans="1:4">
      <c r="A15" s="87" t="s">
        <v>1574</v>
      </c>
      <c r="B15" s="88">
        <v>4850</v>
      </c>
      <c r="C15" s="91">
        <v>5557</v>
      </c>
      <c r="D15" s="89">
        <f t="shared" si="0"/>
        <v>0.145773195876289</v>
      </c>
    </row>
    <row r="16" ht="36" customHeight="1" spans="1:4">
      <c r="A16" s="84" t="s">
        <v>1580</v>
      </c>
      <c r="B16" s="85">
        <v>12157</v>
      </c>
      <c r="C16" s="85">
        <v>14756</v>
      </c>
      <c r="D16" s="90">
        <f t="shared" si="0"/>
        <v>0.213786295961175</v>
      </c>
    </row>
    <row r="17" ht="36" customHeight="1" spans="1:4">
      <c r="A17" s="87" t="s">
        <v>1574</v>
      </c>
      <c r="B17" s="88">
        <v>5960</v>
      </c>
      <c r="C17" s="92">
        <v>7311</v>
      </c>
      <c r="D17" s="89">
        <f t="shared" si="0"/>
        <v>0.226677852348993</v>
      </c>
    </row>
    <row r="18" ht="36" customHeight="1" spans="1:4">
      <c r="A18" s="93" t="s">
        <v>1581</v>
      </c>
      <c r="B18" s="85">
        <f>B4+B6+B8+B10+B12+B14+B16</f>
        <v>67785</v>
      </c>
      <c r="C18" s="85">
        <f>C4+C6+C8+C10+C12+C14+C16</f>
        <v>79027</v>
      </c>
      <c r="D18" s="90">
        <f t="shared" si="0"/>
        <v>0.165847901453124</v>
      </c>
    </row>
    <row r="19" ht="36" customHeight="1" spans="1:4">
      <c r="A19" s="87" t="s">
        <v>1582</v>
      </c>
      <c r="B19" s="88">
        <f>SUM(B5,B7,B9,B11,B13,B15,B17)</f>
        <v>40385</v>
      </c>
      <c r="C19" s="88">
        <f>SUM(C5,C7,C9,C11,C13,C15,C17)</f>
        <v>46087</v>
      </c>
      <c r="D19" s="89">
        <f t="shared" si="0"/>
        <v>0.141191036275845</v>
      </c>
    </row>
    <row r="20" ht="36" customHeight="1" spans="1:4">
      <c r="A20" s="94" t="s">
        <v>1583</v>
      </c>
      <c r="B20" s="85"/>
      <c r="C20" s="85"/>
      <c r="D20" s="90" t="str">
        <f t="shared" si="0"/>
        <v/>
      </c>
    </row>
    <row r="21" ht="36" customHeight="1" spans="1:4">
      <c r="A21" s="95" t="s">
        <v>1584</v>
      </c>
      <c r="B21" s="85"/>
      <c r="C21" s="85"/>
      <c r="D21" s="90" t="str">
        <f t="shared" si="0"/>
        <v/>
      </c>
    </row>
    <row r="22" ht="36" customHeight="1" spans="1:4">
      <c r="A22" s="93" t="s">
        <v>1032</v>
      </c>
      <c r="B22" s="85">
        <f>B18+B20+B21</f>
        <v>67785</v>
      </c>
      <c r="C22" s="85">
        <f>C18+C20+C21</f>
        <v>79027</v>
      </c>
      <c r="D22" s="90">
        <f t="shared" si="0"/>
        <v>0.165847901453124</v>
      </c>
    </row>
  </sheetData>
  <mergeCells count="1">
    <mergeCell ref="A1:D1"/>
  </mergeCells>
  <printOptions horizontalCentered="1"/>
  <pageMargins left="0.472222222222222" right="0.393055555555556" top="0.747916666666667" bottom="0.747916666666667" header="0.314583333333333" footer="0.314583333333333"/>
  <pageSetup paperSize="9" scale="75" orientation="portrait" horizontalDpi="600"/>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8"/>
  <sheetViews>
    <sheetView showZeros="0" zoomScale="90" zoomScaleNormal="90" workbookViewId="0">
      <pane ySplit="3" topLeftCell="A37" activePane="bottomLeft" state="frozen"/>
      <selection/>
      <selection pane="bottomLeft" activeCell="G12" sqref="G12"/>
    </sheetView>
  </sheetViews>
  <sheetFormatPr defaultColWidth="9" defaultRowHeight="14.25" outlineLevelCol="3"/>
  <cols>
    <col min="1" max="1" width="50.75" style="97" customWidth="1"/>
    <col min="2" max="4" width="21.625" style="97" customWidth="1"/>
    <col min="5" max="16384" width="9" style="97"/>
  </cols>
  <sheetData>
    <row r="1" ht="45" customHeight="1" spans="1:4">
      <c r="A1" s="98" t="s">
        <v>1585</v>
      </c>
      <c r="B1" s="98"/>
      <c r="C1" s="98"/>
      <c r="D1" s="98"/>
    </row>
    <row r="2" ht="20.1" customHeight="1" spans="1:4">
      <c r="A2" s="99"/>
      <c r="B2" s="100"/>
      <c r="C2" s="101"/>
      <c r="D2" s="102" t="s">
        <v>1</v>
      </c>
    </row>
    <row r="3" ht="45" customHeight="1" spans="1:4">
      <c r="A3" s="103" t="s">
        <v>1553</v>
      </c>
      <c r="B3" s="83" t="s">
        <v>3</v>
      </c>
      <c r="C3" s="83" t="s">
        <v>4</v>
      </c>
      <c r="D3" s="83" t="s">
        <v>5</v>
      </c>
    </row>
    <row r="4" ht="36" customHeight="1" spans="1:4">
      <c r="A4" s="104" t="s">
        <v>1554</v>
      </c>
      <c r="B4" s="105">
        <v>22145</v>
      </c>
      <c r="C4" s="106">
        <v>25262</v>
      </c>
      <c r="D4" s="86">
        <f t="shared" ref="D4:D38" si="0">IF(B4&gt;0,C4/B4-1,IF(B4&lt;0,-(C4/B4-1),""))</f>
        <v>0.140754120568977</v>
      </c>
    </row>
    <row r="5" ht="36" customHeight="1" spans="1:4">
      <c r="A5" s="107" t="s">
        <v>1555</v>
      </c>
      <c r="B5" s="108">
        <v>13230</v>
      </c>
      <c r="C5" s="109">
        <v>14977</v>
      </c>
      <c r="D5" s="110">
        <f t="shared" si="0"/>
        <v>0.132048374905518</v>
      </c>
    </row>
    <row r="6" ht="36" customHeight="1" spans="1:4">
      <c r="A6" s="107" t="s">
        <v>1556</v>
      </c>
      <c r="B6" s="108">
        <v>27</v>
      </c>
      <c r="C6" s="111">
        <v>506</v>
      </c>
      <c r="D6" s="110">
        <f t="shared" si="0"/>
        <v>17.7407407407407</v>
      </c>
    </row>
    <row r="7" s="96" customFormat="1" ht="36" customHeight="1" spans="1:4">
      <c r="A7" s="107" t="s">
        <v>1557</v>
      </c>
      <c r="B7" s="108"/>
      <c r="C7" s="111"/>
      <c r="D7" s="110" t="str">
        <f t="shared" si="0"/>
        <v/>
      </c>
    </row>
    <row r="8" s="96" customFormat="1" ht="36" customHeight="1" spans="1:4">
      <c r="A8" s="104" t="s">
        <v>1558</v>
      </c>
      <c r="B8" s="105">
        <v>14969</v>
      </c>
      <c r="C8" s="112">
        <v>17510</v>
      </c>
      <c r="D8" s="113">
        <f t="shared" si="0"/>
        <v>0.16975081835794</v>
      </c>
    </row>
    <row r="9" s="96" customFormat="1" ht="36" customHeight="1" spans="1:4">
      <c r="A9" s="107" t="s">
        <v>1555</v>
      </c>
      <c r="B9" s="108">
        <v>11412</v>
      </c>
      <c r="C9" s="111">
        <v>11145</v>
      </c>
      <c r="D9" s="110">
        <f t="shared" si="0"/>
        <v>-0.0233964248159831</v>
      </c>
    </row>
    <row r="10" s="96" customFormat="1" ht="36" customHeight="1" spans="1:4">
      <c r="A10" s="107" t="s">
        <v>1556</v>
      </c>
      <c r="B10" s="108">
        <v>14</v>
      </c>
      <c r="C10" s="111">
        <v>10</v>
      </c>
      <c r="D10" s="110">
        <f t="shared" si="0"/>
        <v>-0.285714285714286</v>
      </c>
    </row>
    <row r="11" s="96" customFormat="1" ht="36" customHeight="1" spans="1:4">
      <c r="A11" s="107" t="s">
        <v>1557</v>
      </c>
      <c r="B11" s="108">
        <v>3258</v>
      </c>
      <c r="C11" s="111">
        <v>6155</v>
      </c>
      <c r="D11" s="110">
        <f t="shared" si="0"/>
        <v>0.889195825659914</v>
      </c>
    </row>
    <row r="12" s="96" customFormat="1" ht="36" customHeight="1" spans="1:4">
      <c r="A12" s="104" t="s">
        <v>1559</v>
      </c>
      <c r="B12" s="105">
        <v>1743</v>
      </c>
      <c r="C12" s="106">
        <v>1509</v>
      </c>
      <c r="D12" s="113">
        <f t="shared" si="0"/>
        <v>-0.134251290877797</v>
      </c>
    </row>
    <row r="13" ht="36" customHeight="1" spans="1:4">
      <c r="A13" s="107" t="s">
        <v>1555</v>
      </c>
      <c r="B13" s="108">
        <v>677</v>
      </c>
      <c r="C13" s="111">
        <v>702</v>
      </c>
      <c r="D13" s="110">
        <f t="shared" si="0"/>
        <v>0.0369276218611521</v>
      </c>
    </row>
    <row r="14" ht="36" customHeight="1" spans="1:4">
      <c r="A14" s="107" t="s">
        <v>1556</v>
      </c>
      <c r="B14" s="108">
        <v>12</v>
      </c>
      <c r="C14" s="111">
        <v>70</v>
      </c>
      <c r="D14" s="110">
        <f t="shared" si="0"/>
        <v>4.83333333333333</v>
      </c>
    </row>
    <row r="15" ht="36" customHeight="1" spans="1:4">
      <c r="A15" s="107" t="s">
        <v>1557</v>
      </c>
      <c r="B15" s="108"/>
      <c r="C15" s="111"/>
      <c r="D15" s="110" t="str">
        <f t="shared" si="0"/>
        <v/>
      </c>
    </row>
    <row r="16" ht="36" customHeight="1" spans="1:4">
      <c r="A16" s="104" t="s">
        <v>1560</v>
      </c>
      <c r="B16" s="105">
        <v>10302</v>
      </c>
      <c r="C16" s="106">
        <v>10839</v>
      </c>
      <c r="D16" s="113">
        <f t="shared" si="0"/>
        <v>0.0521258008153755</v>
      </c>
    </row>
    <row r="17" ht="36" customHeight="1" spans="1:4">
      <c r="A17" s="107" t="s">
        <v>1555</v>
      </c>
      <c r="B17" s="108">
        <v>10250</v>
      </c>
      <c r="C17" s="114">
        <v>10780</v>
      </c>
      <c r="D17" s="110">
        <f t="shared" si="0"/>
        <v>0.0517073170731708</v>
      </c>
    </row>
    <row r="18" ht="36" customHeight="1" spans="1:4">
      <c r="A18" s="107" t="s">
        <v>1556</v>
      </c>
      <c r="B18" s="108">
        <v>39</v>
      </c>
      <c r="C18" s="114">
        <v>39</v>
      </c>
      <c r="D18" s="110">
        <f t="shared" si="0"/>
        <v>0</v>
      </c>
    </row>
    <row r="19" ht="36" customHeight="1" spans="1:4">
      <c r="A19" s="107" t="s">
        <v>1557</v>
      </c>
      <c r="B19" s="108"/>
      <c r="C19" s="114">
        <v>5</v>
      </c>
      <c r="D19" s="110" t="str">
        <f t="shared" si="0"/>
        <v/>
      </c>
    </row>
    <row r="20" ht="36" customHeight="1" spans="1:4">
      <c r="A20" s="104" t="s">
        <v>1561</v>
      </c>
      <c r="B20" s="105">
        <v>1424</v>
      </c>
      <c r="C20" s="106">
        <v>1755</v>
      </c>
      <c r="D20" s="113">
        <f t="shared" si="0"/>
        <v>0.232443820224719</v>
      </c>
    </row>
    <row r="21" ht="36" customHeight="1" spans="1:4">
      <c r="A21" s="107" t="s">
        <v>1555</v>
      </c>
      <c r="B21" s="108">
        <v>572</v>
      </c>
      <c r="C21" s="106">
        <v>566</v>
      </c>
      <c r="D21" s="110">
        <f t="shared" si="0"/>
        <v>-0.0104895104895105</v>
      </c>
    </row>
    <row r="22" ht="36" customHeight="1" spans="1:4">
      <c r="A22" s="107" t="s">
        <v>1556</v>
      </c>
      <c r="B22" s="108">
        <v>4</v>
      </c>
      <c r="C22" s="109">
        <v>4</v>
      </c>
      <c r="D22" s="110">
        <f t="shared" si="0"/>
        <v>0</v>
      </c>
    </row>
    <row r="23" ht="36" customHeight="1" spans="1:4">
      <c r="A23" s="107" t="s">
        <v>1557</v>
      </c>
      <c r="B23" s="108"/>
      <c r="C23" s="111"/>
      <c r="D23" s="115" t="str">
        <f t="shared" si="0"/>
        <v/>
      </c>
    </row>
    <row r="24" ht="36" customHeight="1" spans="1:4">
      <c r="A24" s="104" t="s">
        <v>1562</v>
      </c>
      <c r="B24" s="116">
        <v>18396</v>
      </c>
      <c r="C24" s="117">
        <v>12997</v>
      </c>
      <c r="D24" s="113">
        <f t="shared" si="0"/>
        <v>-0.293487714720591</v>
      </c>
    </row>
    <row r="25" ht="36" customHeight="1" spans="1:4">
      <c r="A25" s="107" t="s">
        <v>1555</v>
      </c>
      <c r="B25" s="108">
        <v>7908</v>
      </c>
      <c r="C25" s="114">
        <v>7312</v>
      </c>
      <c r="D25" s="110">
        <f t="shared" si="0"/>
        <v>-0.0753667172483561</v>
      </c>
    </row>
    <row r="26" ht="36" customHeight="1" spans="1:4">
      <c r="A26" s="107" t="s">
        <v>1556</v>
      </c>
      <c r="B26" s="108">
        <v>434</v>
      </c>
      <c r="C26" s="118">
        <v>350</v>
      </c>
      <c r="D26" s="110">
        <f t="shared" si="0"/>
        <v>-0.193548387096774</v>
      </c>
    </row>
    <row r="27" ht="36" customHeight="1" spans="1:4">
      <c r="A27" s="107" t="s">
        <v>1557</v>
      </c>
      <c r="B27" s="108">
        <v>3191</v>
      </c>
      <c r="C27" s="118">
        <v>4756</v>
      </c>
      <c r="D27" s="110">
        <f t="shared" si="0"/>
        <v>0.490441867753056</v>
      </c>
    </row>
    <row r="28" ht="36" customHeight="1" spans="1:4">
      <c r="A28" s="104" t="s">
        <v>1563</v>
      </c>
      <c r="B28" s="105">
        <v>12162</v>
      </c>
      <c r="C28" s="117">
        <v>14756</v>
      </c>
      <c r="D28" s="113">
        <f t="shared" si="0"/>
        <v>0.213287288274955</v>
      </c>
    </row>
    <row r="29" ht="36" customHeight="1" spans="1:4">
      <c r="A29" s="107" t="s">
        <v>1555</v>
      </c>
      <c r="B29" s="108">
        <v>5509</v>
      </c>
      <c r="C29" s="114">
        <v>5876</v>
      </c>
      <c r="D29" s="110">
        <f t="shared" si="0"/>
        <v>0.0666182610274098</v>
      </c>
    </row>
    <row r="30" ht="36" customHeight="1" spans="1:4">
      <c r="A30" s="107" t="s">
        <v>1556</v>
      </c>
      <c r="B30" s="108">
        <v>25</v>
      </c>
      <c r="C30" s="114">
        <v>14</v>
      </c>
      <c r="D30" s="110">
        <f t="shared" si="0"/>
        <v>-0.44</v>
      </c>
    </row>
    <row r="31" ht="36" customHeight="1" spans="1:4">
      <c r="A31" s="107" t="s">
        <v>1557</v>
      </c>
      <c r="B31" s="108">
        <v>623</v>
      </c>
      <c r="C31" s="114">
        <v>365</v>
      </c>
      <c r="D31" s="110">
        <f t="shared" si="0"/>
        <v>-0.414125200642055</v>
      </c>
    </row>
    <row r="32" ht="36" customHeight="1" spans="1:4">
      <c r="A32" s="93" t="s">
        <v>1564</v>
      </c>
      <c r="B32" s="119">
        <f>B4+B8+B12+B16+B20+B24+B28</f>
        <v>81141</v>
      </c>
      <c r="C32" s="119">
        <f>C4+C8+C12+C16+C20+C24+C28</f>
        <v>84628</v>
      </c>
      <c r="D32" s="115">
        <f t="shared" si="0"/>
        <v>0.0429745751223178</v>
      </c>
    </row>
    <row r="33" ht="36" customHeight="1" spans="1:4">
      <c r="A33" s="107" t="s">
        <v>1565</v>
      </c>
      <c r="B33" s="108">
        <v>49558</v>
      </c>
      <c r="C33" s="118">
        <v>51358</v>
      </c>
      <c r="D33" s="115">
        <f t="shared" si="0"/>
        <v>0.036321078332459</v>
      </c>
    </row>
    <row r="34" ht="36" customHeight="1" spans="1:4">
      <c r="A34" s="107" t="s">
        <v>1566</v>
      </c>
      <c r="B34" s="108">
        <v>555</v>
      </c>
      <c r="C34" s="109">
        <v>993</v>
      </c>
      <c r="D34" s="115">
        <f t="shared" si="0"/>
        <v>0.789189189189189</v>
      </c>
    </row>
    <row r="35" ht="36" customHeight="1" spans="1:4">
      <c r="A35" s="107" t="s">
        <v>1567</v>
      </c>
      <c r="B35" s="108">
        <v>7072</v>
      </c>
      <c r="C35" s="109">
        <v>11281</v>
      </c>
      <c r="D35" s="115">
        <f t="shared" si="0"/>
        <v>0.595164027149321</v>
      </c>
    </row>
    <row r="36" ht="36" customHeight="1" spans="1:4">
      <c r="A36" s="95" t="s">
        <v>1568</v>
      </c>
      <c r="B36" s="105"/>
      <c r="C36" s="112"/>
      <c r="D36" s="113" t="str">
        <f t="shared" si="0"/>
        <v/>
      </c>
    </row>
    <row r="37" ht="36" customHeight="1" spans="1:4">
      <c r="A37" s="120" t="s">
        <v>1569</v>
      </c>
      <c r="B37" s="105"/>
      <c r="C37" s="106"/>
      <c r="D37" s="113" t="str">
        <f t="shared" si="0"/>
        <v/>
      </c>
    </row>
    <row r="38" ht="36" customHeight="1" spans="1:4">
      <c r="A38" s="120" t="s">
        <v>1570</v>
      </c>
      <c r="B38" s="105">
        <f>B32+B36+B37</f>
        <v>81141</v>
      </c>
      <c r="C38" s="112">
        <f>C32+C36+C37</f>
        <v>84628</v>
      </c>
      <c r="D38" s="113">
        <f t="shared" si="0"/>
        <v>0.0429745751223178</v>
      </c>
    </row>
  </sheetData>
  <mergeCells count="1">
    <mergeCell ref="A1:D1"/>
  </mergeCells>
  <conditionalFormatting sqref="D36">
    <cfRule type="cellIs" dxfId="4" priority="3" stopIfTrue="1" operator="lessThanOrEqual">
      <formula>-1</formula>
    </cfRule>
  </conditionalFormatting>
  <conditionalFormatting sqref="D5:D22 D37:D38 D24:D31">
    <cfRule type="cellIs" dxfId="4" priority="4" stopIfTrue="1" operator="lessThanOrEqual">
      <formula>-1</formula>
    </cfRule>
  </conditionalFormatting>
  <conditionalFormatting sqref="C25 C29:C31 C23 C6:C7 C9:C11 C13:C15 C17:C19">
    <cfRule type="cellIs" dxfId="4" priority="1" stopIfTrue="1" operator="lessThanOrEqual">
      <formula>-1</formula>
    </cfRule>
  </conditionalFormatting>
  <printOptions horizontalCentered="1"/>
  <pageMargins left="0.393055555555556" right="0.393055555555556" top="0.747916666666667" bottom="0.747916666666667" header="0.313888888888889" footer="0.313888888888889"/>
  <pageSetup paperSize="9" scale="75" orientation="portrait"/>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showZeros="0" zoomScale="90" zoomScaleNormal="90" workbookViewId="0">
      <pane ySplit="3" topLeftCell="A4" activePane="bottomLeft" state="frozen"/>
      <selection/>
      <selection pane="bottomLeft" activeCell="G12" sqref="G12"/>
    </sheetView>
  </sheetViews>
  <sheetFormatPr defaultColWidth="9" defaultRowHeight="14.25" outlineLevelCol="3"/>
  <cols>
    <col min="1" max="1" width="50.75" style="75" customWidth="1"/>
    <col min="2" max="3" width="21.625" style="76" customWidth="1"/>
    <col min="4" max="4" width="21.625" style="75" customWidth="1"/>
    <col min="5" max="245" width="9" style="75"/>
    <col min="246" max="246" width="41.625" style="75" customWidth="1"/>
    <col min="247" max="248" width="14.5" style="75" customWidth="1"/>
    <col min="249" max="249" width="13.875" style="75" customWidth="1"/>
    <col min="250" max="252" width="9" style="75"/>
    <col min="253" max="254" width="10.5" style="75" customWidth="1"/>
    <col min="255" max="16384" width="9" style="75"/>
  </cols>
  <sheetData>
    <row r="1" ht="45" customHeight="1" spans="1:4">
      <c r="A1" s="61" t="s">
        <v>1586</v>
      </c>
      <c r="B1" s="77"/>
      <c r="C1" s="77"/>
      <c r="D1" s="61"/>
    </row>
    <row r="2" ht="20.1" customHeight="1" spans="1:4">
      <c r="A2" s="78"/>
      <c r="B2" s="79"/>
      <c r="C2" s="80"/>
      <c r="D2" s="81" t="s">
        <v>1481</v>
      </c>
    </row>
    <row r="3" ht="45" customHeight="1" spans="1:4">
      <c r="A3" s="82" t="s">
        <v>1079</v>
      </c>
      <c r="B3" s="83" t="s">
        <v>3</v>
      </c>
      <c r="C3" s="83" t="s">
        <v>4</v>
      </c>
      <c r="D3" s="83" t="s">
        <v>5</v>
      </c>
    </row>
    <row r="4" ht="36" customHeight="1" spans="1:4">
      <c r="A4" s="84" t="s">
        <v>1573</v>
      </c>
      <c r="B4" s="85">
        <v>22145</v>
      </c>
      <c r="C4" s="85">
        <v>27762</v>
      </c>
      <c r="D4" s="86">
        <f t="shared" ref="D4:D22" si="0">IF(B4&gt;0,C4/B4-1,IF(B4&lt;0,-(C4/B4-1),""))</f>
        <v>0.253646421314066</v>
      </c>
    </row>
    <row r="5" ht="36" customHeight="1" spans="1:4">
      <c r="A5" s="87" t="s">
        <v>1574</v>
      </c>
      <c r="B5" s="88">
        <v>8300</v>
      </c>
      <c r="C5" s="88">
        <v>9399</v>
      </c>
      <c r="D5" s="89">
        <f t="shared" si="0"/>
        <v>0.132409638554217</v>
      </c>
    </row>
    <row r="6" ht="36" customHeight="1" spans="1:4">
      <c r="A6" s="84" t="s">
        <v>1575</v>
      </c>
      <c r="B6" s="85">
        <v>15251</v>
      </c>
      <c r="C6" s="85">
        <v>16852</v>
      </c>
      <c r="D6" s="90">
        <f t="shared" si="0"/>
        <v>0.104976722837847</v>
      </c>
    </row>
    <row r="7" ht="36" customHeight="1" spans="1:4">
      <c r="A7" s="87" t="s">
        <v>1574</v>
      </c>
      <c r="B7" s="88">
        <v>15113</v>
      </c>
      <c r="C7" s="91">
        <v>16852</v>
      </c>
      <c r="D7" s="89">
        <f t="shared" si="0"/>
        <v>0.115066499040561</v>
      </c>
    </row>
    <row r="8" ht="36" customHeight="1" spans="1:4">
      <c r="A8" s="84" t="s">
        <v>1576</v>
      </c>
      <c r="B8" s="85">
        <v>1724</v>
      </c>
      <c r="C8" s="85">
        <v>1499</v>
      </c>
      <c r="D8" s="90">
        <f t="shared" si="0"/>
        <v>-0.130510440835267</v>
      </c>
    </row>
    <row r="9" ht="36" customHeight="1" spans="1:4">
      <c r="A9" s="87" t="s">
        <v>1574</v>
      </c>
      <c r="B9" s="88">
        <v>440</v>
      </c>
      <c r="C9" s="91">
        <v>497</v>
      </c>
      <c r="D9" s="89">
        <f t="shared" si="0"/>
        <v>0.129545454545455</v>
      </c>
    </row>
    <row r="10" ht="36" customHeight="1" spans="1:4">
      <c r="A10" s="84" t="s">
        <v>1577</v>
      </c>
      <c r="B10" s="85">
        <v>10226</v>
      </c>
      <c r="C10" s="85">
        <v>10839</v>
      </c>
      <c r="D10" s="90">
        <f t="shared" si="0"/>
        <v>0.0599452376295717</v>
      </c>
    </row>
    <row r="11" ht="36" customHeight="1" spans="1:4">
      <c r="A11" s="87" t="s">
        <v>1574</v>
      </c>
      <c r="B11" s="88">
        <v>4874</v>
      </c>
      <c r="C11" s="92">
        <v>5286</v>
      </c>
      <c r="D11" s="89">
        <f t="shared" si="0"/>
        <v>0.0845301600328272</v>
      </c>
    </row>
    <row r="12" ht="36" customHeight="1" spans="1:4">
      <c r="A12" s="84" t="s">
        <v>1578</v>
      </c>
      <c r="B12" s="85">
        <v>1424</v>
      </c>
      <c r="C12" s="85">
        <v>1755</v>
      </c>
      <c r="D12" s="90">
        <f t="shared" si="0"/>
        <v>0.232443820224719</v>
      </c>
    </row>
    <row r="13" ht="36" customHeight="1" spans="1:4">
      <c r="A13" s="87" t="s">
        <v>1574</v>
      </c>
      <c r="B13" s="88">
        <v>848</v>
      </c>
      <c r="C13" s="92">
        <v>1185</v>
      </c>
      <c r="D13" s="89">
        <f t="shared" si="0"/>
        <v>0.397405660377359</v>
      </c>
    </row>
    <row r="14" ht="36" customHeight="1" spans="1:4">
      <c r="A14" s="84" t="s">
        <v>1579</v>
      </c>
      <c r="B14" s="85">
        <v>4858</v>
      </c>
      <c r="C14" s="85">
        <v>5564</v>
      </c>
      <c r="D14" s="90">
        <f t="shared" si="0"/>
        <v>0.145327295183203</v>
      </c>
    </row>
    <row r="15" ht="36" customHeight="1" spans="1:4">
      <c r="A15" s="87" t="s">
        <v>1574</v>
      </c>
      <c r="B15" s="88">
        <v>4850</v>
      </c>
      <c r="C15" s="91">
        <v>5557</v>
      </c>
      <c r="D15" s="89">
        <f t="shared" si="0"/>
        <v>0.145773195876289</v>
      </c>
    </row>
    <row r="16" ht="36" customHeight="1" spans="1:4">
      <c r="A16" s="84" t="s">
        <v>1580</v>
      </c>
      <c r="B16" s="85">
        <v>12157</v>
      </c>
      <c r="C16" s="85">
        <v>14756</v>
      </c>
      <c r="D16" s="90">
        <f t="shared" si="0"/>
        <v>0.213786295961175</v>
      </c>
    </row>
    <row r="17" ht="36" customHeight="1" spans="1:4">
      <c r="A17" s="87" t="s">
        <v>1574</v>
      </c>
      <c r="B17" s="88">
        <v>5960</v>
      </c>
      <c r="C17" s="92">
        <v>7311</v>
      </c>
      <c r="D17" s="89">
        <f t="shared" si="0"/>
        <v>0.226677852348993</v>
      </c>
    </row>
    <row r="18" ht="36" customHeight="1" spans="1:4">
      <c r="A18" s="93" t="s">
        <v>1581</v>
      </c>
      <c r="B18" s="85">
        <f>B4+B6+B8+B10+B12+B14+B16</f>
        <v>67785</v>
      </c>
      <c r="C18" s="85">
        <f>C4+C6+C8+C10+C12+C14+C16</f>
        <v>79027</v>
      </c>
      <c r="D18" s="90">
        <f t="shared" si="0"/>
        <v>0.165847901453124</v>
      </c>
    </row>
    <row r="19" ht="36" customHeight="1" spans="1:4">
      <c r="A19" s="87" t="s">
        <v>1582</v>
      </c>
      <c r="B19" s="88">
        <v>40385</v>
      </c>
      <c r="C19" s="88">
        <v>46087</v>
      </c>
      <c r="D19" s="89">
        <f t="shared" si="0"/>
        <v>0.141191036275845</v>
      </c>
    </row>
    <row r="20" ht="36" customHeight="1" spans="1:4">
      <c r="A20" s="94" t="s">
        <v>1583</v>
      </c>
      <c r="B20" s="85"/>
      <c r="C20" s="85"/>
      <c r="D20" s="90" t="str">
        <f t="shared" si="0"/>
        <v/>
      </c>
    </row>
    <row r="21" ht="36" customHeight="1" spans="1:4">
      <c r="A21" s="95" t="s">
        <v>1584</v>
      </c>
      <c r="B21" s="85"/>
      <c r="C21" s="85"/>
      <c r="D21" s="90" t="str">
        <f t="shared" si="0"/>
        <v/>
      </c>
    </row>
    <row r="22" ht="36" customHeight="1" spans="1:4">
      <c r="A22" s="93" t="s">
        <v>1032</v>
      </c>
      <c r="B22" s="85">
        <f>B18+B20+B21</f>
        <v>67785</v>
      </c>
      <c r="C22" s="85">
        <f>C18+C20+C21</f>
        <v>79027</v>
      </c>
      <c r="D22" s="90">
        <f t="shared" si="0"/>
        <v>0.165847901453124</v>
      </c>
    </row>
  </sheetData>
  <mergeCells count="1">
    <mergeCell ref="A1:D1"/>
  </mergeCells>
  <conditionalFormatting sqref="E19:G22 E4:G16">
    <cfRule type="cellIs" dxfId="4" priority="3" stopIfTrue="1" operator="lessThanOrEqual">
      <formula>-1</formula>
    </cfRule>
  </conditionalFormatting>
  <conditionalFormatting sqref="E15:G16">
    <cfRule type="cellIs" dxfId="5" priority="4" stopIfTrue="1" operator="lessThan">
      <formula>0</formula>
    </cfRule>
    <cfRule type="cellIs" dxfId="5" priority="8" stopIfTrue="1" operator="lessThan">
      <formula>0</formula>
    </cfRule>
  </conditionalFormatting>
  <printOptions horizontalCentered="1"/>
  <pageMargins left="0.472222222222222" right="0.393055555555556" top="0.747916666666667" bottom="0.747916666666667" header="0.314583333333333" footer="0.314583333333333"/>
  <pageSetup paperSize="9" scale="75" orientation="portrait" horizontalDpi="600"/>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zoomScale="90" zoomScaleNormal="90" workbookViewId="0">
      <selection activeCell="A12" sqref="A12:G12"/>
    </sheetView>
  </sheetViews>
  <sheetFormatPr defaultColWidth="10" defaultRowHeight="13.5" outlineLevelCol="6"/>
  <cols>
    <col min="1" max="1" width="24.625" style="26" customWidth="1"/>
    <col min="2" max="7" width="15.625" style="26" customWidth="1"/>
    <col min="8" max="8" width="9.75" style="26" customWidth="1"/>
    <col min="9" max="16384" width="10" style="26"/>
  </cols>
  <sheetData>
    <row r="1" s="26" customFormat="1" ht="28.7" customHeight="1" spans="1:7">
      <c r="A1" s="61" t="s">
        <v>1587</v>
      </c>
      <c r="B1" s="61"/>
      <c r="C1" s="61"/>
      <c r="D1" s="61"/>
      <c r="E1" s="61"/>
      <c r="F1" s="61"/>
      <c r="G1" s="61"/>
    </row>
    <row r="2" s="26" customFormat="1" ht="23.1" customHeight="1" spans="1:7">
      <c r="A2" s="59"/>
      <c r="B2" s="59"/>
      <c r="F2" s="60" t="s">
        <v>1588</v>
      </c>
      <c r="G2" s="60"/>
    </row>
    <row r="3" s="26" customFormat="1" ht="30" customHeight="1" spans="1:7">
      <c r="A3" s="64" t="s">
        <v>1589</v>
      </c>
      <c r="B3" s="64" t="s">
        <v>1590</v>
      </c>
      <c r="C3" s="64"/>
      <c r="D3" s="64"/>
      <c r="E3" s="64" t="s">
        <v>1591</v>
      </c>
      <c r="F3" s="64"/>
      <c r="G3" s="64"/>
    </row>
    <row r="4" s="26" customFormat="1" ht="30" customHeight="1" spans="1:7">
      <c r="A4" s="64"/>
      <c r="B4" s="63"/>
      <c r="C4" s="64" t="s">
        <v>1592</v>
      </c>
      <c r="D4" s="64" t="s">
        <v>1593</v>
      </c>
      <c r="E4" s="63"/>
      <c r="F4" s="64" t="s">
        <v>1592</v>
      </c>
      <c r="G4" s="64" t="s">
        <v>1593</v>
      </c>
    </row>
    <row r="5" s="26" customFormat="1" ht="30" customHeight="1" spans="1:7">
      <c r="A5" s="64" t="s">
        <v>1594</v>
      </c>
      <c r="B5" s="64" t="s">
        <v>1595</v>
      </c>
      <c r="C5" s="64" t="s">
        <v>1596</v>
      </c>
      <c r="D5" s="64" t="s">
        <v>1597</v>
      </c>
      <c r="E5" s="64" t="s">
        <v>1598</v>
      </c>
      <c r="F5" s="64" t="s">
        <v>1599</v>
      </c>
      <c r="G5" s="64" t="s">
        <v>1600</v>
      </c>
    </row>
    <row r="6" s="26" customFormat="1" ht="30" customHeight="1" spans="1:7">
      <c r="A6" s="65" t="s">
        <v>1547</v>
      </c>
      <c r="B6" s="66">
        <f>C6+D6</f>
        <v>111.74</v>
      </c>
      <c r="C6" s="66">
        <v>31.98</v>
      </c>
      <c r="D6" s="66">
        <v>79.76</v>
      </c>
      <c r="E6" s="74">
        <f>F6+G6</f>
        <v>103.194</v>
      </c>
      <c r="F6" s="74">
        <v>24.374</v>
      </c>
      <c r="G6" s="66">
        <v>78.82</v>
      </c>
    </row>
    <row r="7" s="26" customFormat="1" ht="30" customHeight="1" spans="1:7">
      <c r="A7" s="65"/>
      <c r="B7" s="66"/>
      <c r="C7" s="66"/>
      <c r="D7" s="66"/>
      <c r="E7" s="66"/>
      <c r="F7" s="66"/>
      <c r="G7" s="66"/>
    </row>
    <row r="8" s="26" customFormat="1" ht="30" customHeight="1" spans="1:7">
      <c r="A8" s="67"/>
      <c r="B8" s="63"/>
      <c r="C8" s="63"/>
      <c r="D8" s="63"/>
      <c r="E8" s="63"/>
      <c r="F8" s="63"/>
      <c r="G8" s="63"/>
    </row>
    <row r="9" s="26" customFormat="1" ht="30" customHeight="1" spans="1:7">
      <c r="A9" s="67"/>
      <c r="B9" s="63"/>
      <c r="C9" s="63"/>
      <c r="D9" s="63"/>
      <c r="E9" s="63"/>
      <c r="F9" s="63"/>
      <c r="G9" s="63"/>
    </row>
    <row r="10" s="26" customFormat="1" ht="30" customHeight="1" spans="1:7">
      <c r="A10" s="67"/>
      <c r="B10" s="63"/>
      <c r="C10" s="63"/>
      <c r="D10" s="63"/>
      <c r="E10" s="63"/>
      <c r="F10" s="63"/>
      <c r="G10" s="63"/>
    </row>
    <row r="11" s="26" customFormat="1" ht="30" customHeight="1" spans="1:7">
      <c r="A11" s="67"/>
      <c r="B11" s="63"/>
      <c r="C11" s="63"/>
      <c r="D11" s="63"/>
      <c r="E11" s="63"/>
      <c r="F11" s="63"/>
      <c r="G11" s="63"/>
    </row>
    <row r="12" s="28" customFormat="1" ht="24.95" customHeight="1" spans="1:7">
      <c r="A12" s="53" t="s">
        <v>1601</v>
      </c>
      <c r="B12" s="53"/>
      <c r="C12" s="53"/>
      <c r="D12" s="53"/>
      <c r="E12" s="53"/>
      <c r="F12" s="53"/>
      <c r="G12" s="53"/>
    </row>
    <row r="13" s="28" customFormat="1" ht="24.95" customHeight="1" spans="1:7">
      <c r="A13" s="53" t="s">
        <v>1602</v>
      </c>
      <c r="B13" s="53"/>
      <c r="C13" s="53"/>
      <c r="D13" s="53"/>
      <c r="E13" s="53"/>
      <c r="F13" s="53"/>
      <c r="G13" s="53"/>
    </row>
    <row r="14" s="26" customFormat="1" ht="18" customHeight="1" spans="1:7">
      <c r="A14" s="54"/>
      <c r="B14" s="54"/>
      <c r="C14" s="54"/>
      <c r="D14" s="54"/>
      <c r="E14" s="54"/>
      <c r="F14" s="54"/>
      <c r="G14" s="54"/>
    </row>
    <row r="15" s="26" customFormat="1" ht="18" customHeight="1" spans="1:7">
      <c r="A15" s="54"/>
      <c r="B15" s="54"/>
      <c r="C15" s="54"/>
      <c r="D15" s="54"/>
      <c r="E15" s="54"/>
      <c r="F15" s="54"/>
      <c r="G15" s="54"/>
    </row>
    <row r="16" s="26" customFormat="1" ht="18" customHeight="1" spans="1:7">
      <c r="A16" s="54"/>
      <c r="B16" s="54"/>
      <c r="C16" s="54"/>
      <c r="D16" s="54"/>
      <c r="E16" s="54"/>
      <c r="F16" s="54"/>
      <c r="G16" s="54"/>
    </row>
    <row r="17" s="26" customFormat="1" ht="18" customHeight="1" spans="1:7">
      <c r="A17" s="54"/>
      <c r="B17" s="54"/>
      <c r="C17" s="54"/>
      <c r="D17" s="54"/>
      <c r="E17" s="54"/>
      <c r="F17" s="54"/>
      <c r="G17" s="54"/>
    </row>
    <row r="18" s="26" customFormat="1" ht="14.1" customHeight="1" spans="1:7">
      <c r="A18" s="54"/>
      <c r="B18" s="54"/>
      <c r="C18" s="54"/>
      <c r="D18" s="54"/>
      <c r="E18" s="54"/>
      <c r="F18" s="54"/>
      <c r="G18" s="54"/>
    </row>
    <row r="19" s="26" customFormat="1" ht="33" customHeight="1" spans="1:7">
      <c r="A19" s="59"/>
      <c r="B19" s="59"/>
      <c r="C19" s="59"/>
      <c r="D19" s="59"/>
      <c r="E19" s="59"/>
      <c r="F19" s="59"/>
      <c r="G19" s="59"/>
    </row>
  </sheetData>
  <mergeCells count="7">
    <mergeCell ref="A1:G1"/>
    <mergeCell ref="F2:G2"/>
    <mergeCell ref="B3:D3"/>
    <mergeCell ref="E3:G3"/>
    <mergeCell ref="A12:G12"/>
    <mergeCell ref="A13:G13"/>
    <mergeCell ref="A3:A4"/>
  </mergeCells>
  <printOptions horizontalCentered="1"/>
  <pageMargins left="0.709027777777778" right="0.709027777777778" top="0.629166666666667" bottom="0.75" header="0.309027777777778" footer="0.309027777777778"/>
  <pageSetup paperSize="9" fitToHeight="200"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6"/>
  <sheetViews>
    <sheetView zoomScale="90" zoomScaleNormal="90" workbookViewId="0">
      <selection activeCell="G12" sqref="G12"/>
    </sheetView>
  </sheetViews>
  <sheetFormatPr defaultColWidth="10" defaultRowHeight="13.5" outlineLevelCol="2"/>
  <cols>
    <col min="1" max="1" width="24.625" style="26" customWidth="1"/>
    <col min="2" max="3" width="27.5" style="26" customWidth="1"/>
    <col min="4" max="4" width="9.75" style="26" customWidth="1"/>
    <col min="5" max="16384" width="10" style="26"/>
  </cols>
  <sheetData>
    <row r="1" s="26" customFormat="1" ht="51" customHeight="1" spans="1:3">
      <c r="A1" s="61" t="s">
        <v>1603</v>
      </c>
      <c r="B1" s="61"/>
      <c r="C1" s="61"/>
    </row>
    <row r="2" s="26" customFormat="1" ht="23.1" customHeight="1" spans="1:3">
      <c r="A2" s="59"/>
      <c r="B2" s="59"/>
      <c r="C2" s="62" t="s">
        <v>1588</v>
      </c>
    </row>
    <row r="3" s="26" customFormat="1" ht="45.75" customHeight="1" spans="1:3">
      <c r="A3" s="63" t="s">
        <v>1589</v>
      </c>
      <c r="B3" s="64" t="s">
        <v>1604</v>
      </c>
      <c r="C3" s="64" t="s">
        <v>1605</v>
      </c>
    </row>
    <row r="4" s="26" customFormat="1" ht="30" customHeight="1" spans="1:3">
      <c r="A4" s="65" t="s">
        <v>1547</v>
      </c>
      <c r="B4" s="66">
        <v>31.98</v>
      </c>
      <c r="C4" s="74">
        <v>24.374</v>
      </c>
    </row>
    <row r="5" s="26" customFormat="1" ht="30" customHeight="1" spans="1:3">
      <c r="A5" s="67"/>
      <c r="B5" s="63"/>
      <c r="C5" s="63"/>
    </row>
    <row r="6" s="26" customFormat="1" ht="30" customHeight="1" spans="1:3">
      <c r="A6" s="67"/>
      <c r="B6" s="63"/>
      <c r="C6" s="63"/>
    </row>
    <row r="7" s="26" customFormat="1" ht="30" customHeight="1" spans="1:3">
      <c r="A7" s="67"/>
      <c r="B7" s="63"/>
      <c r="C7" s="63"/>
    </row>
    <row r="8" s="26" customFormat="1" ht="30" customHeight="1" spans="1:3">
      <c r="A8" s="67"/>
      <c r="B8" s="63"/>
      <c r="C8" s="63"/>
    </row>
    <row r="9" s="28" customFormat="1" ht="24.95" customHeight="1" spans="1:3">
      <c r="A9" s="53" t="s">
        <v>1601</v>
      </c>
      <c r="B9" s="53"/>
      <c r="C9" s="53"/>
    </row>
    <row r="10" s="28" customFormat="1" ht="24.95" customHeight="1" spans="1:3">
      <c r="A10" s="53" t="s">
        <v>1602</v>
      </c>
      <c r="B10" s="53"/>
      <c r="C10" s="53"/>
    </row>
    <row r="11" s="26" customFormat="1" ht="18" customHeight="1" spans="1:3">
      <c r="A11" s="54"/>
      <c r="B11" s="54"/>
      <c r="C11" s="54"/>
    </row>
    <row r="12" s="26" customFormat="1" ht="18" customHeight="1" spans="1:3">
      <c r="A12" s="54"/>
      <c r="B12" s="54"/>
      <c r="C12" s="54"/>
    </row>
    <row r="13" s="26" customFormat="1" ht="18" customHeight="1" spans="1:3">
      <c r="A13" s="54"/>
      <c r="B13" s="54"/>
      <c r="C13" s="54"/>
    </row>
    <row r="14" s="26" customFormat="1" ht="18" customHeight="1" spans="1:3">
      <c r="A14" s="54"/>
      <c r="B14" s="54"/>
      <c r="C14" s="54"/>
    </row>
    <row r="15" s="26" customFormat="1" ht="14.1" customHeight="1" spans="1:3">
      <c r="A15" s="54"/>
      <c r="B15" s="54"/>
      <c r="C15" s="54"/>
    </row>
    <row r="16" s="26" customFormat="1" ht="33" customHeight="1" spans="1:3">
      <c r="A16" s="59"/>
      <c r="B16" s="59"/>
      <c r="C16" s="59"/>
    </row>
  </sheetData>
  <mergeCells count="3">
    <mergeCell ref="A1:C1"/>
    <mergeCell ref="A9:C9"/>
    <mergeCell ref="A10:C10"/>
  </mergeCells>
  <pageMargins left="0.699305555555556" right="0.699305555555556" top="0.75" bottom="0.75"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4"/>
  <sheetViews>
    <sheetView zoomScale="90" zoomScaleNormal="90" workbookViewId="0">
      <selection activeCell="G12" sqref="G12"/>
    </sheetView>
  </sheetViews>
  <sheetFormatPr defaultColWidth="10" defaultRowHeight="13.5" outlineLevelCol="6"/>
  <cols>
    <col min="1" max="1" width="62.25" style="26" customWidth="1"/>
    <col min="2" max="3" width="28.625" style="26" customWidth="1"/>
    <col min="4" max="4" width="9.75" style="26" customWidth="1"/>
    <col min="5" max="16384" width="10" style="26"/>
  </cols>
  <sheetData>
    <row r="1" s="26" customFormat="1" ht="28.7" customHeight="1" spans="1:3">
      <c r="A1" s="50" t="s">
        <v>1606</v>
      </c>
      <c r="B1" s="50"/>
      <c r="C1" s="50"/>
    </row>
    <row r="2" s="26" customFormat="1" ht="27" customHeight="1" spans="1:3">
      <c r="A2" s="59"/>
      <c r="B2" s="59"/>
      <c r="C2" s="60" t="s">
        <v>1588</v>
      </c>
    </row>
    <row r="3" s="68" customFormat="1" ht="24" customHeight="1" spans="1:3">
      <c r="A3" s="64" t="s">
        <v>1607</v>
      </c>
      <c r="B3" s="64" t="s">
        <v>1546</v>
      </c>
      <c r="C3" s="64" t="s">
        <v>1608</v>
      </c>
    </row>
    <row r="4" s="68" customFormat="1" ht="32.1" customHeight="1" spans="1:3">
      <c r="A4" s="66" t="s">
        <v>1609</v>
      </c>
      <c r="B4" s="70">
        <v>24.37</v>
      </c>
      <c r="C4" s="70">
        <v>24.374</v>
      </c>
    </row>
    <row r="5" s="68" customFormat="1" ht="32.1" customHeight="1" spans="1:3">
      <c r="A5" s="66" t="s">
        <v>1610</v>
      </c>
      <c r="B5" s="71">
        <v>31.98</v>
      </c>
      <c r="C5" s="70">
        <v>31.98</v>
      </c>
    </row>
    <row r="6" s="68" customFormat="1" ht="32.1" customHeight="1" spans="1:3">
      <c r="A6" s="66" t="s">
        <v>1611</v>
      </c>
      <c r="B6" s="70">
        <v>2.58</v>
      </c>
      <c r="C6" s="70">
        <v>2.58</v>
      </c>
    </row>
    <row r="7" s="68" customFormat="1" ht="30" customHeight="1" spans="1:3">
      <c r="A7" s="65" t="s">
        <v>1612</v>
      </c>
      <c r="B7" s="70"/>
      <c r="C7" s="70"/>
    </row>
    <row r="8" s="68" customFormat="1" ht="32.1" customHeight="1" spans="1:3">
      <c r="A8" s="65" t="s">
        <v>1613</v>
      </c>
      <c r="B8" s="70">
        <v>2.58</v>
      </c>
      <c r="C8" s="70">
        <v>2.58</v>
      </c>
    </row>
    <row r="9" s="68" customFormat="1" ht="32.1" customHeight="1" spans="1:3">
      <c r="A9" s="66" t="s">
        <v>1614</v>
      </c>
      <c r="B9" s="70">
        <v>2.58</v>
      </c>
      <c r="C9" s="70">
        <v>2.58</v>
      </c>
    </row>
    <row r="10" s="68" customFormat="1" ht="32.1" customHeight="1" spans="1:3">
      <c r="A10" s="66" t="s">
        <v>1615</v>
      </c>
      <c r="B10" s="70">
        <v>24.37</v>
      </c>
      <c r="C10" s="70">
        <v>24.37</v>
      </c>
    </row>
    <row r="11" s="68" customFormat="1" ht="32.1" customHeight="1" spans="1:3">
      <c r="A11" s="66" t="s">
        <v>1616</v>
      </c>
      <c r="B11" s="70"/>
      <c r="C11" s="70"/>
    </row>
    <row r="12" s="68" customFormat="1" ht="32.1" customHeight="1" spans="1:3">
      <c r="A12" s="66" t="s">
        <v>1617</v>
      </c>
      <c r="B12" s="70">
        <v>31.98</v>
      </c>
      <c r="C12" s="70"/>
    </row>
    <row r="13" s="69" customFormat="1" ht="56.1" customHeight="1" spans="1:7">
      <c r="A13" s="72" t="s">
        <v>1618</v>
      </c>
      <c r="B13" s="72"/>
      <c r="C13" s="72"/>
      <c r="D13" s="73"/>
      <c r="E13" s="73"/>
      <c r="F13" s="73"/>
      <c r="G13" s="73"/>
    </row>
    <row r="14" s="26" customFormat="1" spans="1:3">
      <c r="A14" s="59"/>
      <c r="B14" s="59"/>
      <c r="C14" s="59"/>
    </row>
  </sheetData>
  <mergeCells count="2">
    <mergeCell ref="A1:C1"/>
    <mergeCell ref="A13:C13"/>
  </mergeCells>
  <printOptions horizontalCentered="1"/>
  <pageMargins left="0.709027777777778" right="0.709027777777778" top="0.75" bottom="0.75" header="0.309027777777778" footer="0.309027777777778"/>
  <pageSetup paperSize="9" fitToHeight="200"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4"/>
  <sheetViews>
    <sheetView zoomScale="90" zoomScaleNormal="90" workbookViewId="0">
      <selection activeCell="G12" sqref="G12"/>
    </sheetView>
  </sheetViews>
  <sheetFormatPr defaultColWidth="10" defaultRowHeight="13.5" outlineLevelCol="6"/>
  <cols>
    <col min="1" max="1" width="60" style="26" customWidth="1"/>
    <col min="2" max="3" width="25.625" style="26" customWidth="1"/>
    <col min="4" max="4" width="9.75" style="26" customWidth="1"/>
    <col min="5" max="16384" width="10" style="26"/>
  </cols>
  <sheetData>
    <row r="1" s="26" customFormat="1" ht="28.7" customHeight="1" spans="1:3">
      <c r="A1" s="50" t="s">
        <v>1619</v>
      </c>
      <c r="B1" s="50"/>
      <c r="C1" s="50"/>
    </row>
    <row r="2" s="26" customFormat="1" ht="27" customHeight="1" spans="1:3">
      <c r="A2" s="59"/>
      <c r="B2" s="59"/>
      <c r="C2" s="60" t="s">
        <v>1588</v>
      </c>
    </row>
    <row r="3" s="26" customFormat="1" ht="24" customHeight="1" spans="1:3">
      <c r="A3" s="33" t="s">
        <v>1607</v>
      </c>
      <c r="B3" s="33" t="s">
        <v>1546</v>
      </c>
      <c r="C3" s="33" t="s">
        <v>1608</v>
      </c>
    </row>
    <row r="4" s="26" customFormat="1" ht="32.1" customHeight="1" spans="1:3">
      <c r="A4" s="56" t="s">
        <v>1609</v>
      </c>
      <c r="B4" s="57">
        <v>24.37</v>
      </c>
      <c r="C4" s="57">
        <v>24.37</v>
      </c>
    </row>
    <row r="5" s="26" customFormat="1" ht="32.1" customHeight="1" spans="1:3">
      <c r="A5" s="56" t="s">
        <v>1610</v>
      </c>
      <c r="B5" s="57">
        <v>31.98</v>
      </c>
      <c r="C5" s="57">
        <v>31.98</v>
      </c>
    </row>
    <row r="6" s="26" customFormat="1" ht="32.1" customHeight="1" spans="1:3">
      <c r="A6" s="56" t="s">
        <v>1611</v>
      </c>
      <c r="B6" s="57">
        <v>2.58</v>
      </c>
      <c r="C6" s="57">
        <v>2.58</v>
      </c>
    </row>
    <row r="7" s="26" customFormat="1" ht="32.1" customHeight="1" spans="1:3">
      <c r="A7" s="56" t="s">
        <v>1620</v>
      </c>
      <c r="B7" s="57"/>
      <c r="C7" s="57"/>
    </row>
    <row r="8" s="26" customFormat="1" ht="32.1" customHeight="1" spans="1:3">
      <c r="A8" s="56" t="s">
        <v>1621</v>
      </c>
      <c r="B8" s="57">
        <v>2.58</v>
      </c>
      <c r="C8" s="57">
        <v>2.58</v>
      </c>
    </row>
    <row r="9" s="26" customFormat="1" ht="32.1" customHeight="1" spans="1:3">
      <c r="A9" s="56" t="s">
        <v>1614</v>
      </c>
      <c r="B9" s="57">
        <v>2.58</v>
      </c>
      <c r="C9" s="57">
        <v>2.58</v>
      </c>
    </row>
    <row r="10" s="26" customFormat="1" ht="32.1" customHeight="1" spans="1:3">
      <c r="A10" s="56" t="s">
        <v>1615</v>
      </c>
      <c r="B10" s="57">
        <v>24.37</v>
      </c>
      <c r="C10" s="57">
        <v>24.37</v>
      </c>
    </row>
    <row r="11" s="26" customFormat="1" ht="32.1" customHeight="1" spans="1:3">
      <c r="A11" s="56" t="s">
        <v>1616</v>
      </c>
      <c r="B11" s="57"/>
      <c r="C11" s="57"/>
    </row>
    <row r="12" s="26" customFormat="1" ht="32.1" customHeight="1" spans="1:3">
      <c r="A12" s="56" t="s">
        <v>1617</v>
      </c>
      <c r="B12" s="57">
        <v>31.98</v>
      </c>
      <c r="C12" s="57"/>
    </row>
    <row r="13" s="28" customFormat="1" ht="69" customHeight="1" spans="1:7">
      <c r="A13" s="38" t="s">
        <v>1622</v>
      </c>
      <c r="B13" s="38"/>
      <c r="C13" s="38"/>
      <c r="D13" s="53"/>
      <c r="E13" s="53"/>
      <c r="F13" s="53"/>
      <c r="G13" s="53"/>
    </row>
    <row r="14" s="26" customFormat="1" spans="1:3">
      <c r="A14" s="59"/>
      <c r="B14" s="59"/>
      <c r="C14" s="59"/>
    </row>
  </sheetData>
  <mergeCells count="2">
    <mergeCell ref="A1:C1"/>
    <mergeCell ref="A13:C13"/>
  </mergeCells>
  <printOptions horizontalCentered="1"/>
  <pageMargins left="0.709027777777778" right="0.709027777777778" top="0.354166666666667" bottom="0.471527777777778" header="0.309027777777778" footer="0.309027777777778"/>
  <pageSetup paperSize="9" fitToHeight="200" orientation="landscape"/>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6"/>
  <sheetViews>
    <sheetView zoomScale="90" zoomScaleNormal="90" workbookViewId="0">
      <selection activeCell="G12" sqref="G12"/>
    </sheetView>
  </sheetViews>
  <sheetFormatPr defaultColWidth="10" defaultRowHeight="13.5" outlineLevelCol="2"/>
  <cols>
    <col min="1" max="1" width="24.625" style="26" customWidth="1"/>
    <col min="2" max="3" width="27.5" style="26" customWidth="1"/>
    <col min="4" max="4" width="9.75" style="26" customWidth="1"/>
    <col min="5" max="16384" width="10" style="26"/>
  </cols>
  <sheetData>
    <row r="1" s="26" customFormat="1" ht="51" customHeight="1" spans="1:3">
      <c r="A1" s="61" t="s">
        <v>1623</v>
      </c>
      <c r="B1" s="61"/>
      <c r="C1" s="61"/>
    </row>
    <row r="2" s="26" customFormat="1" ht="23.1" customHeight="1" spans="1:3">
      <c r="A2" s="59"/>
      <c r="B2" s="59"/>
      <c r="C2" s="62" t="s">
        <v>1588</v>
      </c>
    </row>
    <row r="3" s="26" customFormat="1" ht="45.75" customHeight="1" spans="1:3">
      <c r="A3" s="63" t="s">
        <v>1589</v>
      </c>
      <c r="B3" s="64" t="s">
        <v>1624</v>
      </c>
      <c r="C3" s="64" t="s">
        <v>1625</v>
      </c>
    </row>
    <row r="4" s="26" customFormat="1" ht="30" customHeight="1" spans="1:3">
      <c r="A4" s="65" t="s">
        <v>1547</v>
      </c>
      <c r="B4" s="66">
        <v>79.96</v>
      </c>
      <c r="C4" s="66">
        <v>78.82</v>
      </c>
    </row>
    <row r="5" s="26" customFormat="1" ht="30" customHeight="1" spans="1:3">
      <c r="A5" s="67"/>
      <c r="B5" s="63"/>
      <c r="C5" s="63"/>
    </row>
    <row r="6" s="26" customFormat="1" ht="30" customHeight="1" spans="1:3">
      <c r="A6" s="67"/>
      <c r="B6" s="63"/>
      <c r="C6" s="63"/>
    </row>
    <row r="7" s="26" customFormat="1" ht="30" customHeight="1" spans="1:3">
      <c r="A7" s="67"/>
      <c r="B7" s="63"/>
      <c r="C7" s="63"/>
    </row>
    <row r="8" s="26" customFormat="1" ht="30" customHeight="1" spans="1:3">
      <c r="A8" s="67"/>
      <c r="B8" s="63"/>
      <c r="C8" s="63"/>
    </row>
    <row r="9" s="28" customFormat="1" ht="40" customHeight="1" spans="1:3">
      <c r="A9" s="53" t="s">
        <v>1601</v>
      </c>
      <c r="B9" s="53"/>
      <c r="C9" s="53"/>
    </row>
    <row r="10" s="28" customFormat="1" ht="42" customHeight="1" spans="1:3">
      <c r="A10" s="53" t="s">
        <v>1602</v>
      </c>
      <c r="B10" s="53"/>
      <c r="C10" s="53"/>
    </row>
    <row r="11" s="26" customFormat="1" ht="18" customHeight="1" spans="1:3">
      <c r="A11" s="54"/>
      <c r="B11" s="54"/>
      <c r="C11" s="54"/>
    </row>
    <row r="12" s="26" customFormat="1" ht="18" customHeight="1" spans="1:3">
      <c r="A12" s="54"/>
      <c r="B12" s="54"/>
      <c r="C12" s="54"/>
    </row>
    <row r="13" s="26" customFormat="1" ht="18" customHeight="1" spans="1:3">
      <c r="A13" s="54"/>
      <c r="B13" s="54"/>
      <c r="C13" s="54"/>
    </row>
    <row r="14" s="26" customFormat="1" ht="18" customHeight="1" spans="1:3">
      <c r="A14" s="54"/>
      <c r="B14" s="54"/>
      <c r="C14" s="54"/>
    </row>
    <row r="15" s="26" customFormat="1" ht="14.1" customHeight="1" spans="1:3">
      <c r="A15" s="54"/>
      <c r="B15" s="54"/>
      <c r="C15" s="54"/>
    </row>
    <row r="16" s="26" customFormat="1" ht="33" customHeight="1" spans="1:3">
      <c r="A16" s="59"/>
      <c r="B16" s="59"/>
      <c r="C16" s="59"/>
    </row>
  </sheetData>
  <mergeCells count="3">
    <mergeCell ref="A1:C1"/>
    <mergeCell ref="A9:C9"/>
    <mergeCell ref="A10:C10"/>
  </mergeCells>
  <pageMargins left="0.699305555555556" right="0.699305555555556" top="0.75" bottom="0.75"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2"/>
  <sheetViews>
    <sheetView zoomScale="90" zoomScaleNormal="90" workbookViewId="0">
      <selection activeCell="G12" sqref="G12"/>
    </sheetView>
  </sheetViews>
  <sheetFormatPr defaultColWidth="10" defaultRowHeight="13.5" outlineLevelCol="2"/>
  <cols>
    <col min="1" max="1" width="60.5" style="26" customWidth="1"/>
    <col min="2" max="3" width="25.625" style="26" customWidth="1"/>
    <col min="4" max="4" width="9.75" style="26" customWidth="1"/>
    <col min="5" max="16384" width="10" style="26"/>
  </cols>
  <sheetData>
    <row r="1" s="26" customFormat="1" ht="28.7" customHeight="1" spans="1:3">
      <c r="A1" s="50" t="s">
        <v>1626</v>
      </c>
      <c r="B1" s="50"/>
      <c r="C1" s="50"/>
    </row>
    <row r="2" s="26" customFormat="1" ht="24.95" customHeight="1" spans="1:3">
      <c r="A2" s="59"/>
      <c r="B2" s="59"/>
      <c r="C2" s="60" t="s">
        <v>1588</v>
      </c>
    </row>
    <row r="3" s="26" customFormat="1" ht="32.1" customHeight="1" spans="1:3">
      <c r="A3" s="33" t="s">
        <v>1607</v>
      </c>
      <c r="B3" s="33" t="s">
        <v>1546</v>
      </c>
      <c r="C3" s="33" t="s">
        <v>1608</v>
      </c>
    </row>
    <row r="4" s="26" customFormat="1" ht="32.1" customHeight="1" spans="1:3">
      <c r="A4" s="56" t="s">
        <v>1627</v>
      </c>
      <c r="B4" s="57">
        <v>78.21</v>
      </c>
      <c r="C4" s="57">
        <v>78.21</v>
      </c>
    </row>
    <row r="5" s="26" customFormat="1" ht="32.1" customHeight="1" spans="1:3">
      <c r="A5" s="56" t="s">
        <v>1628</v>
      </c>
      <c r="B5" s="57">
        <v>79.76</v>
      </c>
      <c r="C5" s="57">
        <v>79.76</v>
      </c>
    </row>
    <row r="6" s="26" customFormat="1" ht="32.1" customHeight="1" spans="1:3">
      <c r="A6" s="56" t="s">
        <v>1629</v>
      </c>
      <c r="B6" s="57">
        <v>1.03</v>
      </c>
      <c r="C6" s="57">
        <v>2.05</v>
      </c>
    </row>
    <row r="7" s="26" customFormat="1" ht="32.1" customHeight="1" spans="1:3">
      <c r="A7" s="56" t="s">
        <v>1630</v>
      </c>
      <c r="B7" s="57">
        <v>1.44</v>
      </c>
      <c r="C7" s="57">
        <v>1.44</v>
      </c>
    </row>
    <row r="8" s="26" customFormat="1" ht="32.1" customHeight="1" spans="1:3">
      <c r="A8" s="56" t="s">
        <v>1631</v>
      </c>
      <c r="B8" s="57">
        <v>77.8</v>
      </c>
      <c r="C8" s="57">
        <v>78.82</v>
      </c>
    </row>
    <row r="9" s="26" customFormat="1" ht="32.1" customHeight="1" spans="1:3">
      <c r="A9" s="56" t="s">
        <v>1632</v>
      </c>
      <c r="B9" s="57"/>
      <c r="C9" s="57"/>
    </row>
    <row r="10" s="26" customFormat="1" ht="32.1" customHeight="1" spans="1:3">
      <c r="A10" s="56" t="s">
        <v>1633</v>
      </c>
      <c r="B10" s="57">
        <v>79.76</v>
      </c>
      <c r="C10" s="57"/>
    </row>
    <row r="11" s="28" customFormat="1" ht="59.1" customHeight="1" spans="1:3">
      <c r="A11" s="38" t="s">
        <v>1634</v>
      </c>
      <c r="B11" s="38"/>
      <c r="C11" s="38"/>
    </row>
    <row r="12" s="26" customFormat="1" ht="30.95" customHeight="1" spans="1:3">
      <c r="A12" s="58"/>
      <c r="B12" s="58"/>
      <c r="C12" s="58"/>
    </row>
  </sheetData>
  <mergeCells count="3">
    <mergeCell ref="A1:C1"/>
    <mergeCell ref="A11:C11"/>
    <mergeCell ref="A12:C12"/>
  </mergeCells>
  <printOptions horizontalCentered="1"/>
  <pageMargins left="0.709027777777778" right="0.709027777777778" top="0.75" bottom="0.75" header="0.309027777777778" footer="0.309027777777778"/>
  <pageSetup paperSize="9" fitToHeight="20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showZeros="0" zoomScale="90" zoomScaleNormal="90" workbookViewId="0">
      <pane ySplit="3" topLeftCell="A13" activePane="bottomLeft" state="frozen"/>
      <selection/>
      <selection pane="bottomLeft" activeCell="G12" sqref="G12"/>
    </sheetView>
  </sheetViews>
  <sheetFormatPr defaultColWidth="9" defaultRowHeight="14.25" outlineLevelCol="4"/>
  <cols>
    <col min="1" max="1" width="50.75" style="135" customWidth="1"/>
    <col min="2" max="4" width="21.625" style="135" customWidth="1"/>
    <col min="5" max="256" width="9" style="149"/>
  </cols>
  <sheetData>
    <row r="1" ht="45" customHeight="1" spans="1:4">
      <c r="A1" s="229" t="s">
        <v>77</v>
      </c>
      <c r="B1" s="229"/>
      <c r="C1" s="229"/>
      <c r="D1" s="229"/>
    </row>
    <row r="2" ht="18.95" customHeight="1" spans="1:4">
      <c r="A2" s="230"/>
      <c r="B2" s="231"/>
      <c r="C2" s="231"/>
      <c r="D2" s="297" t="s">
        <v>1</v>
      </c>
    </row>
    <row r="3" s="310" customFormat="1" ht="45" customHeight="1" spans="1:4">
      <c r="A3" s="313" t="s">
        <v>2</v>
      </c>
      <c r="B3" s="215" t="s">
        <v>78</v>
      </c>
      <c r="C3" s="215" t="s">
        <v>4</v>
      </c>
      <c r="D3" s="313" t="s">
        <v>5</v>
      </c>
    </row>
    <row r="4" ht="32.1" customHeight="1" spans="1:4">
      <c r="A4" s="314" t="s">
        <v>6</v>
      </c>
      <c r="B4" s="239">
        <f>SUM(B5:B19)</f>
        <v>58024</v>
      </c>
      <c r="C4" s="239">
        <f>SUM(C5:C19)</f>
        <v>53968</v>
      </c>
      <c r="D4" s="234">
        <f t="shared" ref="D4:D28" si="0">IF(B4&gt;0,C4/B4-1,IF(B4&lt;0,-(C4/B4-1),""))</f>
        <v>-0.0699021094719426</v>
      </c>
    </row>
    <row r="5" s="311" customFormat="1" ht="36" customHeight="1" spans="1:5">
      <c r="A5" s="248" t="s">
        <v>7</v>
      </c>
      <c r="B5" s="88">
        <v>13488</v>
      </c>
      <c r="C5" s="315">
        <v>16726</v>
      </c>
      <c r="D5" s="236">
        <f t="shared" si="0"/>
        <v>0.240065243179122</v>
      </c>
      <c r="E5" s="316"/>
    </row>
    <row r="6" s="311" customFormat="1" ht="36" customHeight="1" spans="1:5">
      <c r="A6" s="248" t="s">
        <v>8</v>
      </c>
      <c r="B6" s="88">
        <v>1500</v>
      </c>
      <c r="C6" s="315">
        <v>2549</v>
      </c>
      <c r="D6" s="236">
        <f t="shared" si="0"/>
        <v>0.699333333333333</v>
      </c>
      <c r="E6" s="316"/>
    </row>
    <row r="7" s="311" customFormat="1" ht="36" customHeight="1" spans="1:5">
      <c r="A7" s="248" t="s">
        <v>9</v>
      </c>
      <c r="B7" s="88">
        <v>622</v>
      </c>
      <c r="C7" s="315">
        <v>672</v>
      </c>
      <c r="D7" s="236">
        <f t="shared" si="0"/>
        <v>0.0803858520900322</v>
      </c>
      <c r="E7" s="316"/>
    </row>
    <row r="8" s="311" customFormat="1" ht="36" customHeight="1" spans="1:5">
      <c r="A8" s="248" t="s">
        <v>10</v>
      </c>
      <c r="B8" s="88">
        <v>602</v>
      </c>
      <c r="C8" s="315">
        <v>50</v>
      </c>
      <c r="D8" s="236">
        <f t="shared" si="0"/>
        <v>-0.916943521594684</v>
      </c>
      <c r="E8" s="316"/>
    </row>
    <row r="9" s="311" customFormat="1" ht="36" customHeight="1" spans="1:5">
      <c r="A9" s="248" t="s">
        <v>11</v>
      </c>
      <c r="B9" s="88">
        <v>2040</v>
      </c>
      <c r="C9" s="315">
        <v>1800</v>
      </c>
      <c r="D9" s="236">
        <f t="shared" si="0"/>
        <v>-0.117647058823529</v>
      </c>
      <c r="E9" s="316"/>
    </row>
    <row r="10" s="311" customFormat="1" ht="36" customHeight="1" spans="1:5">
      <c r="A10" s="248" t="s">
        <v>12</v>
      </c>
      <c r="B10" s="88">
        <v>839</v>
      </c>
      <c r="C10" s="315">
        <v>1652</v>
      </c>
      <c r="D10" s="236">
        <f t="shared" si="0"/>
        <v>0.969010727056019</v>
      </c>
      <c r="E10" s="316"/>
    </row>
    <row r="11" s="311" customFormat="1" ht="36" customHeight="1" spans="1:5">
      <c r="A11" s="248" t="s">
        <v>13</v>
      </c>
      <c r="B11" s="88">
        <v>1200</v>
      </c>
      <c r="C11" s="315">
        <v>1000</v>
      </c>
      <c r="D11" s="236">
        <f t="shared" si="0"/>
        <v>-0.166666666666667</v>
      </c>
      <c r="E11" s="316"/>
    </row>
    <row r="12" s="311" customFormat="1" ht="36" customHeight="1" spans="1:5">
      <c r="A12" s="248" t="s">
        <v>14</v>
      </c>
      <c r="B12" s="88">
        <v>1547</v>
      </c>
      <c r="C12" s="315">
        <v>1966</v>
      </c>
      <c r="D12" s="236">
        <f t="shared" si="0"/>
        <v>0.270846800258565</v>
      </c>
      <c r="E12" s="316"/>
    </row>
    <row r="13" s="311" customFormat="1" ht="36" customHeight="1" spans="1:5">
      <c r="A13" s="248" t="s">
        <v>15</v>
      </c>
      <c r="B13" s="88">
        <v>12665</v>
      </c>
      <c r="C13" s="315">
        <v>11700</v>
      </c>
      <c r="D13" s="236">
        <f t="shared" si="0"/>
        <v>-0.0761942360836952</v>
      </c>
      <c r="E13" s="316"/>
    </row>
    <row r="14" s="311" customFormat="1" ht="36" customHeight="1" spans="1:5">
      <c r="A14" s="248" t="s">
        <v>16</v>
      </c>
      <c r="B14" s="88">
        <v>920</v>
      </c>
      <c r="C14" s="315">
        <v>900</v>
      </c>
      <c r="D14" s="236">
        <f t="shared" si="0"/>
        <v>-0.0217391304347826</v>
      </c>
      <c r="E14" s="316"/>
    </row>
    <row r="15" s="311" customFormat="1" ht="36" customHeight="1" spans="1:5">
      <c r="A15" s="248" t="s">
        <v>17</v>
      </c>
      <c r="B15" s="88">
        <v>1400</v>
      </c>
      <c r="C15" s="315">
        <v>350</v>
      </c>
      <c r="D15" s="236">
        <f t="shared" si="0"/>
        <v>-0.75</v>
      </c>
      <c r="E15" s="316"/>
    </row>
    <row r="16" s="311" customFormat="1" ht="36" customHeight="1" spans="1:5">
      <c r="A16" s="248" t="s">
        <v>18</v>
      </c>
      <c r="B16" s="88">
        <v>20217</v>
      </c>
      <c r="C16" s="315">
        <v>13789</v>
      </c>
      <c r="D16" s="236">
        <f t="shared" si="0"/>
        <v>-0.317950239897116</v>
      </c>
      <c r="E16" s="316"/>
    </row>
    <row r="17" s="311" customFormat="1" ht="36" customHeight="1" spans="1:5">
      <c r="A17" s="248" t="s">
        <v>19</v>
      </c>
      <c r="B17" s="88">
        <v>957</v>
      </c>
      <c r="C17" s="315">
        <v>770</v>
      </c>
      <c r="D17" s="236">
        <f t="shared" si="0"/>
        <v>-0.195402298850575</v>
      </c>
      <c r="E17" s="316"/>
    </row>
    <row r="18" s="311" customFormat="1" ht="36" customHeight="1" spans="1:5">
      <c r="A18" s="248" t="s">
        <v>20</v>
      </c>
      <c r="B18" s="88">
        <v>27</v>
      </c>
      <c r="C18" s="315">
        <v>44</v>
      </c>
      <c r="D18" s="236">
        <f t="shared" si="0"/>
        <v>0.62962962962963</v>
      </c>
      <c r="E18" s="316"/>
    </row>
    <row r="19" s="311" customFormat="1" ht="36" customHeight="1" spans="1:5">
      <c r="A19" s="248" t="s">
        <v>21</v>
      </c>
      <c r="B19" s="315"/>
      <c r="C19" s="315"/>
      <c r="D19" s="236" t="str">
        <f t="shared" si="0"/>
        <v/>
      </c>
      <c r="E19" s="316"/>
    </row>
    <row r="20" s="311" customFormat="1" ht="36" customHeight="1" spans="1:5">
      <c r="A20" s="314" t="s">
        <v>22</v>
      </c>
      <c r="B20" s="239">
        <f>SUM(B21:B28)</f>
        <v>21394</v>
      </c>
      <c r="C20" s="239">
        <f>SUM(C21:C28)</f>
        <v>26410</v>
      </c>
      <c r="D20" s="234">
        <f t="shared" si="0"/>
        <v>0.234458259325044</v>
      </c>
      <c r="E20" s="316"/>
    </row>
    <row r="21" s="311" customFormat="1" ht="36" customHeight="1" spans="1:5">
      <c r="A21" s="248" t="s">
        <v>23</v>
      </c>
      <c r="B21" s="88">
        <v>1650</v>
      </c>
      <c r="C21" s="317">
        <v>1390</v>
      </c>
      <c r="D21" s="236">
        <f t="shared" si="0"/>
        <v>-0.157575757575758</v>
      </c>
      <c r="E21" s="316"/>
    </row>
    <row r="22" s="311" customFormat="1" ht="36" customHeight="1" spans="1:5">
      <c r="A22" s="318" t="s">
        <v>24</v>
      </c>
      <c r="B22" s="88">
        <v>1373</v>
      </c>
      <c r="C22" s="317">
        <v>1404</v>
      </c>
      <c r="D22" s="236">
        <f t="shared" si="0"/>
        <v>0.0225782957028404</v>
      </c>
      <c r="E22" s="316"/>
    </row>
    <row r="23" s="311" customFormat="1" ht="36" customHeight="1" spans="1:5">
      <c r="A23" s="248" t="s">
        <v>25</v>
      </c>
      <c r="B23" s="88">
        <v>3711</v>
      </c>
      <c r="C23" s="317">
        <v>5494</v>
      </c>
      <c r="D23" s="236">
        <f t="shared" si="0"/>
        <v>0.480463486930746</v>
      </c>
      <c r="E23" s="316"/>
    </row>
    <row r="24" s="311" customFormat="1" ht="36" customHeight="1" spans="1:5">
      <c r="A24" s="248" t="s">
        <v>26</v>
      </c>
      <c r="B24" s="88"/>
      <c r="C24" s="317"/>
      <c r="D24" s="236" t="str">
        <f t="shared" si="0"/>
        <v/>
      </c>
      <c r="E24" s="316"/>
    </row>
    <row r="25" s="311" customFormat="1" ht="36" customHeight="1" spans="1:5">
      <c r="A25" s="248" t="s">
        <v>27</v>
      </c>
      <c r="B25" s="88">
        <v>13582</v>
      </c>
      <c r="C25" s="317">
        <v>16995</v>
      </c>
      <c r="D25" s="236">
        <f t="shared" si="0"/>
        <v>0.251288470033868</v>
      </c>
      <c r="E25" s="316"/>
    </row>
    <row r="26" s="311" customFormat="1" ht="36" customHeight="1" spans="1:5">
      <c r="A26" s="248" t="s">
        <v>28</v>
      </c>
      <c r="B26" s="88"/>
      <c r="C26" s="317"/>
      <c r="D26" s="236" t="str">
        <f t="shared" si="0"/>
        <v/>
      </c>
      <c r="E26" s="316"/>
    </row>
    <row r="27" s="311" customFormat="1" ht="36" customHeight="1" spans="1:5">
      <c r="A27" s="248" t="s">
        <v>29</v>
      </c>
      <c r="B27" s="88">
        <v>950</v>
      </c>
      <c r="C27" s="317">
        <v>1057</v>
      </c>
      <c r="D27" s="236">
        <f t="shared" si="0"/>
        <v>0.112631578947368</v>
      </c>
      <c r="E27" s="316"/>
    </row>
    <row r="28" s="311" customFormat="1" ht="36" customHeight="1" spans="1:5">
      <c r="A28" s="248" t="s">
        <v>30</v>
      </c>
      <c r="B28" s="88">
        <v>128</v>
      </c>
      <c r="C28" s="317">
        <v>70</v>
      </c>
      <c r="D28" s="236">
        <f t="shared" si="0"/>
        <v>-0.453125</v>
      </c>
      <c r="E28" s="316"/>
    </row>
    <row r="29" ht="32.1" customHeight="1" spans="1:4">
      <c r="A29" s="248"/>
      <c r="B29" s="315"/>
      <c r="C29" s="315"/>
      <c r="D29" s="234"/>
    </row>
    <row r="30" s="230" customFormat="1" ht="32.1" customHeight="1" spans="1:4">
      <c r="A30" s="186" t="s">
        <v>31</v>
      </c>
      <c r="B30" s="239">
        <f>SUM(B20,B4)</f>
        <v>79418</v>
      </c>
      <c r="C30" s="239">
        <f>SUM(C20,C4)</f>
        <v>80378</v>
      </c>
      <c r="D30" s="234">
        <f t="shared" ref="D30:D40" si="1">IF(B30&gt;0,C30/B30-1,IF(B30&lt;0,-(C30/B30-1),""))</f>
        <v>0.0120879397617668</v>
      </c>
    </row>
    <row r="31" s="311" customFormat="1" ht="36" customHeight="1" spans="1:5">
      <c r="A31" s="224" t="s">
        <v>32</v>
      </c>
      <c r="B31" s="239"/>
      <c r="C31" s="239"/>
      <c r="D31" s="234" t="str">
        <f t="shared" si="1"/>
        <v/>
      </c>
      <c r="E31" s="316"/>
    </row>
    <row r="32" s="311" customFormat="1" ht="36" customHeight="1" spans="1:5">
      <c r="A32" s="314" t="s">
        <v>33</v>
      </c>
      <c r="B32" s="239">
        <f>SUM(B33:B39)</f>
        <v>203236</v>
      </c>
      <c r="C32" s="239">
        <f>SUM(C33:C39)</f>
        <v>164732</v>
      </c>
      <c r="D32" s="234">
        <f t="shared" si="1"/>
        <v>-0.189454624180755</v>
      </c>
      <c r="E32" s="316"/>
    </row>
    <row r="33" s="311" customFormat="1" ht="36" customHeight="1" spans="1:5">
      <c r="A33" s="248" t="s">
        <v>34</v>
      </c>
      <c r="B33" s="315">
        <v>5214</v>
      </c>
      <c r="C33" s="315">
        <v>5214</v>
      </c>
      <c r="D33" s="236">
        <f t="shared" si="1"/>
        <v>0</v>
      </c>
      <c r="E33" s="316"/>
    </row>
    <row r="34" s="311" customFormat="1" ht="36" customHeight="1" spans="1:5">
      <c r="A34" s="248" t="s">
        <v>35</v>
      </c>
      <c r="B34" s="315">
        <v>40429</v>
      </c>
      <c r="C34" s="315">
        <v>63475</v>
      </c>
      <c r="D34" s="236">
        <f t="shared" si="1"/>
        <v>0.570036360038586</v>
      </c>
      <c r="E34" s="316"/>
    </row>
    <row r="35" s="311" customFormat="1" ht="36" customHeight="1" spans="1:5">
      <c r="A35" s="248" t="s">
        <v>36</v>
      </c>
      <c r="B35" s="315">
        <v>34940</v>
      </c>
      <c r="C35" s="315">
        <v>52287</v>
      </c>
      <c r="D35" s="236">
        <f t="shared" si="1"/>
        <v>0.496479679450487</v>
      </c>
      <c r="E35" s="316"/>
    </row>
    <row r="36" s="311" customFormat="1" ht="36" customHeight="1" spans="1:5">
      <c r="A36" s="248" t="s">
        <v>37</v>
      </c>
      <c r="B36" s="315">
        <v>26781</v>
      </c>
      <c r="C36" s="315"/>
      <c r="D36" s="236">
        <f t="shared" si="1"/>
        <v>-1</v>
      </c>
      <c r="E36" s="316"/>
    </row>
    <row r="37" s="312" customFormat="1" ht="36" customHeight="1" spans="1:5">
      <c r="A37" s="248" t="s">
        <v>38</v>
      </c>
      <c r="B37" s="315">
        <v>95872</v>
      </c>
      <c r="C37" s="315">
        <v>43756</v>
      </c>
      <c r="D37" s="236">
        <f t="shared" si="1"/>
        <v>-0.543599799732977</v>
      </c>
      <c r="E37" s="316"/>
    </row>
    <row r="38" s="312" customFormat="1" ht="36" customHeight="1" spans="1:5">
      <c r="A38" s="319" t="s">
        <v>39</v>
      </c>
      <c r="B38" s="315"/>
      <c r="C38" s="315"/>
      <c r="D38" s="234" t="str">
        <f t="shared" si="1"/>
        <v/>
      </c>
      <c r="E38" s="316"/>
    </row>
    <row r="39" s="311" customFormat="1" ht="36" customHeight="1" spans="1:5">
      <c r="A39" s="319" t="s">
        <v>40</v>
      </c>
      <c r="B39" s="315"/>
      <c r="C39" s="315"/>
      <c r="D39" s="234" t="str">
        <f t="shared" si="1"/>
        <v/>
      </c>
      <c r="E39" s="316"/>
    </row>
    <row r="40" ht="36" customHeight="1" spans="1:4">
      <c r="A40" s="320" t="s">
        <v>41</v>
      </c>
      <c r="B40" s="239">
        <f>SUM(B30:B31,B32)</f>
        <v>282654</v>
      </c>
      <c r="C40" s="239">
        <f>SUM(C30:C31,C32)</f>
        <v>245110</v>
      </c>
      <c r="D40" s="234">
        <f t="shared" si="1"/>
        <v>-0.132826706857147</v>
      </c>
    </row>
  </sheetData>
  <mergeCells count="1">
    <mergeCell ref="A1:D1"/>
  </mergeCells>
  <conditionalFormatting sqref="D2:G2">
    <cfRule type="cellIs" dxfId="0" priority="143" stopIfTrue="1" operator="lessThanOrEqual">
      <formula>-1</formula>
    </cfRule>
  </conditionalFormatting>
  <conditionalFormatting sqref="B4">
    <cfRule type="expression" dxfId="1" priority="25" stopIfTrue="1">
      <formula>"len($A:$A)=3"</formula>
    </cfRule>
  </conditionalFormatting>
  <conditionalFormatting sqref="E4:G4">
    <cfRule type="expression" dxfId="1" priority="139" stopIfTrue="1">
      <formula>"len($A:$A)=3"</formula>
    </cfRule>
    <cfRule type="expression" dxfId="1" priority="142" stopIfTrue="1">
      <formula>"len($A:$A)=3"</formula>
    </cfRule>
  </conditionalFormatting>
  <conditionalFormatting sqref="E29:G29">
    <cfRule type="expression" dxfId="1" priority="150" stopIfTrue="1">
      <formula>"len($A:$A)=3"</formula>
    </cfRule>
    <cfRule type="expression" dxfId="1" priority="162" stopIfTrue="1">
      <formula>"len($A:$A)=3"</formula>
    </cfRule>
  </conditionalFormatting>
  <conditionalFormatting sqref="A31">
    <cfRule type="expression" dxfId="1" priority="28" stopIfTrue="1">
      <formula>"len($A:$A)=3"</formula>
    </cfRule>
  </conditionalFormatting>
  <conditionalFormatting sqref="C31">
    <cfRule type="expression" dxfId="1" priority="13" stopIfTrue="1">
      <formula>"len($A:$A)=3"</formula>
    </cfRule>
  </conditionalFormatting>
  <conditionalFormatting sqref="E31">
    <cfRule type="expression" dxfId="3" priority="80" stopIfTrue="1">
      <formula>"len($A:$A)=3"</formula>
    </cfRule>
    <cfRule type="expression" dxfId="1" priority="87" stopIfTrue="1">
      <formula>"len($A:$A)=3"</formula>
    </cfRule>
    <cfRule type="cellIs" dxfId="2" priority="96" stopIfTrue="1" operator="lessThan">
      <formula>0</formula>
    </cfRule>
    <cfRule type="cellIs" priority="97" stopIfTrue="1" operator="greaterThan">
      <formula>5</formula>
    </cfRule>
  </conditionalFormatting>
  <conditionalFormatting sqref="E35">
    <cfRule type="expression" dxfId="1" priority="94" stopIfTrue="1">
      <formula>"len($A:$A)=3"</formula>
    </cfRule>
  </conditionalFormatting>
  <conditionalFormatting sqref="A4:A29">
    <cfRule type="expression" dxfId="1" priority="29" stopIfTrue="1">
      <formula>"len($A:$A)=3"</formula>
    </cfRule>
  </conditionalFormatting>
  <conditionalFormatting sqref="A7:A8">
    <cfRule type="expression" dxfId="1" priority="30" stopIfTrue="1">
      <formula>"len($A:$A)=3"</formula>
    </cfRule>
  </conditionalFormatting>
  <conditionalFormatting sqref="A32:A35">
    <cfRule type="expression" dxfId="1" priority="10" stopIfTrue="1">
      <formula>"len($A:$A)=3"</formula>
    </cfRule>
  </conditionalFormatting>
  <conditionalFormatting sqref="A33:A35">
    <cfRule type="expression" dxfId="1" priority="8" stopIfTrue="1">
      <formula>"len($A:$A)=3"</formula>
    </cfRule>
  </conditionalFormatting>
  <conditionalFormatting sqref="A36:A37">
    <cfRule type="expression" dxfId="1" priority="7" stopIfTrue="1">
      <formula>"len($A:$A)=3"</formula>
    </cfRule>
  </conditionalFormatting>
  <conditionalFormatting sqref="A38:A40">
    <cfRule type="expression" dxfId="1" priority="5" stopIfTrue="1">
      <formula>"len($A:$A)=3"</formula>
    </cfRule>
    <cfRule type="expression" dxfId="1" priority="6" stopIfTrue="1">
      <formula>"len($A:$A)=3"</formula>
    </cfRule>
  </conditionalFormatting>
  <conditionalFormatting sqref="B5:B18">
    <cfRule type="expression" dxfId="1" priority="3" stopIfTrue="1">
      <formula>"len($A:$A)=3"</formula>
    </cfRule>
    <cfRule type="expression" dxfId="1" priority="4" stopIfTrue="1">
      <formula>"len($A:$A)=3"</formula>
    </cfRule>
  </conditionalFormatting>
  <conditionalFormatting sqref="B21:B28">
    <cfRule type="expression" dxfId="1" priority="1" stopIfTrue="1">
      <formula>"len($A:$A)=3"</formula>
    </cfRule>
    <cfRule type="expression" dxfId="1" priority="2" stopIfTrue="1">
      <formula>"len($A:$A)=3"</formula>
    </cfRule>
  </conditionalFormatting>
  <conditionalFormatting sqref="B33:B35">
    <cfRule type="expression" dxfId="1" priority="21" stopIfTrue="1">
      <formula>"len($A:$A)=3"</formula>
    </cfRule>
  </conditionalFormatting>
  <conditionalFormatting sqref="B36:B37">
    <cfRule type="expression" dxfId="1" priority="20" stopIfTrue="1">
      <formula>"len($A:$A)=3"</formula>
    </cfRule>
  </conditionalFormatting>
  <conditionalFormatting sqref="C4:C6">
    <cfRule type="expression" dxfId="1" priority="17" stopIfTrue="1">
      <formula>"len($A:$A)=3"</formula>
    </cfRule>
  </conditionalFormatting>
  <conditionalFormatting sqref="C7:C8">
    <cfRule type="expression" dxfId="1" priority="15" stopIfTrue="1">
      <formula>"len($A:$A)=3"</formula>
    </cfRule>
  </conditionalFormatting>
  <conditionalFormatting sqref="C33:C35">
    <cfRule type="expression" dxfId="1" priority="12" stopIfTrue="1">
      <formula>"len($A:$A)=3"</formula>
    </cfRule>
  </conditionalFormatting>
  <conditionalFormatting sqref="C36:C37">
    <cfRule type="expression" dxfId="1" priority="11" stopIfTrue="1">
      <formula>"len($A:$A)=3"</formula>
    </cfRule>
  </conditionalFormatting>
  <conditionalFormatting sqref="C38:C40">
    <cfRule type="expression" dxfId="1" priority="19" stopIfTrue="1">
      <formula>"len($A:$A)=3"</formula>
    </cfRule>
  </conditionalFormatting>
  <conditionalFormatting sqref="C39:C40">
    <cfRule type="expression" dxfId="1" priority="16" stopIfTrue="1">
      <formula>"len($A:$A)=3"</formula>
    </cfRule>
  </conditionalFormatting>
  <conditionalFormatting sqref="E5:E19">
    <cfRule type="expression" dxfId="3" priority="105" stopIfTrue="1">
      <formula>"len($A:$A)=3"</formula>
    </cfRule>
    <cfRule type="expression" dxfId="1" priority="108" stopIfTrue="1">
      <formula>"len($A:$A)=3"</formula>
    </cfRule>
    <cfRule type="cellIs" dxfId="2" priority="111" stopIfTrue="1" operator="lessThan">
      <formula>0</formula>
    </cfRule>
    <cfRule type="cellIs" priority="112" stopIfTrue="1" operator="lessThan">
      <formula>0</formula>
    </cfRule>
  </conditionalFormatting>
  <conditionalFormatting sqref="E5:E7">
    <cfRule type="expression" dxfId="1" priority="107" stopIfTrue="1">
      <formula>"len($A:$A)=3"</formula>
    </cfRule>
    <cfRule type="expression" dxfId="1" priority="110" stopIfTrue="1">
      <formula>"len($A:$A)=3"</formula>
    </cfRule>
  </conditionalFormatting>
  <conditionalFormatting sqref="E7:E9">
    <cfRule type="expression" dxfId="1" priority="106" stopIfTrue="1">
      <formula>"len($A:$A)=3"</formula>
    </cfRule>
    <cfRule type="expression" dxfId="1" priority="109" stopIfTrue="1">
      <formula>"len($A:$A)=3"</formula>
    </cfRule>
  </conditionalFormatting>
  <conditionalFormatting sqref="E20:E28">
    <cfRule type="expression" dxfId="3" priority="100" stopIfTrue="1">
      <formula>"len($A:$A)=3"</formula>
    </cfRule>
    <cfRule type="expression" dxfId="1" priority="101" stopIfTrue="1">
      <formula>"len($A:$A)=3"</formula>
    </cfRule>
    <cfRule type="cellIs" dxfId="2" priority="102" stopIfTrue="1" operator="lessThan">
      <formula>0</formula>
    </cfRule>
    <cfRule type="cellIs" priority="103" stopIfTrue="1" operator="lessThan">
      <formula>0</formula>
    </cfRule>
  </conditionalFormatting>
  <conditionalFormatting sqref="E31:E39">
    <cfRule type="cellIs" dxfId="2" priority="91" stopIfTrue="1" operator="lessThan">
      <formula>0</formula>
    </cfRule>
    <cfRule type="cellIs" dxfId="2" priority="92" stopIfTrue="1" operator="lessThan">
      <formula>0</formula>
    </cfRule>
  </conditionalFormatting>
  <conditionalFormatting sqref="E31:E35">
    <cfRule type="expression" dxfId="1" priority="89" stopIfTrue="1">
      <formula>"len($A:$A)=3"</formula>
    </cfRule>
  </conditionalFormatting>
  <conditionalFormatting sqref="E32:E35">
    <cfRule type="expression" dxfId="1" priority="86" stopIfTrue="1">
      <formula>"len($A:$A)=3"</formula>
    </cfRule>
  </conditionalFormatting>
  <conditionalFormatting sqref="E33:E35">
    <cfRule type="expression" dxfId="1" priority="79" stopIfTrue="1">
      <formula>"len($A:$A)=3"</formula>
    </cfRule>
    <cfRule type="expression" dxfId="1" priority="85" stopIfTrue="1">
      <formula>"len($A:$A)=3"</formula>
    </cfRule>
  </conditionalFormatting>
  <conditionalFormatting sqref="E35:E37">
    <cfRule type="expression" dxfId="1" priority="78" stopIfTrue="1">
      <formula>"len($A:$A)=3"</formula>
    </cfRule>
    <cfRule type="expression" dxfId="1" priority="84" stopIfTrue="1">
      <formula>"len($A:$A)=3"</formula>
    </cfRule>
  </conditionalFormatting>
  <conditionalFormatting sqref="E37:E39">
    <cfRule type="expression" dxfId="1" priority="83" stopIfTrue="1">
      <formula>"len($A:$A)=3"</formula>
    </cfRule>
    <cfRule type="expression" dxfId="1" priority="90" stopIfTrue="1">
      <formula>"len($A:$A)=3"</formula>
    </cfRule>
  </conditionalFormatting>
  <conditionalFormatting sqref="E38:E39">
    <cfRule type="expression" dxfId="1" priority="81" stopIfTrue="1">
      <formula>"len($A:$A)=3"</formula>
    </cfRule>
    <cfRule type="expression" dxfId="1" priority="88" stopIfTrue="1">
      <formula>"len($A:$A)=3"</formula>
    </cfRule>
  </conditionalFormatting>
  <conditionalFormatting sqref="A4:A6 A31 A40">
    <cfRule type="expression" dxfId="1" priority="32" stopIfTrue="1">
      <formula>"len($A:$A)=3"</formula>
    </cfRule>
  </conditionalFormatting>
  <conditionalFormatting sqref="B4 B29">
    <cfRule type="expression" dxfId="1" priority="23" stopIfTrue="1">
      <formula>"len($A:$A)=3"</formula>
    </cfRule>
  </conditionalFormatting>
  <conditionalFormatting sqref="C4:C20 C29 B20">
    <cfRule type="expression" dxfId="1" priority="14" stopIfTrue="1">
      <formula>"len($A:$A)=3"</formula>
    </cfRule>
  </conditionalFormatting>
  <conditionalFormatting sqref="E29:G29 E40:G40 A41:G51">
    <cfRule type="expression" dxfId="1" priority="149" stopIfTrue="1">
      <formula>"len($A:$A)=3"</formula>
    </cfRule>
  </conditionalFormatting>
  <conditionalFormatting sqref="C31 C33:C35">
    <cfRule type="expression" dxfId="1" priority="18" stopIfTrue="1">
      <formula>"len($A:$A)=3"</formula>
    </cfRule>
  </conditionalFormatting>
  <conditionalFormatting sqref="E33:E35 E31">
    <cfRule type="expression" dxfId="1" priority="82" stopIfTrue="1">
      <formula>"len($A:$A)=3"</formula>
    </cfRule>
  </conditionalFormatting>
  <conditionalFormatting sqref="A32:A35 A39:A40">
    <cfRule type="expression" dxfId="1" priority="9" stopIfTrue="1">
      <formula>"len($A:$A)=3"</formula>
    </cfRule>
  </conditionalFormatting>
  <conditionalFormatting sqref="B32:C35">
    <cfRule type="expression" dxfId="1" priority="22" stopIfTrue="1">
      <formula>"len($A:$A)=3"</formula>
    </cfRule>
    <cfRule type="expression" dxfId="1" priority="26" stopIfTrue="1">
      <formula>"len($A:$A)=3"</formula>
    </cfRule>
  </conditionalFormatting>
  <conditionalFormatting sqref="A40 A36:C36">
    <cfRule type="expression" dxfId="1" priority="31" stopIfTrue="1">
      <formula>"len($A:$A)=3"</formula>
    </cfRule>
  </conditionalFormatting>
  <conditionalFormatting sqref="B38:B40 C40">
    <cfRule type="expression" dxfId="1" priority="27" stopIfTrue="1">
      <formula>"len($A:$A)=3"</formula>
    </cfRule>
  </conditionalFormatting>
  <conditionalFormatting sqref="B39:B40 C40">
    <cfRule type="expression" dxfId="1" priority="24"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2"/>
  <sheetViews>
    <sheetView zoomScale="90" zoomScaleNormal="90" workbookViewId="0">
      <selection activeCell="G12" sqref="G12"/>
    </sheetView>
  </sheetViews>
  <sheetFormatPr defaultColWidth="10" defaultRowHeight="13.5" outlineLevelCol="2"/>
  <cols>
    <col min="1" max="1" width="59.375" style="26" customWidth="1"/>
    <col min="2" max="3" width="25.625" style="26" customWidth="1"/>
    <col min="4" max="4" width="9.75" style="26" customWidth="1"/>
    <col min="5" max="16384" width="10" style="26"/>
  </cols>
  <sheetData>
    <row r="1" s="26" customFormat="1" ht="28.7" customHeight="1" spans="1:3">
      <c r="A1" s="50" t="s">
        <v>1635</v>
      </c>
      <c r="B1" s="50"/>
      <c r="C1" s="50"/>
    </row>
    <row r="2" s="27" customFormat="1" ht="24.95" customHeight="1" spans="1:3">
      <c r="A2" s="55"/>
      <c r="B2" s="55"/>
      <c r="C2" s="41" t="s">
        <v>1588</v>
      </c>
    </row>
    <row r="3" s="27" customFormat="1" ht="32.1" customHeight="1" spans="1:3">
      <c r="A3" s="33" t="s">
        <v>1607</v>
      </c>
      <c r="B3" s="33" t="s">
        <v>1546</v>
      </c>
      <c r="C3" s="33" t="s">
        <v>1608</v>
      </c>
    </row>
    <row r="4" s="27" customFormat="1" ht="32.1" customHeight="1" spans="1:3">
      <c r="A4" s="56" t="s">
        <v>1627</v>
      </c>
      <c r="B4" s="57">
        <v>78.21</v>
      </c>
      <c r="C4" s="57">
        <v>78.21</v>
      </c>
    </row>
    <row r="5" s="27" customFormat="1" ht="32.1" customHeight="1" spans="1:3">
      <c r="A5" s="56" t="s">
        <v>1628</v>
      </c>
      <c r="B5" s="57">
        <v>79.76</v>
      </c>
      <c r="C5" s="57">
        <v>79.76</v>
      </c>
    </row>
    <row r="6" s="27" customFormat="1" ht="32.1" customHeight="1" spans="1:3">
      <c r="A6" s="56" t="s">
        <v>1629</v>
      </c>
      <c r="B6" s="57">
        <v>1.03</v>
      </c>
      <c r="C6" s="57">
        <v>2.05</v>
      </c>
    </row>
    <row r="7" s="27" customFormat="1" ht="32.1" customHeight="1" spans="1:3">
      <c r="A7" s="56" t="s">
        <v>1630</v>
      </c>
      <c r="B7" s="57">
        <v>1.44</v>
      </c>
      <c r="C7" s="57">
        <v>1.44</v>
      </c>
    </row>
    <row r="8" s="27" customFormat="1" ht="32.1" customHeight="1" spans="1:3">
      <c r="A8" s="56" t="s">
        <v>1631</v>
      </c>
      <c r="B8" s="57">
        <v>77.8</v>
      </c>
      <c r="C8" s="57">
        <v>78.82</v>
      </c>
    </row>
    <row r="9" s="27" customFormat="1" ht="32.1" customHeight="1" spans="1:3">
      <c r="A9" s="56" t="s">
        <v>1632</v>
      </c>
      <c r="B9" s="57"/>
      <c r="C9" s="57"/>
    </row>
    <row r="10" s="27" customFormat="1" ht="32.1" customHeight="1" spans="1:3">
      <c r="A10" s="56" t="s">
        <v>1633</v>
      </c>
      <c r="B10" s="57">
        <v>79.76</v>
      </c>
      <c r="C10" s="57"/>
    </row>
    <row r="11" s="28" customFormat="1" ht="65.1" customHeight="1" spans="1:3">
      <c r="A11" s="38" t="s">
        <v>1636</v>
      </c>
      <c r="B11" s="38"/>
      <c r="C11" s="38"/>
    </row>
    <row r="12" s="26" customFormat="1" ht="30.95" customHeight="1" spans="1:3">
      <c r="A12" s="58"/>
      <c r="B12" s="58"/>
      <c r="C12" s="58"/>
    </row>
  </sheetData>
  <mergeCells count="3">
    <mergeCell ref="A1:C1"/>
    <mergeCell ref="A11:C11"/>
    <mergeCell ref="A12:C12"/>
  </mergeCells>
  <printOptions horizontalCentered="1"/>
  <pageMargins left="0.709027777777778" right="0.709027777777778" top="0.75" bottom="0.75" header="0.309027777777778" footer="0.309027777777778"/>
  <pageSetup paperSize="9" fitToHeight="200" orientation="landscape"/>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
  <sheetViews>
    <sheetView zoomScale="90" zoomScaleNormal="90" workbookViewId="0">
      <selection activeCell="G12" sqref="G12"/>
    </sheetView>
  </sheetViews>
  <sheetFormatPr defaultColWidth="10" defaultRowHeight="13.5" outlineLevelCol="3"/>
  <cols>
    <col min="1" max="1" width="36" style="26" customWidth="1"/>
    <col min="2" max="4" width="15.625" style="26" customWidth="1"/>
    <col min="5" max="5" width="9.75" style="26" customWidth="1"/>
    <col min="6" max="16384" width="10" style="26"/>
  </cols>
  <sheetData>
    <row r="1" s="26" customFormat="1" ht="63" customHeight="1" spans="1:4">
      <c r="A1" s="50" t="s">
        <v>1637</v>
      </c>
      <c r="B1" s="50"/>
      <c r="C1" s="50"/>
      <c r="D1" s="50"/>
    </row>
    <row r="2" s="27" customFormat="1" ht="30" customHeight="1" spans="4:4">
      <c r="D2" s="41" t="s">
        <v>1588</v>
      </c>
    </row>
    <row r="3" s="27" customFormat="1" ht="24.95" customHeight="1" spans="1:4">
      <c r="A3" s="33" t="s">
        <v>1607</v>
      </c>
      <c r="B3" s="33" t="s">
        <v>1638</v>
      </c>
      <c r="C3" s="33" t="s">
        <v>1639</v>
      </c>
      <c r="D3" s="33" t="s">
        <v>1640</v>
      </c>
    </row>
    <row r="4" s="27" customFormat="1" ht="24.95" customHeight="1" spans="1:4">
      <c r="A4" s="51" t="s">
        <v>1641</v>
      </c>
      <c r="B4" s="35" t="s">
        <v>1642</v>
      </c>
      <c r="C4" s="44">
        <f>C5+C7</f>
        <v>4.63</v>
      </c>
      <c r="D4" s="44">
        <v>4.63</v>
      </c>
    </row>
    <row r="5" s="27" customFormat="1" ht="24.95" customHeight="1" spans="1:4">
      <c r="A5" s="52" t="s">
        <v>1643</v>
      </c>
      <c r="B5" s="35" t="s">
        <v>1596</v>
      </c>
      <c r="C5" s="44">
        <f>C6</f>
        <v>2.58</v>
      </c>
      <c r="D5" s="44">
        <v>2.58</v>
      </c>
    </row>
    <row r="6" s="27" customFormat="1" ht="24.95" customHeight="1" spans="1:4">
      <c r="A6" s="52" t="s">
        <v>1644</v>
      </c>
      <c r="B6" s="35" t="s">
        <v>1597</v>
      </c>
      <c r="C6" s="44">
        <v>2.58</v>
      </c>
      <c r="D6" s="44">
        <v>2.58</v>
      </c>
    </row>
    <row r="7" s="27" customFormat="1" ht="24.95" customHeight="1" spans="1:4">
      <c r="A7" s="52" t="s">
        <v>1645</v>
      </c>
      <c r="B7" s="35" t="s">
        <v>1646</v>
      </c>
      <c r="C7" s="44">
        <v>2.05</v>
      </c>
      <c r="D7" s="44">
        <v>2.05</v>
      </c>
    </row>
    <row r="8" s="27" customFormat="1" ht="24.95" customHeight="1" spans="1:4">
      <c r="A8" s="52" t="s">
        <v>1644</v>
      </c>
      <c r="B8" s="35" t="s">
        <v>1599</v>
      </c>
      <c r="C8" s="44">
        <v>1.03</v>
      </c>
      <c r="D8" s="44">
        <v>1.03</v>
      </c>
    </row>
    <row r="9" s="27" customFormat="1" ht="24.95" customHeight="1" spans="1:4">
      <c r="A9" s="51" t="s">
        <v>1647</v>
      </c>
      <c r="B9" s="35" t="s">
        <v>1648</v>
      </c>
      <c r="C9" s="44">
        <f>C10+C11</f>
        <v>4.02</v>
      </c>
      <c r="D9" s="44">
        <v>4.02</v>
      </c>
    </row>
    <row r="10" s="27" customFormat="1" ht="24.95" customHeight="1" spans="1:4">
      <c r="A10" s="52" t="s">
        <v>1643</v>
      </c>
      <c r="B10" s="35" t="s">
        <v>1649</v>
      </c>
      <c r="C10" s="44">
        <v>2.58</v>
      </c>
      <c r="D10" s="44">
        <v>2.58</v>
      </c>
    </row>
    <row r="11" s="27" customFormat="1" ht="24.95" customHeight="1" spans="1:4">
      <c r="A11" s="52" t="s">
        <v>1645</v>
      </c>
      <c r="B11" s="35" t="s">
        <v>1650</v>
      </c>
      <c r="C11" s="44">
        <v>1.44</v>
      </c>
      <c r="D11" s="44">
        <v>1.44</v>
      </c>
    </row>
    <row r="12" s="27" customFormat="1" ht="24.95" customHeight="1" spans="1:4">
      <c r="A12" s="51" t="s">
        <v>1651</v>
      </c>
      <c r="B12" s="35" t="s">
        <v>1652</v>
      </c>
      <c r="C12" s="44">
        <f>C13+C14</f>
        <v>3.53</v>
      </c>
      <c r="D12" s="44">
        <v>3.53</v>
      </c>
    </row>
    <row r="13" s="27" customFormat="1" ht="24.95" customHeight="1" spans="1:4">
      <c r="A13" s="52" t="s">
        <v>1643</v>
      </c>
      <c r="B13" s="35" t="s">
        <v>1653</v>
      </c>
      <c r="C13" s="44">
        <v>0.92</v>
      </c>
      <c r="D13" s="44">
        <v>0.92</v>
      </c>
    </row>
    <row r="14" s="27" customFormat="1" ht="24.95" customHeight="1" spans="1:4">
      <c r="A14" s="52" t="s">
        <v>1645</v>
      </c>
      <c r="B14" s="35" t="s">
        <v>1654</v>
      </c>
      <c r="C14" s="44">
        <v>2.61</v>
      </c>
      <c r="D14" s="44">
        <v>2.61</v>
      </c>
    </row>
    <row r="15" s="27" customFormat="1" ht="24.95" customHeight="1" spans="1:4">
      <c r="A15" s="51" t="s">
        <v>1655</v>
      </c>
      <c r="B15" s="35" t="s">
        <v>1656</v>
      </c>
      <c r="C15" s="44">
        <f>C16+C19</f>
        <v>9.834</v>
      </c>
      <c r="D15" s="44">
        <f>D16+D19</f>
        <v>9.834</v>
      </c>
    </row>
    <row r="16" s="27" customFormat="1" ht="24.95" customHeight="1" spans="1:4">
      <c r="A16" s="52" t="s">
        <v>1643</v>
      </c>
      <c r="B16" s="35" t="s">
        <v>1657</v>
      </c>
      <c r="C16" s="44">
        <v>1.5</v>
      </c>
      <c r="D16" s="44">
        <v>1.5</v>
      </c>
    </row>
    <row r="17" s="27" customFormat="1" ht="24.95" customHeight="1" spans="1:4">
      <c r="A17" s="52" t="s">
        <v>1658</v>
      </c>
      <c r="B17" s="35"/>
      <c r="C17" s="44">
        <v>1.498</v>
      </c>
      <c r="D17" s="44">
        <v>1.498</v>
      </c>
    </row>
    <row r="18" s="27" customFormat="1" ht="24.95" customHeight="1" spans="1:4">
      <c r="A18" s="52" t="s">
        <v>1659</v>
      </c>
      <c r="B18" s="35" t="s">
        <v>1660</v>
      </c>
      <c r="C18" s="44">
        <v>0.002</v>
      </c>
      <c r="D18" s="44">
        <v>0.002</v>
      </c>
    </row>
    <row r="19" s="27" customFormat="1" ht="24.95" customHeight="1" spans="1:4">
      <c r="A19" s="52" t="s">
        <v>1645</v>
      </c>
      <c r="B19" s="35" t="s">
        <v>1661</v>
      </c>
      <c r="C19" s="44">
        <v>8.334</v>
      </c>
      <c r="D19" s="44">
        <v>8.334</v>
      </c>
    </row>
    <row r="20" s="27" customFormat="1" ht="24.95" customHeight="1" spans="1:4">
      <c r="A20" s="52" t="s">
        <v>1658</v>
      </c>
      <c r="B20" s="35"/>
      <c r="C20" s="44">
        <v>7.642</v>
      </c>
      <c r="D20" s="44">
        <v>7.642</v>
      </c>
    </row>
    <row r="21" s="27" customFormat="1" ht="24.95" customHeight="1" spans="1:4">
      <c r="A21" s="52" t="s">
        <v>1662</v>
      </c>
      <c r="B21" s="35" t="s">
        <v>1663</v>
      </c>
      <c r="C21" s="44">
        <v>0.692</v>
      </c>
      <c r="D21" s="44">
        <v>0.692</v>
      </c>
    </row>
    <row r="22" s="27" customFormat="1" ht="24.95" customHeight="1" spans="1:4">
      <c r="A22" s="51" t="s">
        <v>1664</v>
      </c>
      <c r="B22" s="35" t="s">
        <v>1665</v>
      </c>
      <c r="C22" s="44">
        <f>C23+C24</f>
        <v>3.517</v>
      </c>
      <c r="D22" s="44">
        <f>D23+D24</f>
        <v>3.517</v>
      </c>
    </row>
    <row r="23" s="27" customFormat="1" ht="24.95" customHeight="1" spans="1:4">
      <c r="A23" s="52" t="s">
        <v>1643</v>
      </c>
      <c r="B23" s="35" t="s">
        <v>1666</v>
      </c>
      <c r="C23" s="44">
        <v>0.887</v>
      </c>
      <c r="D23" s="44">
        <v>0.887</v>
      </c>
    </row>
    <row r="24" s="27" customFormat="1" ht="24.95" customHeight="1" spans="1:4">
      <c r="A24" s="52" t="s">
        <v>1645</v>
      </c>
      <c r="B24" s="35" t="s">
        <v>1667</v>
      </c>
      <c r="C24" s="44">
        <v>2.63</v>
      </c>
      <c r="D24" s="44">
        <v>2.63</v>
      </c>
    </row>
    <row r="25" s="28" customFormat="1" ht="69.95" customHeight="1" spans="1:4">
      <c r="A25" s="53" t="s">
        <v>1668</v>
      </c>
      <c r="B25" s="53"/>
      <c r="C25" s="53"/>
      <c r="D25" s="53"/>
    </row>
    <row r="26" s="26" customFormat="1" ht="24.95" customHeight="1" spans="1:4">
      <c r="A26" s="54"/>
      <c r="B26" s="54"/>
      <c r="C26" s="54"/>
      <c r="D26" s="54"/>
    </row>
  </sheetData>
  <mergeCells count="3">
    <mergeCell ref="A1:D1"/>
    <mergeCell ref="A25:D25"/>
    <mergeCell ref="A26:D26"/>
  </mergeCells>
  <printOptions horizontalCentered="1"/>
  <pageMargins left="0.709027777777778" right="0.709027777777778" top="0.393055555555556" bottom="0.75" header="0.309027777777778" footer="0.309027777777778"/>
  <pageSetup paperSize="9" scale="98" fitToHeight="20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9"/>
  <sheetViews>
    <sheetView zoomScale="90" zoomScaleNormal="90" workbookViewId="0">
      <selection activeCell="G12" sqref="G12"/>
    </sheetView>
  </sheetViews>
  <sheetFormatPr defaultColWidth="8.875" defaultRowHeight="13.5" outlineLevelCol="5"/>
  <cols>
    <col min="1" max="1" width="8.875" style="26"/>
    <col min="2" max="2" width="49.375" style="26" customWidth="1"/>
    <col min="3" max="6" width="20.625" style="26" customWidth="1"/>
    <col min="7" max="16384" width="8.875" style="26"/>
  </cols>
  <sheetData>
    <row r="1" s="26" customFormat="1" ht="45" customHeight="1" spans="1:6">
      <c r="A1" s="39" t="s">
        <v>1669</v>
      </c>
      <c r="B1" s="39"/>
      <c r="C1" s="39"/>
      <c r="D1" s="39"/>
      <c r="E1" s="39"/>
      <c r="F1" s="39"/>
    </row>
    <row r="2" s="27" customFormat="1" ht="18" customHeight="1" spans="2:6">
      <c r="B2" s="40" t="s">
        <v>1588</v>
      </c>
      <c r="C2" s="41"/>
      <c r="D2" s="41"/>
      <c r="E2" s="41"/>
      <c r="F2" s="41"/>
    </row>
    <row r="3" s="27" customFormat="1" ht="30" customHeight="1" spans="1:6">
      <c r="A3" s="32" t="s">
        <v>2</v>
      </c>
      <c r="B3" s="32"/>
      <c r="C3" s="33" t="s">
        <v>1594</v>
      </c>
      <c r="D3" s="33" t="s">
        <v>1639</v>
      </c>
      <c r="E3" s="33" t="s">
        <v>1640</v>
      </c>
      <c r="F3" s="33" t="s">
        <v>1670</v>
      </c>
    </row>
    <row r="4" s="27" customFormat="1" ht="30" customHeight="1" spans="1:6">
      <c r="A4" s="42" t="s">
        <v>1671</v>
      </c>
      <c r="B4" s="43"/>
      <c r="C4" s="35" t="s">
        <v>1595</v>
      </c>
      <c r="D4" s="44">
        <f>D5+D6</f>
        <v>111.74</v>
      </c>
      <c r="E4" s="44">
        <f>E5+E6</f>
        <v>111.74</v>
      </c>
      <c r="F4" s="45"/>
    </row>
    <row r="5" s="27" customFormat="1" ht="30" customHeight="1" spans="1:6">
      <c r="A5" s="46" t="s">
        <v>1672</v>
      </c>
      <c r="B5" s="46"/>
      <c r="C5" s="35" t="s">
        <v>1596</v>
      </c>
      <c r="D5" s="44">
        <v>31.98</v>
      </c>
      <c r="E5" s="44">
        <v>31.98</v>
      </c>
      <c r="F5" s="45"/>
    </row>
    <row r="6" s="27" customFormat="1" ht="30" customHeight="1" spans="1:6">
      <c r="A6" s="46" t="s">
        <v>1673</v>
      </c>
      <c r="B6" s="46"/>
      <c r="C6" s="35" t="s">
        <v>1597</v>
      </c>
      <c r="D6" s="44">
        <v>79.76</v>
      </c>
      <c r="E6" s="44">
        <v>79.76</v>
      </c>
      <c r="F6" s="45"/>
    </row>
    <row r="7" s="27" customFormat="1" ht="30" customHeight="1" spans="1:6">
      <c r="A7" s="47" t="s">
        <v>1674</v>
      </c>
      <c r="B7" s="47"/>
      <c r="C7" s="35" t="s">
        <v>1598</v>
      </c>
      <c r="D7" s="45"/>
      <c r="E7" s="45"/>
      <c r="F7" s="45"/>
    </row>
    <row r="8" s="27" customFormat="1" ht="30" customHeight="1" spans="1:6">
      <c r="A8" s="46" t="s">
        <v>1672</v>
      </c>
      <c r="B8" s="46"/>
      <c r="C8" s="35" t="s">
        <v>1599</v>
      </c>
      <c r="D8" s="45"/>
      <c r="E8" s="45"/>
      <c r="F8" s="45"/>
    </row>
    <row r="9" s="27" customFormat="1" ht="30" customHeight="1" spans="1:6">
      <c r="A9" s="46" t="s">
        <v>1673</v>
      </c>
      <c r="B9" s="46"/>
      <c r="C9" s="35" t="s">
        <v>1600</v>
      </c>
      <c r="D9" s="45"/>
      <c r="E9" s="45"/>
      <c r="F9" s="45"/>
    </row>
    <row r="10" s="28" customFormat="1" ht="41.1" customHeight="1" spans="1:6">
      <c r="A10" s="38" t="s">
        <v>1675</v>
      </c>
      <c r="B10" s="38"/>
      <c r="C10" s="38"/>
      <c r="D10" s="38"/>
      <c r="E10" s="38"/>
      <c r="F10" s="38"/>
    </row>
    <row r="13" s="26" customFormat="1" ht="19.5" spans="1:1">
      <c r="A13" s="48"/>
    </row>
    <row r="14" s="26" customFormat="1" ht="18.95" customHeight="1" spans="1:1">
      <c r="A14" s="49"/>
    </row>
    <row r="15" s="26" customFormat="1" ht="29.1" customHeight="1"/>
    <row r="16" s="26" customFormat="1" ht="29.1" customHeight="1"/>
    <row r="17" s="26" customFormat="1" ht="29.1" customHeight="1"/>
    <row r="18" s="26" customFormat="1" ht="29.1" customHeight="1"/>
    <row r="19" s="26" customFormat="1" ht="30" customHeight="1" spans="1:1">
      <c r="A19" s="49"/>
    </row>
  </sheetData>
  <mergeCells count="9">
    <mergeCell ref="A1:F1"/>
    <mergeCell ref="B2:F2"/>
    <mergeCell ref="A3:B3"/>
    <mergeCell ref="A5:B5"/>
    <mergeCell ref="A6:B6"/>
    <mergeCell ref="A7:B7"/>
    <mergeCell ref="A8:B8"/>
    <mergeCell ref="A9:B9"/>
    <mergeCell ref="A10:F10"/>
  </mergeCells>
  <printOptions horizontalCentered="1"/>
  <pageMargins left="0.709027777777778" right="0.709027777777778" top="1.10138888888889" bottom="0.75" header="0.309027777777778" footer="0.309027777777778"/>
  <pageSetup paperSize="9" scale="95" fitToHeight="200" orientation="landscape"/>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
  <sheetViews>
    <sheetView zoomScale="90" zoomScaleNormal="90" workbookViewId="0">
      <selection activeCell="G12" sqref="G12"/>
    </sheetView>
  </sheetViews>
  <sheetFormatPr defaultColWidth="8.875" defaultRowHeight="13.5" outlineLevelRow="4" outlineLevelCol="5"/>
  <cols>
    <col min="1" max="1" width="8.875" style="26"/>
    <col min="2" max="6" width="24.25" style="26" customWidth="1"/>
    <col min="7" max="16384" width="8.875" style="26"/>
  </cols>
  <sheetData>
    <row r="1" s="26" customFormat="1" ht="26.25" spans="1:6">
      <c r="A1" s="29" t="s">
        <v>1676</v>
      </c>
      <c r="B1" s="30"/>
      <c r="C1" s="30"/>
      <c r="D1" s="30"/>
      <c r="E1" s="30"/>
      <c r="F1" s="30"/>
    </row>
    <row r="2" s="26" customFormat="1" ht="23.1" customHeight="1" spans="1:6">
      <c r="A2" s="31" t="s">
        <v>1588</v>
      </c>
      <c r="B2" s="31"/>
      <c r="C2" s="31"/>
      <c r="D2" s="31"/>
      <c r="E2" s="31"/>
      <c r="F2" s="31"/>
    </row>
    <row r="3" s="27" customFormat="1" ht="30" customHeight="1" spans="1:6">
      <c r="A3" s="32" t="s">
        <v>1677</v>
      </c>
      <c r="B3" s="33" t="s">
        <v>1550</v>
      </c>
      <c r="C3" s="33" t="s">
        <v>1678</v>
      </c>
      <c r="D3" s="33" t="s">
        <v>1679</v>
      </c>
      <c r="E3" s="33" t="s">
        <v>1680</v>
      </c>
      <c r="F3" s="33" t="s">
        <v>1681</v>
      </c>
    </row>
    <row r="4" s="27" customFormat="1" ht="45" customHeight="1" spans="1:6">
      <c r="A4" s="34">
        <v>1</v>
      </c>
      <c r="B4" s="35" t="s">
        <v>1682</v>
      </c>
      <c r="C4" s="36"/>
      <c r="D4" s="36"/>
      <c r="E4" s="36"/>
      <c r="F4" s="37"/>
    </row>
    <row r="5" s="28" customFormat="1" ht="33" customHeight="1" spans="1:6">
      <c r="A5" s="38" t="s">
        <v>1683</v>
      </c>
      <c r="B5" s="38"/>
      <c r="C5" s="38"/>
      <c r="D5" s="38"/>
      <c r="E5" s="38"/>
      <c r="F5" s="38"/>
    </row>
  </sheetData>
  <mergeCells count="3">
    <mergeCell ref="A1:F1"/>
    <mergeCell ref="A2:F2"/>
    <mergeCell ref="A5:F5"/>
  </mergeCells>
  <printOptions horizontalCentered="1"/>
  <pageMargins left="0.709027777777778" right="0.709027777777778" top="0.75" bottom="0.75" header="0.309027777777778" footer="0.309027777777778"/>
  <pageSetup paperSize="9" fitToHeight="200" orientation="landscape"/>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462"/>
  <sheetViews>
    <sheetView zoomScale="90" zoomScaleNormal="90" topLeftCell="B1" workbookViewId="0">
      <pane ySplit="3" topLeftCell="A232" activePane="bottomLeft" state="frozen"/>
      <selection/>
      <selection pane="bottomLeft" activeCell="G12" sqref="G12"/>
    </sheetView>
  </sheetViews>
  <sheetFormatPr defaultColWidth="8" defaultRowHeight="12"/>
  <cols>
    <col min="1" max="1" width="30" style="7" customWidth="1"/>
    <col min="2" max="2" width="87.775" style="7" customWidth="1"/>
    <col min="3" max="4" width="20.625" style="7" customWidth="1"/>
    <col min="5" max="5" width="28.4333333333333" style="7" customWidth="1"/>
    <col min="6" max="6" width="9.875" style="7" customWidth="1"/>
    <col min="7" max="7" width="10.1583333333333" style="7" customWidth="1"/>
    <col min="8" max="8" width="7.025" style="7" customWidth="1"/>
    <col min="9" max="9" width="11.125" style="7" customWidth="1"/>
    <col min="10" max="10" width="58.2083333333333" style="7" customWidth="1"/>
    <col min="11" max="16384" width="8" style="7"/>
  </cols>
  <sheetData>
    <row r="1" s="7" customFormat="1" ht="39" customHeight="1" spans="1:10">
      <c r="A1" s="10" t="s">
        <v>1684</v>
      </c>
      <c r="B1" s="10"/>
      <c r="C1" s="10"/>
      <c r="D1" s="10"/>
      <c r="E1" s="10"/>
      <c r="F1" s="10"/>
      <c r="G1" s="10"/>
      <c r="H1" s="10"/>
      <c r="I1" s="10"/>
      <c r="J1" s="10"/>
    </row>
    <row r="2" s="8" customFormat="1" ht="44.25" customHeight="1" spans="1:10">
      <c r="A2" s="11" t="s">
        <v>1685</v>
      </c>
      <c r="B2" s="11" t="s">
        <v>1686</v>
      </c>
      <c r="C2" s="11" t="s">
        <v>1687</v>
      </c>
      <c r="D2" s="11" t="s">
        <v>1688</v>
      </c>
      <c r="E2" s="11" t="s">
        <v>1689</v>
      </c>
      <c r="F2" s="11" t="s">
        <v>1690</v>
      </c>
      <c r="G2" s="11" t="s">
        <v>1691</v>
      </c>
      <c r="H2" s="11" t="s">
        <v>1692</v>
      </c>
      <c r="I2" s="11" t="s">
        <v>1693</v>
      </c>
      <c r="J2" s="11" t="s">
        <v>1694</v>
      </c>
    </row>
    <row r="3" s="7" customFormat="1" ht="18.75" spans="1:10">
      <c r="A3" s="12">
        <v>1</v>
      </c>
      <c r="B3" s="12">
        <v>2</v>
      </c>
      <c r="C3" s="12">
        <v>3</v>
      </c>
      <c r="D3" s="12">
        <v>4</v>
      </c>
      <c r="E3" s="12">
        <v>5</v>
      </c>
      <c r="F3" s="12">
        <v>6</v>
      </c>
      <c r="G3" s="12">
        <v>7</v>
      </c>
      <c r="H3" s="12">
        <v>8</v>
      </c>
      <c r="I3" s="12">
        <v>9</v>
      </c>
      <c r="J3" s="12">
        <v>10</v>
      </c>
    </row>
    <row r="4" s="8" customFormat="1" ht="18" customHeight="1" spans="1:256">
      <c r="A4" s="13" t="s">
        <v>1695</v>
      </c>
      <c r="B4" s="13"/>
      <c r="C4" s="13"/>
      <c r="D4" s="13"/>
      <c r="E4" s="13"/>
      <c r="F4" s="13"/>
      <c r="G4" s="13"/>
      <c r="H4" s="13"/>
      <c r="I4" s="13"/>
      <c r="J4" s="13"/>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row>
    <row r="5" s="9" customFormat="1" ht="96" customHeight="1" spans="1:256">
      <c r="A5" s="14" t="s">
        <v>1696</v>
      </c>
      <c r="B5" s="15" t="s">
        <v>1697</v>
      </c>
      <c r="C5" s="16" t="s">
        <v>1698</v>
      </c>
      <c r="D5" s="16" t="s">
        <v>1699</v>
      </c>
      <c r="E5" s="16" t="s">
        <v>1699</v>
      </c>
      <c r="F5" s="17"/>
      <c r="G5" s="339" t="s">
        <v>1700</v>
      </c>
      <c r="H5" s="17" t="s">
        <v>1699</v>
      </c>
      <c r="I5" s="17"/>
      <c r="J5" s="16" t="s">
        <v>1700</v>
      </c>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row>
    <row r="6" s="7" customFormat="1" ht="14.25" spans="1:10">
      <c r="A6" s="19"/>
      <c r="B6" s="19"/>
      <c r="C6" s="20" t="s">
        <v>1699</v>
      </c>
      <c r="D6" s="20" t="s">
        <v>1701</v>
      </c>
      <c r="E6" s="20" t="s">
        <v>1699</v>
      </c>
      <c r="F6" s="21"/>
      <c r="G6" s="340" t="s">
        <v>1700</v>
      </c>
      <c r="H6" s="21" t="s">
        <v>1699</v>
      </c>
      <c r="I6" s="21"/>
      <c r="J6" s="21" t="s">
        <v>1700</v>
      </c>
    </row>
    <row r="7" s="7" customFormat="1" ht="14.25" spans="1:10">
      <c r="A7" s="19"/>
      <c r="B7" s="19"/>
      <c r="C7" s="20" t="s">
        <v>1699</v>
      </c>
      <c r="D7" s="20" t="s">
        <v>1699</v>
      </c>
      <c r="E7" s="20" t="s">
        <v>1702</v>
      </c>
      <c r="F7" s="21" t="s">
        <v>1703</v>
      </c>
      <c r="G7" s="340" t="s">
        <v>1704</v>
      </c>
      <c r="H7" s="21" t="s">
        <v>1705</v>
      </c>
      <c r="I7" s="21" t="s">
        <v>1706</v>
      </c>
      <c r="J7" s="21" t="s">
        <v>1707</v>
      </c>
    </row>
    <row r="8" s="7" customFormat="1" ht="14.25" spans="1:10">
      <c r="A8" s="19"/>
      <c r="B8" s="19"/>
      <c r="C8" s="20" t="s">
        <v>1699</v>
      </c>
      <c r="D8" s="20" t="s">
        <v>1699</v>
      </c>
      <c r="E8" s="20" t="s">
        <v>1708</v>
      </c>
      <c r="F8" s="21" t="s">
        <v>1709</v>
      </c>
      <c r="G8" s="340" t="s">
        <v>1704</v>
      </c>
      <c r="H8" s="21" t="s">
        <v>1710</v>
      </c>
      <c r="I8" s="21" t="s">
        <v>1706</v>
      </c>
      <c r="J8" s="21" t="s">
        <v>1711</v>
      </c>
    </row>
    <row r="9" s="7" customFormat="1" ht="14.25" spans="1:10">
      <c r="A9" s="19"/>
      <c r="B9" s="19"/>
      <c r="C9" s="20" t="s">
        <v>1699</v>
      </c>
      <c r="D9" s="20" t="s">
        <v>1699</v>
      </c>
      <c r="E9" s="20" t="s">
        <v>1712</v>
      </c>
      <c r="F9" s="21" t="s">
        <v>1709</v>
      </c>
      <c r="G9" s="340" t="s">
        <v>1704</v>
      </c>
      <c r="H9" s="21" t="s">
        <v>1713</v>
      </c>
      <c r="I9" s="21" t="s">
        <v>1706</v>
      </c>
      <c r="J9" s="21" t="s">
        <v>1714</v>
      </c>
    </row>
    <row r="10" s="7" customFormat="1" ht="14.25" spans="1:10">
      <c r="A10" s="19"/>
      <c r="B10" s="19"/>
      <c r="C10" s="20" t="s">
        <v>1699</v>
      </c>
      <c r="D10" s="20" t="s">
        <v>1699</v>
      </c>
      <c r="E10" s="20" t="s">
        <v>1715</v>
      </c>
      <c r="F10" s="21" t="s">
        <v>1709</v>
      </c>
      <c r="G10" s="340" t="s">
        <v>1716</v>
      </c>
      <c r="H10" s="21" t="s">
        <v>1717</v>
      </c>
      <c r="I10" s="21" t="s">
        <v>1706</v>
      </c>
      <c r="J10" s="21" t="s">
        <v>1718</v>
      </c>
    </row>
    <row r="11" s="7" customFormat="1" ht="14.25" spans="1:10">
      <c r="A11" s="19"/>
      <c r="B11" s="19"/>
      <c r="C11" s="20" t="s">
        <v>1699</v>
      </c>
      <c r="D11" s="20" t="s">
        <v>1699</v>
      </c>
      <c r="E11" s="20" t="s">
        <v>1719</v>
      </c>
      <c r="F11" s="21" t="s">
        <v>1703</v>
      </c>
      <c r="G11" s="340" t="s">
        <v>1720</v>
      </c>
      <c r="H11" s="21" t="s">
        <v>1721</v>
      </c>
      <c r="I11" s="21" t="s">
        <v>1706</v>
      </c>
      <c r="J11" s="21" t="s">
        <v>1722</v>
      </c>
    </row>
    <row r="12" s="7" customFormat="1" ht="14.25" spans="1:10">
      <c r="A12" s="19"/>
      <c r="B12" s="19"/>
      <c r="C12" s="20" t="s">
        <v>1699</v>
      </c>
      <c r="D12" s="20" t="s">
        <v>1699</v>
      </c>
      <c r="E12" s="20" t="s">
        <v>1723</v>
      </c>
      <c r="F12" s="21" t="s">
        <v>1703</v>
      </c>
      <c r="G12" s="340" t="s">
        <v>1724</v>
      </c>
      <c r="H12" s="21" t="s">
        <v>1721</v>
      </c>
      <c r="I12" s="21" t="s">
        <v>1706</v>
      </c>
      <c r="J12" s="21" t="s">
        <v>1725</v>
      </c>
    </row>
    <row r="13" s="7" customFormat="1" ht="14.25" spans="1:10">
      <c r="A13" s="19"/>
      <c r="B13" s="19"/>
      <c r="C13" s="20" t="s">
        <v>1699</v>
      </c>
      <c r="D13" s="20" t="s">
        <v>1699</v>
      </c>
      <c r="E13" s="20" t="s">
        <v>1726</v>
      </c>
      <c r="F13" s="21" t="s">
        <v>1727</v>
      </c>
      <c r="G13" s="340" t="s">
        <v>1728</v>
      </c>
      <c r="H13" s="21" t="s">
        <v>1713</v>
      </c>
      <c r="I13" s="21" t="s">
        <v>1706</v>
      </c>
      <c r="J13" s="21" t="s">
        <v>1729</v>
      </c>
    </row>
    <row r="14" s="7" customFormat="1" ht="14.25" spans="1:10">
      <c r="A14" s="19"/>
      <c r="B14" s="19"/>
      <c r="C14" s="20" t="s">
        <v>1699</v>
      </c>
      <c r="D14" s="20" t="s">
        <v>1730</v>
      </c>
      <c r="E14" s="20" t="s">
        <v>1699</v>
      </c>
      <c r="F14" s="21"/>
      <c r="G14" s="340" t="s">
        <v>1700</v>
      </c>
      <c r="H14" s="21" t="s">
        <v>1699</v>
      </c>
      <c r="I14" s="21"/>
      <c r="J14" s="21" t="s">
        <v>1700</v>
      </c>
    </row>
    <row r="15" s="7" customFormat="1" ht="28.5" spans="1:10">
      <c r="A15" s="19"/>
      <c r="B15" s="19"/>
      <c r="C15" s="20" t="s">
        <v>1699</v>
      </c>
      <c r="D15" s="20" t="s">
        <v>1699</v>
      </c>
      <c r="E15" s="20" t="s">
        <v>1731</v>
      </c>
      <c r="F15" s="21" t="s">
        <v>1709</v>
      </c>
      <c r="G15" s="340" t="s">
        <v>1732</v>
      </c>
      <c r="H15" s="21" t="s">
        <v>1733</v>
      </c>
      <c r="I15" s="21" t="s">
        <v>1706</v>
      </c>
      <c r="J15" s="21" t="s">
        <v>1734</v>
      </c>
    </row>
    <row r="16" s="7" customFormat="1" ht="42.75" spans="1:10">
      <c r="A16" s="19"/>
      <c r="B16" s="19"/>
      <c r="C16" s="20" t="s">
        <v>1699</v>
      </c>
      <c r="D16" s="20" t="s">
        <v>1699</v>
      </c>
      <c r="E16" s="20" t="s">
        <v>1735</v>
      </c>
      <c r="F16" s="21" t="s">
        <v>1709</v>
      </c>
      <c r="G16" s="340" t="s">
        <v>1736</v>
      </c>
      <c r="H16" s="21" t="s">
        <v>1733</v>
      </c>
      <c r="I16" s="21" t="s">
        <v>1706</v>
      </c>
      <c r="J16" s="21" t="s">
        <v>1737</v>
      </c>
    </row>
    <row r="17" s="7" customFormat="1" ht="28.5" spans="1:10">
      <c r="A17" s="19"/>
      <c r="B17" s="19"/>
      <c r="C17" s="20" t="s">
        <v>1699</v>
      </c>
      <c r="D17" s="20" t="s">
        <v>1699</v>
      </c>
      <c r="E17" s="20" t="s">
        <v>1738</v>
      </c>
      <c r="F17" s="21" t="s">
        <v>1709</v>
      </c>
      <c r="G17" s="340" t="s">
        <v>1732</v>
      </c>
      <c r="H17" s="21" t="s">
        <v>1733</v>
      </c>
      <c r="I17" s="21" t="s">
        <v>1706</v>
      </c>
      <c r="J17" s="21" t="s">
        <v>1739</v>
      </c>
    </row>
    <row r="18" s="7" customFormat="1" ht="14.25" spans="1:10">
      <c r="A18" s="19"/>
      <c r="B18" s="19"/>
      <c r="C18" s="20" t="s">
        <v>1699</v>
      </c>
      <c r="D18" s="20" t="s">
        <v>1699</v>
      </c>
      <c r="E18" s="20" t="s">
        <v>1740</v>
      </c>
      <c r="F18" s="21" t="s">
        <v>1703</v>
      </c>
      <c r="G18" s="340" t="s">
        <v>1732</v>
      </c>
      <c r="H18" s="21" t="s">
        <v>1733</v>
      </c>
      <c r="I18" s="21" t="s">
        <v>1706</v>
      </c>
      <c r="J18" s="21" t="s">
        <v>1741</v>
      </c>
    </row>
    <row r="19" s="7" customFormat="1" ht="14.25" spans="1:10">
      <c r="A19" s="19"/>
      <c r="B19" s="19"/>
      <c r="C19" s="20" t="s">
        <v>1699</v>
      </c>
      <c r="D19" s="20" t="s">
        <v>1742</v>
      </c>
      <c r="E19" s="20" t="s">
        <v>1699</v>
      </c>
      <c r="F19" s="21"/>
      <c r="G19" s="340" t="s">
        <v>1700</v>
      </c>
      <c r="H19" s="21" t="s">
        <v>1699</v>
      </c>
      <c r="I19" s="21"/>
      <c r="J19" s="21" t="s">
        <v>1700</v>
      </c>
    </row>
    <row r="20" s="7" customFormat="1" ht="14.25" spans="1:10">
      <c r="A20" s="19"/>
      <c r="B20" s="19"/>
      <c r="C20" s="20" t="s">
        <v>1699</v>
      </c>
      <c r="D20" s="20" t="s">
        <v>1699</v>
      </c>
      <c r="E20" s="20" t="s">
        <v>1743</v>
      </c>
      <c r="F20" s="21" t="s">
        <v>1727</v>
      </c>
      <c r="G20" s="340" t="s">
        <v>1716</v>
      </c>
      <c r="H20" s="21" t="s">
        <v>1744</v>
      </c>
      <c r="I20" s="21" t="s">
        <v>1706</v>
      </c>
      <c r="J20" s="21" t="s">
        <v>1745</v>
      </c>
    </row>
    <row r="21" s="7" customFormat="1" ht="14.25" spans="1:10">
      <c r="A21" s="19"/>
      <c r="B21" s="19"/>
      <c r="C21" s="20" t="s">
        <v>1699</v>
      </c>
      <c r="D21" s="20" t="s">
        <v>1746</v>
      </c>
      <c r="E21" s="20" t="s">
        <v>1699</v>
      </c>
      <c r="F21" s="21"/>
      <c r="G21" s="340" t="s">
        <v>1700</v>
      </c>
      <c r="H21" s="21" t="s">
        <v>1699</v>
      </c>
      <c r="I21" s="21"/>
      <c r="J21" s="21" t="s">
        <v>1700</v>
      </c>
    </row>
    <row r="22" s="7" customFormat="1" ht="28.5" spans="1:10">
      <c r="A22" s="19"/>
      <c r="B22" s="19"/>
      <c r="C22" s="20" t="s">
        <v>1699</v>
      </c>
      <c r="D22" s="20" t="s">
        <v>1699</v>
      </c>
      <c r="E22" s="20" t="s">
        <v>1747</v>
      </c>
      <c r="F22" s="21" t="s">
        <v>1727</v>
      </c>
      <c r="G22" s="340" t="s">
        <v>1748</v>
      </c>
      <c r="H22" s="21" t="s">
        <v>1749</v>
      </c>
      <c r="I22" s="21" t="s">
        <v>1706</v>
      </c>
      <c r="J22" s="21" t="s">
        <v>1750</v>
      </c>
    </row>
    <row r="23" s="7" customFormat="1" ht="28.5" spans="1:10">
      <c r="A23" s="19"/>
      <c r="B23" s="19"/>
      <c r="C23" s="20" t="s">
        <v>1699</v>
      </c>
      <c r="D23" s="20" t="s">
        <v>1699</v>
      </c>
      <c r="E23" s="20" t="s">
        <v>1751</v>
      </c>
      <c r="F23" s="21" t="s">
        <v>1727</v>
      </c>
      <c r="G23" s="340" t="s">
        <v>1752</v>
      </c>
      <c r="H23" s="21" t="s">
        <v>1749</v>
      </c>
      <c r="I23" s="21" t="s">
        <v>1706</v>
      </c>
      <c r="J23" s="21" t="s">
        <v>1753</v>
      </c>
    </row>
    <row r="24" s="7" customFormat="1" ht="14.25" spans="1:10">
      <c r="A24" s="19"/>
      <c r="B24" s="19"/>
      <c r="C24" s="20" t="s">
        <v>1754</v>
      </c>
      <c r="D24" s="20" t="s">
        <v>1699</v>
      </c>
      <c r="E24" s="20" t="s">
        <v>1699</v>
      </c>
      <c r="F24" s="21"/>
      <c r="G24" s="340" t="s">
        <v>1700</v>
      </c>
      <c r="H24" s="21" t="s">
        <v>1699</v>
      </c>
      <c r="I24" s="21"/>
      <c r="J24" s="21" t="s">
        <v>1700</v>
      </c>
    </row>
    <row r="25" s="7" customFormat="1" ht="14.25" spans="1:10">
      <c r="A25" s="19"/>
      <c r="B25" s="19"/>
      <c r="C25" s="20" t="s">
        <v>1699</v>
      </c>
      <c r="D25" s="20" t="s">
        <v>1755</v>
      </c>
      <c r="E25" s="20" t="s">
        <v>1699</v>
      </c>
      <c r="F25" s="21"/>
      <c r="G25" s="340" t="s">
        <v>1700</v>
      </c>
      <c r="H25" s="21" t="s">
        <v>1699</v>
      </c>
      <c r="I25" s="21"/>
      <c r="J25" s="21" t="s">
        <v>1700</v>
      </c>
    </row>
    <row r="26" s="7" customFormat="1" ht="14.25" spans="1:10">
      <c r="A26" s="19"/>
      <c r="B26" s="19"/>
      <c r="C26" s="20" t="s">
        <v>1699</v>
      </c>
      <c r="D26" s="20" t="s">
        <v>1699</v>
      </c>
      <c r="E26" s="20" t="s">
        <v>1756</v>
      </c>
      <c r="F26" s="21" t="s">
        <v>1703</v>
      </c>
      <c r="G26" s="340" t="s">
        <v>1732</v>
      </c>
      <c r="H26" s="21" t="s">
        <v>1733</v>
      </c>
      <c r="I26" s="21" t="s">
        <v>1706</v>
      </c>
      <c r="J26" s="21" t="s">
        <v>1757</v>
      </c>
    </row>
    <row r="27" s="7" customFormat="1" ht="14.25" spans="1:10">
      <c r="A27" s="19"/>
      <c r="B27" s="19"/>
      <c r="C27" s="20" t="s">
        <v>1758</v>
      </c>
      <c r="D27" s="20" t="s">
        <v>1699</v>
      </c>
      <c r="E27" s="20" t="s">
        <v>1699</v>
      </c>
      <c r="F27" s="21"/>
      <c r="G27" s="340" t="s">
        <v>1700</v>
      </c>
      <c r="H27" s="21" t="s">
        <v>1699</v>
      </c>
      <c r="I27" s="21"/>
      <c r="J27" s="21" t="s">
        <v>1700</v>
      </c>
    </row>
    <row r="28" s="7" customFormat="1" ht="14.25" spans="1:10">
      <c r="A28" s="19"/>
      <c r="B28" s="19"/>
      <c r="C28" s="20" t="s">
        <v>1699</v>
      </c>
      <c r="D28" s="20" t="s">
        <v>1759</v>
      </c>
      <c r="E28" s="20" t="s">
        <v>1699</v>
      </c>
      <c r="F28" s="21"/>
      <c r="G28" s="340" t="s">
        <v>1700</v>
      </c>
      <c r="H28" s="21" t="s">
        <v>1699</v>
      </c>
      <c r="I28" s="21"/>
      <c r="J28" s="21" t="s">
        <v>1700</v>
      </c>
    </row>
    <row r="29" s="7" customFormat="1" ht="14.25" spans="1:10">
      <c r="A29" s="19"/>
      <c r="B29" s="19"/>
      <c r="C29" s="20" t="s">
        <v>1699</v>
      </c>
      <c r="D29" s="20" t="s">
        <v>1699</v>
      </c>
      <c r="E29" s="20" t="s">
        <v>1760</v>
      </c>
      <c r="F29" s="21" t="s">
        <v>1709</v>
      </c>
      <c r="G29" s="340" t="s">
        <v>1736</v>
      </c>
      <c r="H29" s="21" t="s">
        <v>1733</v>
      </c>
      <c r="I29" s="21" t="s">
        <v>1706</v>
      </c>
      <c r="J29" s="21" t="s">
        <v>1761</v>
      </c>
    </row>
    <row r="30" customFormat="1" ht="13.5" spans="1:256">
      <c r="A30" s="13" t="s">
        <v>1762</v>
      </c>
      <c r="B30" s="13"/>
      <c r="C30" s="13"/>
      <c r="D30" s="13"/>
      <c r="E30" s="13"/>
      <c r="F30" s="13"/>
      <c r="G30" s="13"/>
      <c r="H30" s="13"/>
      <c r="I30" s="13"/>
      <c r="J30" s="13"/>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row>
    <row r="31" customFormat="1" ht="409" customHeight="1" spans="1:256">
      <c r="A31" s="19" t="s">
        <v>1763</v>
      </c>
      <c r="B31" s="22" t="s">
        <v>1764</v>
      </c>
      <c r="C31" s="20" t="s">
        <v>1698</v>
      </c>
      <c r="D31" s="20" t="s">
        <v>1699</v>
      </c>
      <c r="E31" s="20" t="s">
        <v>1699</v>
      </c>
      <c r="F31" s="21"/>
      <c r="G31" s="21" t="s">
        <v>1700</v>
      </c>
      <c r="H31" s="21" t="s">
        <v>1699</v>
      </c>
      <c r="I31" s="21"/>
      <c r="J31" s="21" t="s">
        <v>1700</v>
      </c>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row>
    <row r="32" customFormat="1" ht="14.25" spans="1:256">
      <c r="A32" s="19"/>
      <c r="B32" s="19"/>
      <c r="C32" s="20" t="s">
        <v>1699</v>
      </c>
      <c r="D32" s="20" t="s">
        <v>1701</v>
      </c>
      <c r="E32" s="20" t="s">
        <v>1699</v>
      </c>
      <c r="F32" s="21"/>
      <c r="G32" s="21" t="s">
        <v>1700</v>
      </c>
      <c r="H32" s="21" t="s">
        <v>1699</v>
      </c>
      <c r="I32" s="21"/>
      <c r="J32" s="21" t="s">
        <v>1700</v>
      </c>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row>
    <row r="33" customFormat="1" ht="28.5" spans="1:256">
      <c r="A33" s="19"/>
      <c r="B33" s="19"/>
      <c r="C33" s="20" t="s">
        <v>1699</v>
      </c>
      <c r="D33" s="20" t="s">
        <v>1699</v>
      </c>
      <c r="E33" s="20" t="s">
        <v>1765</v>
      </c>
      <c r="F33" s="21" t="s">
        <v>1709</v>
      </c>
      <c r="G33" s="21" t="s">
        <v>1766</v>
      </c>
      <c r="H33" s="21" t="s">
        <v>1721</v>
      </c>
      <c r="I33" s="21" t="s">
        <v>1706</v>
      </c>
      <c r="J33" s="21" t="s">
        <v>1767</v>
      </c>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row>
    <row r="34" customFormat="1" ht="28.5" spans="1:256">
      <c r="A34" s="19"/>
      <c r="B34" s="19"/>
      <c r="C34" s="20" t="s">
        <v>1699</v>
      </c>
      <c r="D34" s="20" t="s">
        <v>1699</v>
      </c>
      <c r="E34" s="20" t="s">
        <v>1768</v>
      </c>
      <c r="F34" s="21" t="s">
        <v>1709</v>
      </c>
      <c r="G34" s="21" t="s">
        <v>1716</v>
      </c>
      <c r="H34" s="21" t="s">
        <v>1713</v>
      </c>
      <c r="I34" s="21" t="s">
        <v>1706</v>
      </c>
      <c r="J34" s="21" t="s">
        <v>1769</v>
      </c>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row>
    <row r="35" customFormat="1" ht="14.25" spans="1:256">
      <c r="A35" s="19"/>
      <c r="B35" s="19"/>
      <c r="C35" s="20" t="s">
        <v>1699</v>
      </c>
      <c r="D35" s="20" t="s">
        <v>1730</v>
      </c>
      <c r="E35" s="20" t="s">
        <v>1699</v>
      </c>
      <c r="F35" s="21"/>
      <c r="G35" s="21" t="s">
        <v>1700</v>
      </c>
      <c r="H35" s="21" t="s">
        <v>1699</v>
      </c>
      <c r="I35" s="21"/>
      <c r="J35" s="21" t="s">
        <v>1700</v>
      </c>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row>
    <row r="36" customFormat="1" ht="28.5" spans="1:256">
      <c r="A36" s="19"/>
      <c r="B36" s="19"/>
      <c r="C36" s="20" t="s">
        <v>1699</v>
      </c>
      <c r="D36" s="20" t="s">
        <v>1699</v>
      </c>
      <c r="E36" s="20" t="s">
        <v>1770</v>
      </c>
      <c r="F36" s="21" t="s">
        <v>1709</v>
      </c>
      <c r="G36" s="21" t="s">
        <v>1766</v>
      </c>
      <c r="H36" s="21" t="s">
        <v>1733</v>
      </c>
      <c r="I36" s="21" t="s">
        <v>1706</v>
      </c>
      <c r="J36" s="21" t="s">
        <v>1771</v>
      </c>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row>
    <row r="37" customFormat="1" ht="28.5" spans="1:256">
      <c r="A37" s="19"/>
      <c r="B37" s="19"/>
      <c r="C37" s="20" t="s">
        <v>1699</v>
      </c>
      <c r="D37" s="20" t="s">
        <v>1699</v>
      </c>
      <c r="E37" s="20" t="s">
        <v>1772</v>
      </c>
      <c r="F37" s="21" t="s">
        <v>1709</v>
      </c>
      <c r="G37" s="21" t="s">
        <v>1773</v>
      </c>
      <c r="H37" s="21" t="s">
        <v>1733</v>
      </c>
      <c r="I37" s="21" t="s">
        <v>1706</v>
      </c>
      <c r="J37" s="21" t="s">
        <v>1774</v>
      </c>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row>
    <row r="38" customFormat="1" ht="14.25" spans="1:256">
      <c r="A38" s="19"/>
      <c r="B38" s="19"/>
      <c r="C38" s="20" t="s">
        <v>1754</v>
      </c>
      <c r="D38" s="20" t="s">
        <v>1699</v>
      </c>
      <c r="E38" s="20" t="s">
        <v>1699</v>
      </c>
      <c r="F38" s="21"/>
      <c r="G38" s="21" t="s">
        <v>1700</v>
      </c>
      <c r="H38" s="21" t="s">
        <v>1699</v>
      </c>
      <c r="I38" s="21"/>
      <c r="J38" s="21" t="s">
        <v>1700</v>
      </c>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c r="IV38" s="7"/>
    </row>
    <row r="39" customFormat="1" ht="14.25" spans="1:256">
      <c r="A39" s="19"/>
      <c r="B39" s="19"/>
      <c r="C39" s="20" t="s">
        <v>1699</v>
      </c>
      <c r="D39" s="20" t="s">
        <v>1755</v>
      </c>
      <c r="E39" s="20" t="s">
        <v>1699</v>
      </c>
      <c r="F39" s="21"/>
      <c r="G39" s="21" t="s">
        <v>1700</v>
      </c>
      <c r="H39" s="21" t="s">
        <v>1699</v>
      </c>
      <c r="I39" s="21"/>
      <c r="J39" s="21" t="s">
        <v>1700</v>
      </c>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c r="IV39" s="7"/>
    </row>
    <row r="40" customFormat="1" ht="42.75" spans="1:256">
      <c r="A40" s="19"/>
      <c r="B40" s="19"/>
      <c r="C40" s="20" t="s">
        <v>1699</v>
      </c>
      <c r="D40" s="20" t="s">
        <v>1699</v>
      </c>
      <c r="E40" s="20" t="s">
        <v>1775</v>
      </c>
      <c r="F40" s="21" t="s">
        <v>1709</v>
      </c>
      <c r="G40" s="21" t="s">
        <v>1776</v>
      </c>
      <c r="H40" s="21" t="s">
        <v>1777</v>
      </c>
      <c r="I40" s="21" t="s">
        <v>1706</v>
      </c>
      <c r="J40" s="21" t="s">
        <v>1778</v>
      </c>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c r="IV40" s="7"/>
    </row>
    <row r="41" customFormat="1" ht="14.25" spans="1:256">
      <c r="A41" s="19"/>
      <c r="B41" s="19"/>
      <c r="C41" s="20" t="s">
        <v>1758</v>
      </c>
      <c r="D41" s="20" t="s">
        <v>1699</v>
      </c>
      <c r="E41" s="20" t="s">
        <v>1699</v>
      </c>
      <c r="F41" s="21"/>
      <c r="G41" s="21" t="s">
        <v>1700</v>
      </c>
      <c r="H41" s="21" t="s">
        <v>1699</v>
      </c>
      <c r="I41" s="21"/>
      <c r="J41" s="21" t="s">
        <v>1700</v>
      </c>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c r="IV41" s="7"/>
    </row>
    <row r="42" customFormat="1" ht="14.25" spans="1:256">
      <c r="A42" s="19"/>
      <c r="B42" s="19"/>
      <c r="C42" s="20" t="s">
        <v>1699</v>
      </c>
      <c r="D42" s="20" t="s">
        <v>1759</v>
      </c>
      <c r="E42" s="20" t="s">
        <v>1699</v>
      </c>
      <c r="F42" s="21"/>
      <c r="G42" s="21" t="s">
        <v>1700</v>
      </c>
      <c r="H42" s="21" t="s">
        <v>1699</v>
      </c>
      <c r="I42" s="21"/>
      <c r="J42" s="21" t="s">
        <v>1700</v>
      </c>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row>
    <row r="43" customFormat="1" ht="106" customHeight="1" spans="1:256">
      <c r="A43" s="19"/>
      <c r="B43" s="19"/>
      <c r="C43" s="20" t="s">
        <v>1699</v>
      </c>
      <c r="D43" s="20" t="s">
        <v>1699</v>
      </c>
      <c r="E43" s="20" t="s">
        <v>1779</v>
      </c>
      <c r="F43" s="21" t="s">
        <v>1709</v>
      </c>
      <c r="G43" s="21" t="s">
        <v>1766</v>
      </c>
      <c r="H43" s="21" t="s">
        <v>1733</v>
      </c>
      <c r="I43" s="21" t="s">
        <v>1706</v>
      </c>
      <c r="J43" s="21" t="s">
        <v>1780</v>
      </c>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row>
    <row r="44" customFormat="1" ht="13.5" spans="1:256">
      <c r="A44" s="13" t="s">
        <v>1781</v>
      </c>
      <c r="B44" s="13"/>
      <c r="C44" s="13"/>
      <c r="D44" s="13"/>
      <c r="E44" s="13"/>
      <c r="F44" s="13"/>
      <c r="G44" s="13"/>
      <c r="H44" s="13"/>
      <c r="I44" s="13"/>
      <c r="J44" s="13"/>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c r="IV44" s="7"/>
    </row>
    <row r="45" customFormat="1" ht="14.25" spans="1:256">
      <c r="A45" s="19" t="s">
        <v>1782</v>
      </c>
      <c r="B45" s="19" t="s">
        <v>1783</v>
      </c>
      <c r="C45" s="20" t="s">
        <v>1698</v>
      </c>
      <c r="D45" s="20" t="s">
        <v>1699</v>
      </c>
      <c r="E45" s="20" t="s">
        <v>1699</v>
      </c>
      <c r="F45" s="21"/>
      <c r="G45" s="21" t="s">
        <v>1700</v>
      </c>
      <c r="H45" s="21" t="s">
        <v>1699</v>
      </c>
      <c r="I45" s="21"/>
      <c r="J45" s="21" t="s">
        <v>1700</v>
      </c>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row>
    <row r="46" customFormat="1" ht="14.25" spans="1:256">
      <c r="A46" s="19"/>
      <c r="B46" s="19"/>
      <c r="C46" s="20" t="s">
        <v>1699</v>
      </c>
      <c r="D46" s="20" t="s">
        <v>1730</v>
      </c>
      <c r="E46" s="20" t="s">
        <v>1699</v>
      </c>
      <c r="F46" s="21"/>
      <c r="G46" s="21" t="s">
        <v>1700</v>
      </c>
      <c r="H46" s="21" t="s">
        <v>1699</v>
      </c>
      <c r="I46" s="21"/>
      <c r="J46" s="21" t="s">
        <v>1700</v>
      </c>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row>
    <row r="47" customFormat="1" ht="42.75" spans="1:256">
      <c r="A47" s="19"/>
      <c r="B47" s="19"/>
      <c r="C47" s="20" t="s">
        <v>1699</v>
      </c>
      <c r="D47" s="20" t="s">
        <v>1699</v>
      </c>
      <c r="E47" s="20" t="s">
        <v>1784</v>
      </c>
      <c r="F47" s="21" t="s">
        <v>1727</v>
      </c>
      <c r="G47" s="21" t="s">
        <v>1785</v>
      </c>
      <c r="H47" s="21" t="s">
        <v>1733</v>
      </c>
      <c r="I47" s="21" t="s">
        <v>1706</v>
      </c>
      <c r="J47" s="21" t="s">
        <v>1786</v>
      </c>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row>
    <row r="48" customFormat="1" ht="14.25" spans="1:256">
      <c r="A48" s="19"/>
      <c r="B48" s="19"/>
      <c r="C48" s="20" t="s">
        <v>1699</v>
      </c>
      <c r="D48" s="20" t="s">
        <v>1699</v>
      </c>
      <c r="E48" s="20" t="s">
        <v>1787</v>
      </c>
      <c r="F48" s="21" t="s">
        <v>1709</v>
      </c>
      <c r="G48" s="21" t="s">
        <v>1736</v>
      </c>
      <c r="H48" s="21" t="s">
        <v>1733</v>
      </c>
      <c r="I48" s="21" t="s">
        <v>1706</v>
      </c>
      <c r="J48" s="21" t="s">
        <v>1788</v>
      </c>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c r="IJ48" s="7"/>
      <c r="IK48" s="7"/>
      <c r="IL48" s="7"/>
      <c r="IM48" s="7"/>
      <c r="IN48" s="7"/>
      <c r="IO48" s="7"/>
      <c r="IP48" s="7"/>
      <c r="IQ48" s="7"/>
      <c r="IR48" s="7"/>
      <c r="IS48" s="7"/>
      <c r="IT48" s="7"/>
      <c r="IU48" s="7"/>
      <c r="IV48" s="7"/>
    </row>
    <row r="49" customFormat="1" ht="42.75" spans="1:256">
      <c r="A49" s="19"/>
      <c r="B49" s="19"/>
      <c r="C49" s="20" t="s">
        <v>1699</v>
      </c>
      <c r="D49" s="20" t="s">
        <v>1699</v>
      </c>
      <c r="E49" s="20" t="s">
        <v>1789</v>
      </c>
      <c r="F49" s="21" t="s">
        <v>1709</v>
      </c>
      <c r="G49" s="21" t="s">
        <v>1732</v>
      </c>
      <c r="H49" s="21" t="s">
        <v>1733</v>
      </c>
      <c r="I49" s="21" t="s">
        <v>1706</v>
      </c>
      <c r="J49" s="21" t="s">
        <v>1790</v>
      </c>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c r="IP49" s="7"/>
      <c r="IQ49" s="7"/>
      <c r="IR49" s="7"/>
      <c r="IS49" s="7"/>
      <c r="IT49" s="7"/>
      <c r="IU49" s="7"/>
      <c r="IV49" s="7"/>
    </row>
    <row r="50" customFormat="1" ht="14.25" spans="1:256">
      <c r="A50" s="19"/>
      <c r="B50" s="19"/>
      <c r="C50" s="20" t="s">
        <v>1754</v>
      </c>
      <c r="D50" s="20" t="s">
        <v>1699</v>
      </c>
      <c r="E50" s="20" t="s">
        <v>1699</v>
      </c>
      <c r="F50" s="21"/>
      <c r="G50" s="21" t="s">
        <v>1700</v>
      </c>
      <c r="H50" s="21" t="s">
        <v>1699</v>
      </c>
      <c r="I50" s="21"/>
      <c r="J50" s="21" t="s">
        <v>1700</v>
      </c>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c r="IG50" s="7"/>
      <c r="IH50" s="7"/>
      <c r="II50" s="7"/>
      <c r="IJ50" s="7"/>
      <c r="IK50" s="7"/>
      <c r="IL50" s="7"/>
      <c r="IM50" s="7"/>
      <c r="IN50" s="7"/>
      <c r="IO50" s="7"/>
      <c r="IP50" s="7"/>
      <c r="IQ50" s="7"/>
      <c r="IR50" s="7"/>
      <c r="IS50" s="7"/>
      <c r="IT50" s="7"/>
      <c r="IU50" s="7"/>
      <c r="IV50" s="7"/>
    </row>
    <row r="51" customFormat="1" ht="14.25" spans="1:256">
      <c r="A51" s="19"/>
      <c r="B51" s="19"/>
      <c r="C51" s="20" t="s">
        <v>1699</v>
      </c>
      <c r="D51" s="20" t="s">
        <v>1755</v>
      </c>
      <c r="E51" s="20" t="s">
        <v>1699</v>
      </c>
      <c r="F51" s="21"/>
      <c r="G51" s="21" t="s">
        <v>1700</v>
      </c>
      <c r="H51" s="21" t="s">
        <v>1699</v>
      </c>
      <c r="I51" s="21"/>
      <c r="J51" s="21" t="s">
        <v>1700</v>
      </c>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c r="HL51" s="7"/>
      <c r="HM51" s="7"/>
      <c r="HN51" s="7"/>
      <c r="HO51" s="7"/>
      <c r="HP51" s="7"/>
      <c r="HQ51" s="7"/>
      <c r="HR51" s="7"/>
      <c r="HS51" s="7"/>
      <c r="HT51" s="7"/>
      <c r="HU51" s="7"/>
      <c r="HV51" s="7"/>
      <c r="HW51" s="7"/>
      <c r="HX51" s="7"/>
      <c r="HY51" s="7"/>
      <c r="HZ51" s="7"/>
      <c r="IA51" s="7"/>
      <c r="IB51" s="7"/>
      <c r="IC51" s="7"/>
      <c r="ID51" s="7"/>
      <c r="IE51" s="7"/>
      <c r="IF51" s="7"/>
      <c r="IG51" s="7"/>
      <c r="IH51" s="7"/>
      <c r="II51" s="7"/>
      <c r="IJ51" s="7"/>
      <c r="IK51" s="7"/>
      <c r="IL51" s="7"/>
      <c r="IM51" s="7"/>
      <c r="IN51" s="7"/>
      <c r="IO51" s="7"/>
      <c r="IP51" s="7"/>
      <c r="IQ51" s="7"/>
      <c r="IR51" s="7"/>
      <c r="IS51" s="7"/>
      <c r="IT51" s="7"/>
      <c r="IU51" s="7"/>
      <c r="IV51" s="7"/>
    </row>
    <row r="52" customFormat="1" ht="14.25" spans="1:256">
      <c r="A52" s="19"/>
      <c r="B52" s="19"/>
      <c r="C52" s="20" t="s">
        <v>1699</v>
      </c>
      <c r="D52" s="20" t="s">
        <v>1699</v>
      </c>
      <c r="E52" s="20" t="s">
        <v>1791</v>
      </c>
      <c r="F52" s="21" t="s">
        <v>1709</v>
      </c>
      <c r="G52" s="21" t="s">
        <v>1792</v>
      </c>
      <c r="H52" s="21" t="s">
        <v>1793</v>
      </c>
      <c r="I52" s="21" t="s">
        <v>1706</v>
      </c>
      <c r="J52" s="21" t="s">
        <v>1794</v>
      </c>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7"/>
      <c r="ID52" s="7"/>
      <c r="IE52" s="7"/>
      <c r="IF52" s="7"/>
      <c r="IG52" s="7"/>
      <c r="IH52" s="7"/>
      <c r="II52" s="7"/>
      <c r="IJ52" s="7"/>
      <c r="IK52" s="7"/>
      <c r="IL52" s="7"/>
      <c r="IM52" s="7"/>
      <c r="IN52" s="7"/>
      <c r="IO52" s="7"/>
      <c r="IP52" s="7"/>
      <c r="IQ52" s="7"/>
      <c r="IR52" s="7"/>
      <c r="IS52" s="7"/>
      <c r="IT52" s="7"/>
      <c r="IU52" s="7"/>
      <c r="IV52" s="7"/>
    </row>
    <row r="53" customFormat="1" ht="14.25" spans="1:256">
      <c r="A53" s="19"/>
      <c r="B53" s="19"/>
      <c r="C53" s="20" t="s">
        <v>1758</v>
      </c>
      <c r="D53" s="20" t="s">
        <v>1699</v>
      </c>
      <c r="E53" s="20" t="s">
        <v>1699</v>
      </c>
      <c r="F53" s="21"/>
      <c r="G53" s="21" t="s">
        <v>1700</v>
      </c>
      <c r="H53" s="21" t="s">
        <v>1699</v>
      </c>
      <c r="I53" s="21"/>
      <c r="J53" s="21" t="s">
        <v>1700</v>
      </c>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c r="HM53" s="7"/>
      <c r="HN53" s="7"/>
      <c r="HO53" s="7"/>
      <c r="HP53" s="7"/>
      <c r="HQ53" s="7"/>
      <c r="HR53" s="7"/>
      <c r="HS53" s="7"/>
      <c r="HT53" s="7"/>
      <c r="HU53" s="7"/>
      <c r="HV53" s="7"/>
      <c r="HW53" s="7"/>
      <c r="HX53" s="7"/>
      <c r="HY53" s="7"/>
      <c r="HZ53" s="7"/>
      <c r="IA53" s="7"/>
      <c r="IB53" s="7"/>
      <c r="IC53" s="7"/>
      <c r="ID53" s="7"/>
      <c r="IE53" s="7"/>
      <c r="IF53" s="7"/>
      <c r="IG53" s="7"/>
      <c r="IH53" s="7"/>
      <c r="II53" s="7"/>
      <c r="IJ53" s="7"/>
      <c r="IK53" s="7"/>
      <c r="IL53" s="7"/>
      <c r="IM53" s="7"/>
      <c r="IN53" s="7"/>
      <c r="IO53" s="7"/>
      <c r="IP53" s="7"/>
      <c r="IQ53" s="7"/>
      <c r="IR53" s="7"/>
      <c r="IS53" s="7"/>
      <c r="IT53" s="7"/>
      <c r="IU53" s="7"/>
      <c r="IV53" s="7"/>
    </row>
    <row r="54" customFormat="1" ht="14.25" spans="1:256">
      <c r="A54" s="19"/>
      <c r="B54" s="19"/>
      <c r="C54" s="20" t="s">
        <v>1699</v>
      </c>
      <c r="D54" s="20" t="s">
        <v>1759</v>
      </c>
      <c r="E54" s="20" t="s">
        <v>1699</v>
      </c>
      <c r="F54" s="21"/>
      <c r="G54" s="21" t="s">
        <v>1700</v>
      </c>
      <c r="H54" s="21" t="s">
        <v>1699</v>
      </c>
      <c r="I54" s="21"/>
      <c r="J54" s="21" t="s">
        <v>1700</v>
      </c>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c r="HL54" s="7"/>
      <c r="HM54" s="7"/>
      <c r="HN54" s="7"/>
      <c r="HO54" s="7"/>
      <c r="HP54" s="7"/>
      <c r="HQ54" s="7"/>
      <c r="HR54" s="7"/>
      <c r="HS54" s="7"/>
      <c r="HT54" s="7"/>
      <c r="HU54" s="7"/>
      <c r="HV54" s="7"/>
      <c r="HW54" s="7"/>
      <c r="HX54" s="7"/>
      <c r="HY54" s="7"/>
      <c r="HZ54" s="7"/>
      <c r="IA54" s="7"/>
      <c r="IB54" s="7"/>
      <c r="IC54" s="7"/>
      <c r="ID54" s="7"/>
      <c r="IE54" s="7"/>
      <c r="IF54" s="7"/>
      <c r="IG54" s="7"/>
      <c r="IH54" s="7"/>
      <c r="II54" s="7"/>
      <c r="IJ54" s="7"/>
      <c r="IK54" s="7"/>
      <c r="IL54" s="7"/>
      <c r="IM54" s="7"/>
      <c r="IN54" s="7"/>
      <c r="IO54" s="7"/>
      <c r="IP54" s="7"/>
      <c r="IQ54" s="7"/>
      <c r="IR54" s="7"/>
      <c r="IS54" s="7"/>
      <c r="IT54" s="7"/>
      <c r="IU54" s="7"/>
      <c r="IV54" s="7"/>
    </row>
    <row r="55" customFormat="1" ht="42.75" spans="1:256">
      <c r="A55" s="19"/>
      <c r="B55" s="19"/>
      <c r="C55" s="20" t="s">
        <v>1699</v>
      </c>
      <c r="D55" s="20" t="s">
        <v>1699</v>
      </c>
      <c r="E55" s="20" t="s">
        <v>1795</v>
      </c>
      <c r="F55" s="21" t="s">
        <v>1709</v>
      </c>
      <c r="G55" s="21" t="s">
        <v>1732</v>
      </c>
      <c r="H55" s="21" t="s">
        <v>1733</v>
      </c>
      <c r="I55" s="21" t="s">
        <v>1706</v>
      </c>
      <c r="J55" s="21" t="s">
        <v>1796</v>
      </c>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7"/>
      <c r="HR55" s="7"/>
      <c r="HS55" s="7"/>
      <c r="HT55" s="7"/>
      <c r="HU55" s="7"/>
      <c r="HV55" s="7"/>
      <c r="HW55" s="7"/>
      <c r="HX55" s="7"/>
      <c r="HY55" s="7"/>
      <c r="HZ55" s="7"/>
      <c r="IA55" s="7"/>
      <c r="IB55" s="7"/>
      <c r="IC55" s="7"/>
      <c r="ID55" s="7"/>
      <c r="IE55" s="7"/>
      <c r="IF55" s="7"/>
      <c r="IG55" s="7"/>
      <c r="IH55" s="7"/>
      <c r="II55" s="7"/>
      <c r="IJ55" s="7"/>
      <c r="IK55" s="7"/>
      <c r="IL55" s="7"/>
      <c r="IM55" s="7"/>
      <c r="IN55" s="7"/>
      <c r="IO55" s="7"/>
      <c r="IP55" s="7"/>
      <c r="IQ55" s="7"/>
      <c r="IR55" s="7"/>
      <c r="IS55" s="7"/>
      <c r="IT55" s="7"/>
      <c r="IU55" s="7"/>
      <c r="IV55" s="7"/>
    </row>
    <row r="56" customFormat="1" ht="13.5" spans="1:256">
      <c r="A56" s="13" t="s">
        <v>1797</v>
      </c>
      <c r="B56" s="13"/>
      <c r="C56" s="13"/>
      <c r="D56" s="13"/>
      <c r="E56" s="13"/>
      <c r="F56" s="13"/>
      <c r="G56" s="13"/>
      <c r="H56" s="13"/>
      <c r="I56" s="13"/>
      <c r="J56" s="13"/>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c r="HL56" s="7"/>
      <c r="HM56" s="7"/>
      <c r="HN56" s="7"/>
      <c r="HO56" s="7"/>
      <c r="HP56" s="7"/>
      <c r="HQ56" s="7"/>
      <c r="HR56" s="7"/>
      <c r="HS56" s="7"/>
      <c r="HT56" s="7"/>
      <c r="HU56" s="7"/>
      <c r="HV56" s="7"/>
      <c r="HW56" s="7"/>
      <c r="HX56" s="7"/>
      <c r="HY56" s="7"/>
      <c r="HZ56" s="7"/>
      <c r="IA56" s="7"/>
      <c r="IB56" s="7"/>
      <c r="IC56" s="7"/>
      <c r="ID56" s="7"/>
      <c r="IE56" s="7"/>
      <c r="IF56" s="7"/>
      <c r="IG56" s="7"/>
      <c r="IH56" s="7"/>
      <c r="II56" s="7"/>
      <c r="IJ56" s="7"/>
      <c r="IK56" s="7"/>
      <c r="IL56" s="7"/>
      <c r="IM56" s="7"/>
      <c r="IN56" s="7"/>
      <c r="IO56" s="7"/>
      <c r="IP56" s="7"/>
      <c r="IQ56" s="7"/>
      <c r="IR56" s="7"/>
      <c r="IS56" s="7"/>
      <c r="IT56" s="7"/>
      <c r="IU56" s="7"/>
      <c r="IV56" s="7"/>
    </row>
    <row r="57" customFormat="1" ht="180" customHeight="1" spans="1:256">
      <c r="A57" s="22" t="s">
        <v>1798</v>
      </c>
      <c r="B57" s="22" t="s">
        <v>1799</v>
      </c>
      <c r="C57" s="20" t="s">
        <v>1698</v>
      </c>
      <c r="D57" s="20" t="s">
        <v>1699</v>
      </c>
      <c r="E57" s="20" t="s">
        <v>1699</v>
      </c>
      <c r="F57" s="21"/>
      <c r="G57" s="21" t="s">
        <v>1700</v>
      </c>
      <c r="H57" s="21" t="s">
        <v>1699</v>
      </c>
      <c r="I57" s="21"/>
      <c r="J57" s="21" t="s">
        <v>1700</v>
      </c>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c r="HL57" s="7"/>
      <c r="HM57" s="7"/>
      <c r="HN57" s="7"/>
      <c r="HO57" s="7"/>
      <c r="HP57" s="7"/>
      <c r="HQ57" s="7"/>
      <c r="HR57" s="7"/>
      <c r="HS57" s="7"/>
      <c r="HT57" s="7"/>
      <c r="HU57" s="7"/>
      <c r="HV57" s="7"/>
      <c r="HW57" s="7"/>
      <c r="HX57" s="7"/>
      <c r="HY57" s="7"/>
      <c r="HZ57" s="7"/>
      <c r="IA57" s="7"/>
      <c r="IB57" s="7"/>
      <c r="IC57" s="7"/>
      <c r="ID57" s="7"/>
      <c r="IE57" s="7"/>
      <c r="IF57" s="7"/>
      <c r="IG57" s="7"/>
      <c r="IH57" s="7"/>
      <c r="II57" s="7"/>
      <c r="IJ57" s="7"/>
      <c r="IK57" s="7"/>
      <c r="IL57" s="7"/>
      <c r="IM57" s="7"/>
      <c r="IN57" s="7"/>
      <c r="IO57" s="7"/>
      <c r="IP57" s="7"/>
      <c r="IQ57" s="7"/>
      <c r="IR57" s="7"/>
      <c r="IS57" s="7"/>
      <c r="IT57" s="7"/>
      <c r="IU57" s="7"/>
      <c r="IV57" s="7"/>
    </row>
    <row r="58" customFormat="1" ht="14.25" spans="1:256">
      <c r="A58" s="19"/>
      <c r="B58" s="19"/>
      <c r="C58" s="20" t="s">
        <v>1699</v>
      </c>
      <c r="D58" s="20" t="s">
        <v>1701</v>
      </c>
      <c r="E58" s="20" t="s">
        <v>1699</v>
      </c>
      <c r="F58" s="21"/>
      <c r="G58" s="21" t="s">
        <v>1700</v>
      </c>
      <c r="H58" s="21" t="s">
        <v>1699</v>
      </c>
      <c r="I58" s="21"/>
      <c r="J58" s="21" t="s">
        <v>1700</v>
      </c>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7"/>
      <c r="HS58" s="7"/>
      <c r="HT58" s="7"/>
      <c r="HU58" s="7"/>
      <c r="HV58" s="7"/>
      <c r="HW58" s="7"/>
      <c r="HX58" s="7"/>
      <c r="HY58" s="7"/>
      <c r="HZ58" s="7"/>
      <c r="IA58" s="7"/>
      <c r="IB58" s="7"/>
      <c r="IC58" s="7"/>
      <c r="ID58" s="7"/>
      <c r="IE58" s="7"/>
      <c r="IF58" s="7"/>
      <c r="IG58" s="7"/>
      <c r="IH58" s="7"/>
      <c r="II58" s="7"/>
      <c r="IJ58" s="7"/>
      <c r="IK58" s="7"/>
      <c r="IL58" s="7"/>
      <c r="IM58" s="7"/>
      <c r="IN58" s="7"/>
      <c r="IO58" s="7"/>
      <c r="IP58" s="7"/>
      <c r="IQ58" s="7"/>
      <c r="IR58" s="7"/>
      <c r="IS58" s="7"/>
      <c r="IT58" s="7"/>
      <c r="IU58" s="7"/>
      <c r="IV58" s="7"/>
    </row>
    <row r="59" customFormat="1" ht="28.5" spans="1:256">
      <c r="A59" s="19"/>
      <c r="B59" s="19"/>
      <c r="C59" s="20" t="s">
        <v>1699</v>
      </c>
      <c r="D59" s="20" t="s">
        <v>1699</v>
      </c>
      <c r="E59" s="20" t="s">
        <v>1800</v>
      </c>
      <c r="F59" s="21" t="s">
        <v>1709</v>
      </c>
      <c r="G59" s="21" t="s">
        <v>1801</v>
      </c>
      <c r="H59" s="21" t="s">
        <v>1717</v>
      </c>
      <c r="I59" s="21" t="s">
        <v>1706</v>
      </c>
      <c r="J59" s="21" t="s">
        <v>1802</v>
      </c>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7"/>
      <c r="HR59" s="7"/>
      <c r="HS59" s="7"/>
      <c r="HT59" s="7"/>
      <c r="HU59" s="7"/>
      <c r="HV59" s="7"/>
      <c r="HW59" s="7"/>
      <c r="HX59" s="7"/>
      <c r="HY59" s="7"/>
      <c r="HZ59" s="7"/>
      <c r="IA59" s="7"/>
      <c r="IB59" s="7"/>
      <c r="IC59" s="7"/>
      <c r="ID59" s="7"/>
      <c r="IE59" s="7"/>
      <c r="IF59" s="7"/>
      <c r="IG59" s="7"/>
      <c r="IH59" s="7"/>
      <c r="II59" s="7"/>
      <c r="IJ59" s="7"/>
      <c r="IK59" s="7"/>
      <c r="IL59" s="7"/>
      <c r="IM59" s="7"/>
      <c r="IN59" s="7"/>
      <c r="IO59" s="7"/>
      <c r="IP59" s="7"/>
      <c r="IQ59" s="7"/>
      <c r="IR59" s="7"/>
      <c r="IS59" s="7"/>
      <c r="IT59" s="7"/>
      <c r="IU59" s="7"/>
      <c r="IV59" s="7"/>
    </row>
    <row r="60" customFormat="1" ht="14.25" spans="1:256">
      <c r="A60" s="19"/>
      <c r="B60" s="19"/>
      <c r="C60" s="20" t="s">
        <v>1699</v>
      </c>
      <c r="D60" s="20" t="s">
        <v>1730</v>
      </c>
      <c r="E60" s="20" t="s">
        <v>1699</v>
      </c>
      <c r="F60" s="21"/>
      <c r="G60" s="21" t="s">
        <v>1700</v>
      </c>
      <c r="H60" s="21" t="s">
        <v>1699</v>
      </c>
      <c r="I60" s="21"/>
      <c r="J60" s="21" t="s">
        <v>1700</v>
      </c>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c r="HM60" s="7"/>
      <c r="HN60" s="7"/>
      <c r="HO60" s="7"/>
      <c r="HP60" s="7"/>
      <c r="HQ60" s="7"/>
      <c r="HR60" s="7"/>
      <c r="HS60" s="7"/>
      <c r="HT60" s="7"/>
      <c r="HU60" s="7"/>
      <c r="HV60" s="7"/>
      <c r="HW60" s="7"/>
      <c r="HX60" s="7"/>
      <c r="HY60" s="7"/>
      <c r="HZ60" s="7"/>
      <c r="IA60" s="7"/>
      <c r="IB60" s="7"/>
      <c r="IC60" s="7"/>
      <c r="ID60" s="7"/>
      <c r="IE60" s="7"/>
      <c r="IF60" s="7"/>
      <c r="IG60" s="7"/>
      <c r="IH60" s="7"/>
      <c r="II60" s="7"/>
      <c r="IJ60" s="7"/>
      <c r="IK60" s="7"/>
      <c r="IL60" s="7"/>
      <c r="IM60" s="7"/>
      <c r="IN60" s="7"/>
      <c r="IO60" s="7"/>
      <c r="IP60" s="7"/>
      <c r="IQ60" s="7"/>
      <c r="IR60" s="7"/>
      <c r="IS60" s="7"/>
      <c r="IT60" s="7"/>
      <c r="IU60" s="7"/>
      <c r="IV60" s="7"/>
    </row>
    <row r="61" customFormat="1" ht="42.75" spans="1:256">
      <c r="A61" s="19"/>
      <c r="B61" s="19"/>
      <c r="C61" s="20" t="s">
        <v>1699</v>
      </c>
      <c r="D61" s="20" t="s">
        <v>1699</v>
      </c>
      <c r="E61" s="20" t="s">
        <v>1803</v>
      </c>
      <c r="F61" s="21" t="s">
        <v>1703</v>
      </c>
      <c r="G61" s="21" t="s">
        <v>1732</v>
      </c>
      <c r="H61" s="21" t="s">
        <v>1733</v>
      </c>
      <c r="I61" s="21" t="s">
        <v>1706</v>
      </c>
      <c r="J61" s="21" t="s">
        <v>1804</v>
      </c>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c r="HL61" s="7"/>
      <c r="HM61" s="7"/>
      <c r="HN61" s="7"/>
      <c r="HO61" s="7"/>
      <c r="HP61" s="7"/>
      <c r="HQ61" s="7"/>
      <c r="HR61" s="7"/>
      <c r="HS61" s="7"/>
      <c r="HT61" s="7"/>
      <c r="HU61" s="7"/>
      <c r="HV61" s="7"/>
      <c r="HW61" s="7"/>
      <c r="HX61" s="7"/>
      <c r="HY61" s="7"/>
      <c r="HZ61" s="7"/>
      <c r="IA61" s="7"/>
      <c r="IB61" s="7"/>
      <c r="IC61" s="7"/>
      <c r="ID61" s="7"/>
      <c r="IE61" s="7"/>
      <c r="IF61" s="7"/>
      <c r="IG61" s="7"/>
      <c r="IH61" s="7"/>
      <c r="II61" s="7"/>
      <c r="IJ61" s="7"/>
      <c r="IK61" s="7"/>
      <c r="IL61" s="7"/>
      <c r="IM61" s="7"/>
      <c r="IN61" s="7"/>
      <c r="IO61" s="7"/>
      <c r="IP61" s="7"/>
      <c r="IQ61" s="7"/>
      <c r="IR61" s="7"/>
      <c r="IS61" s="7"/>
      <c r="IT61" s="7"/>
      <c r="IU61" s="7"/>
      <c r="IV61" s="7"/>
    </row>
    <row r="62" customFormat="1" ht="14.25" spans="1:256">
      <c r="A62" s="19"/>
      <c r="B62" s="19"/>
      <c r="C62" s="20" t="s">
        <v>1699</v>
      </c>
      <c r="D62" s="20" t="s">
        <v>1742</v>
      </c>
      <c r="E62" s="20" t="s">
        <v>1699</v>
      </c>
      <c r="F62" s="21"/>
      <c r="G62" s="21" t="s">
        <v>1700</v>
      </c>
      <c r="H62" s="21" t="s">
        <v>1699</v>
      </c>
      <c r="I62" s="21"/>
      <c r="J62" s="21" t="s">
        <v>1700</v>
      </c>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c r="IG62" s="7"/>
      <c r="IH62" s="7"/>
      <c r="II62" s="7"/>
      <c r="IJ62" s="7"/>
      <c r="IK62" s="7"/>
      <c r="IL62" s="7"/>
      <c r="IM62" s="7"/>
      <c r="IN62" s="7"/>
      <c r="IO62" s="7"/>
      <c r="IP62" s="7"/>
      <c r="IQ62" s="7"/>
      <c r="IR62" s="7"/>
      <c r="IS62" s="7"/>
      <c r="IT62" s="7"/>
      <c r="IU62" s="7"/>
      <c r="IV62" s="7"/>
    </row>
    <row r="63" customFormat="1" ht="28.5" spans="1:256">
      <c r="A63" s="19"/>
      <c r="B63" s="19"/>
      <c r="C63" s="20" t="s">
        <v>1699</v>
      </c>
      <c r="D63" s="20" t="s">
        <v>1699</v>
      </c>
      <c r="E63" s="20" t="s">
        <v>1805</v>
      </c>
      <c r="F63" s="21" t="s">
        <v>1709</v>
      </c>
      <c r="G63" s="21" t="s">
        <v>1736</v>
      </c>
      <c r="H63" s="21" t="s">
        <v>1733</v>
      </c>
      <c r="I63" s="21" t="s">
        <v>1706</v>
      </c>
      <c r="J63" s="21" t="s">
        <v>1806</v>
      </c>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7"/>
      <c r="ID63" s="7"/>
      <c r="IE63" s="7"/>
      <c r="IF63" s="7"/>
      <c r="IG63" s="7"/>
      <c r="IH63" s="7"/>
      <c r="II63" s="7"/>
      <c r="IJ63" s="7"/>
      <c r="IK63" s="7"/>
      <c r="IL63" s="7"/>
      <c r="IM63" s="7"/>
      <c r="IN63" s="7"/>
      <c r="IO63" s="7"/>
      <c r="IP63" s="7"/>
      <c r="IQ63" s="7"/>
      <c r="IR63" s="7"/>
      <c r="IS63" s="7"/>
      <c r="IT63" s="7"/>
      <c r="IU63" s="7"/>
      <c r="IV63" s="7"/>
    </row>
    <row r="64" customFormat="1" ht="85.5" spans="1:256">
      <c r="A64" s="19"/>
      <c r="B64" s="19"/>
      <c r="C64" s="20" t="s">
        <v>1699</v>
      </c>
      <c r="D64" s="20" t="s">
        <v>1699</v>
      </c>
      <c r="E64" s="20" t="s">
        <v>1807</v>
      </c>
      <c r="F64" s="21" t="s">
        <v>1703</v>
      </c>
      <c r="G64" s="21" t="s">
        <v>1773</v>
      </c>
      <c r="H64" s="21" t="s">
        <v>1733</v>
      </c>
      <c r="I64" s="21" t="s">
        <v>1706</v>
      </c>
      <c r="J64" s="21" t="s">
        <v>1808</v>
      </c>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c r="HM64" s="7"/>
      <c r="HN64" s="7"/>
      <c r="HO64" s="7"/>
      <c r="HP64" s="7"/>
      <c r="HQ64" s="7"/>
      <c r="HR64" s="7"/>
      <c r="HS64" s="7"/>
      <c r="HT64" s="7"/>
      <c r="HU64" s="7"/>
      <c r="HV64" s="7"/>
      <c r="HW64" s="7"/>
      <c r="HX64" s="7"/>
      <c r="HY64" s="7"/>
      <c r="HZ64" s="7"/>
      <c r="IA64" s="7"/>
      <c r="IB64" s="7"/>
      <c r="IC64" s="7"/>
      <c r="ID64" s="7"/>
      <c r="IE64" s="7"/>
      <c r="IF64" s="7"/>
      <c r="IG64" s="7"/>
      <c r="IH64" s="7"/>
      <c r="II64" s="7"/>
      <c r="IJ64" s="7"/>
      <c r="IK64" s="7"/>
      <c r="IL64" s="7"/>
      <c r="IM64" s="7"/>
      <c r="IN64" s="7"/>
      <c r="IO64" s="7"/>
      <c r="IP64" s="7"/>
      <c r="IQ64" s="7"/>
      <c r="IR64" s="7"/>
      <c r="IS64" s="7"/>
      <c r="IT64" s="7"/>
      <c r="IU64" s="7"/>
      <c r="IV64" s="7"/>
    </row>
    <row r="65" customFormat="1" ht="14.25" spans="1:256">
      <c r="A65" s="19"/>
      <c r="B65" s="19"/>
      <c r="C65" s="20" t="s">
        <v>1699</v>
      </c>
      <c r="D65" s="20" t="s">
        <v>1746</v>
      </c>
      <c r="E65" s="20" t="s">
        <v>1699</v>
      </c>
      <c r="F65" s="21"/>
      <c r="G65" s="21" t="s">
        <v>1700</v>
      </c>
      <c r="H65" s="21" t="s">
        <v>1699</v>
      </c>
      <c r="I65" s="21"/>
      <c r="J65" s="21" t="s">
        <v>1700</v>
      </c>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c r="HL65" s="7"/>
      <c r="HM65" s="7"/>
      <c r="HN65" s="7"/>
      <c r="HO65" s="7"/>
      <c r="HP65" s="7"/>
      <c r="HQ65" s="7"/>
      <c r="HR65" s="7"/>
      <c r="HS65" s="7"/>
      <c r="HT65" s="7"/>
      <c r="HU65" s="7"/>
      <c r="HV65" s="7"/>
      <c r="HW65" s="7"/>
      <c r="HX65" s="7"/>
      <c r="HY65" s="7"/>
      <c r="HZ65" s="7"/>
      <c r="IA65" s="7"/>
      <c r="IB65" s="7"/>
      <c r="IC65" s="7"/>
      <c r="ID65" s="7"/>
      <c r="IE65" s="7"/>
      <c r="IF65" s="7"/>
      <c r="IG65" s="7"/>
      <c r="IH65" s="7"/>
      <c r="II65" s="7"/>
      <c r="IJ65" s="7"/>
      <c r="IK65" s="7"/>
      <c r="IL65" s="7"/>
      <c r="IM65" s="7"/>
      <c r="IN65" s="7"/>
      <c r="IO65" s="7"/>
      <c r="IP65" s="7"/>
      <c r="IQ65" s="7"/>
      <c r="IR65" s="7"/>
      <c r="IS65" s="7"/>
      <c r="IT65" s="7"/>
      <c r="IU65" s="7"/>
      <c r="IV65" s="7"/>
    </row>
    <row r="66" customFormat="1" ht="28.5" spans="1:256">
      <c r="A66" s="19"/>
      <c r="B66" s="19"/>
      <c r="C66" s="20" t="s">
        <v>1699</v>
      </c>
      <c r="D66" s="20" t="s">
        <v>1699</v>
      </c>
      <c r="E66" s="20" t="s">
        <v>1809</v>
      </c>
      <c r="F66" s="21" t="s">
        <v>1727</v>
      </c>
      <c r="G66" s="21" t="s">
        <v>1810</v>
      </c>
      <c r="H66" s="21" t="s">
        <v>1811</v>
      </c>
      <c r="I66" s="21" t="s">
        <v>1706</v>
      </c>
      <c r="J66" s="21" t="s">
        <v>1812</v>
      </c>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c r="HL66" s="7"/>
      <c r="HM66" s="7"/>
      <c r="HN66" s="7"/>
      <c r="HO66" s="7"/>
      <c r="HP66" s="7"/>
      <c r="HQ66" s="7"/>
      <c r="HR66" s="7"/>
      <c r="HS66" s="7"/>
      <c r="HT66" s="7"/>
      <c r="HU66" s="7"/>
      <c r="HV66" s="7"/>
      <c r="HW66" s="7"/>
      <c r="HX66" s="7"/>
      <c r="HY66" s="7"/>
      <c r="HZ66" s="7"/>
      <c r="IA66" s="7"/>
      <c r="IB66" s="7"/>
      <c r="IC66" s="7"/>
      <c r="ID66" s="7"/>
      <c r="IE66" s="7"/>
      <c r="IF66" s="7"/>
      <c r="IG66" s="7"/>
      <c r="IH66" s="7"/>
      <c r="II66" s="7"/>
      <c r="IJ66" s="7"/>
      <c r="IK66" s="7"/>
      <c r="IL66" s="7"/>
      <c r="IM66" s="7"/>
      <c r="IN66" s="7"/>
      <c r="IO66" s="7"/>
      <c r="IP66" s="7"/>
      <c r="IQ66" s="7"/>
      <c r="IR66" s="7"/>
      <c r="IS66" s="7"/>
      <c r="IT66" s="7"/>
      <c r="IU66" s="7"/>
      <c r="IV66" s="7"/>
    </row>
    <row r="67" customFormat="1" ht="14.25" spans="1:256">
      <c r="A67" s="19"/>
      <c r="B67" s="19"/>
      <c r="C67" s="20" t="s">
        <v>1754</v>
      </c>
      <c r="D67" s="20" t="s">
        <v>1699</v>
      </c>
      <c r="E67" s="20" t="s">
        <v>1699</v>
      </c>
      <c r="F67" s="21"/>
      <c r="G67" s="21" t="s">
        <v>1700</v>
      </c>
      <c r="H67" s="21" t="s">
        <v>1699</v>
      </c>
      <c r="I67" s="21"/>
      <c r="J67" s="21" t="s">
        <v>1700</v>
      </c>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c r="HL67" s="7"/>
      <c r="HM67" s="7"/>
      <c r="HN67" s="7"/>
      <c r="HO67" s="7"/>
      <c r="HP67" s="7"/>
      <c r="HQ67" s="7"/>
      <c r="HR67" s="7"/>
      <c r="HS67" s="7"/>
      <c r="HT67" s="7"/>
      <c r="HU67" s="7"/>
      <c r="HV67" s="7"/>
      <c r="HW67" s="7"/>
      <c r="HX67" s="7"/>
      <c r="HY67" s="7"/>
      <c r="HZ67" s="7"/>
      <c r="IA67" s="7"/>
      <c r="IB67" s="7"/>
      <c r="IC67" s="7"/>
      <c r="ID67" s="7"/>
      <c r="IE67" s="7"/>
      <c r="IF67" s="7"/>
      <c r="IG67" s="7"/>
      <c r="IH67" s="7"/>
      <c r="II67" s="7"/>
      <c r="IJ67" s="7"/>
      <c r="IK67" s="7"/>
      <c r="IL67" s="7"/>
      <c r="IM67" s="7"/>
      <c r="IN67" s="7"/>
      <c r="IO67" s="7"/>
      <c r="IP67" s="7"/>
      <c r="IQ67" s="7"/>
      <c r="IR67" s="7"/>
      <c r="IS67" s="7"/>
      <c r="IT67" s="7"/>
      <c r="IU67" s="7"/>
      <c r="IV67" s="7"/>
    </row>
    <row r="68" customFormat="1" ht="14.25" spans="1:256">
      <c r="A68" s="19"/>
      <c r="B68" s="19"/>
      <c r="C68" s="20" t="s">
        <v>1699</v>
      </c>
      <c r="D68" s="20" t="s">
        <v>1755</v>
      </c>
      <c r="E68" s="20" t="s">
        <v>1699</v>
      </c>
      <c r="F68" s="21"/>
      <c r="G68" s="21" t="s">
        <v>1700</v>
      </c>
      <c r="H68" s="21" t="s">
        <v>1699</v>
      </c>
      <c r="I68" s="21"/>
      <c r="J68" s="21" t="s">
        <v>1700</v>
      </c>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c r="HL68" s="7"/>
      <c r="HM68" s="7"/>
      <c r="HN68" s="7"/>
      <c r="HO68" s="7"/>
      <c r="HP68" s="7"/>
      <c r="HQ68" s="7"/>
      <c r="HR68" s="7"/>
      <c r="HS68" s="7"/>
      <c r="HT68" s="7"/>
      <c r="HU68" s="7"/>
      <c r="HV68" s="7"/>
      <c r="HW68" s="7"/>
      <c r="HX68" s="7"/>
      <c r="HY68" s="7"/>
      <c r="HZ68" s="7"/>
      <c r="IA68" s="7"/>
      <c r="IB68" s="7"/>
      <c r="IC68" s="7"/>
      <c r="ID68" s="7"/>
      <c r="IE68" s="7"/>
      <c r="IF68" s="7"/>
      <c r="IG68" s="7"/>
      <c r="IH68" s="7"/>
      <c r="II68" s="7"/>
      <c r="IJ68" s="7"/>
      <c r="IK68" s="7"/>
      <c r="IL68" s="7"/>
      <c r="IM68" s="7"/>
      <c r="IN68" s="7"/>
      <c r="IO68" s="7"/>
      <c r="IP68" s="7"/>
      <c r="IQ68" s="7"/>
      <c r="IR68" s="7"/>
      <c r="IS68" s="7"/>
      <c r="IT68" s="7"/>
      <c r="IU68" s="7"/>
      <c r="IV68" s="7"/>
    </row>
    <row r="69" customFormat="1" ht="42.75" spans="1:256">
      <c r="A69" s="19"/>
      <c r="B69" s="19"/>
      <c r="C69" s="20" t="s">
        <v>1699</v>
      </c>
      <c r="D69" s="20" t="s">
        <v>1699</v>
      </c>
      <c r="E69" s="20" t="s">
        <v>1813</v>
      </c>
      <c r="F69" s="21" t="s">
        <v>1709</v>
      </c>
      <c r="G69" s="21" t="s">
        <v>1766</v>
      </c>
      <c r="H69" s="21" t="s">
        <v>1733</v>
      </c>
      <c r="I69" s="21" t="s">
        <v>1706</v>
      </c>
      <c r="J69" s="21" t="s">
        <v>1814</v>
      </c>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c r="HL69" s="7"/>
      <c r="HM69" s="7"/>
      <c r="HN69" s="7"/>
      <c r="HO69" s="7"/>
      <c r="HP69" s="7"/>
      <c r="HQ69" s="7"/>
      <c r="HR69" s="7"/>
      <c r="HS69" s="7"/>
      <c r="HT69" s="7"/>
      <c r="HU69" s="7"/>
      <c r="HV69" s="7"/>
      <c r="HW69" s="7"/>
      <c r="HX69" s="7"/>
      <c r="HY69" s="7"/>
      <c r="HZ69" s="7"/>
      <c r="IA69" s="7"/>
      <c r="IB69" s="7"/>
      <c r="IC69" s="7"/>
      <c r="ID69" s="7"/>
      <c r="IE69" s="7"/>
      <c r="IF69" s="7"/>
      <c r="IG69" s="7"/>
      <c r="IH69" s="7"/>
      <c r="II69" s="7"/>
      <c r="IJ69" s="7"/>
      <c r="IK69" s="7"/>
      <c r="IL69" s="7"/>
      <c r="IM69" s="7"/>
      <c r="IN69" s="7"/>
      <c r="IO69" s="7"/>
      <c r="IP69" s="7"/>
      <c r="IQ69" s="7"/>
      <c r="IR69" s="7"/>
      <c r="IS69" s="7"/>
      <c r="IT69" s="7"/>
      <c r="IU69" s="7"/>
      <c r="IV69" s="7"/>
    </row>
    <row r="70" customFormat="1" ht="14.25" spans="1:256">
      <c r="A70" s="19"/>
      <c r="B70" s="19"/>
      <c r="C70" s="20" t="s">
        <v>1758</v>
      </c>
      <c r="D70" s="20" t="s">
        <v>1699</v>
      </c>
      <c r="E70" s="20" t="s">
        <v>1699</v>
      </c>
      <c r="F70" s="21"/>
      <c r="G70" s="21" t="s">
        <v>1700</v>
      </c>
      <c r="H70" s="21" t="s">
        <v>1699</v>
      </c>
      <c r="I70" s="21"/>
      <c r="J70" s="21" t="s">
        <v>1700</v>
      </c>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c r="HL70" s="7"/>
      <c r="HM70" s="7"/>
      <c r="HN70" s="7"/>
      <c r="HO70" s="7"/>
      <c r="HP70" s="7"/>
      <c r="HQ70" s="7"/>
      <c r="HR70" s="7"/>
      <c r="HS70" s="7"/>
      <c r="HT70" s="7"/>
      <c r="HU70" s="7"/>
      <c r="HV70" s="7"/>
      <c r="HW70" s="7"/>
      <c r="HX70" s="7"/>
      <c r="HY70" s="7"/>
      <c r="HZ70" s="7"/>
      <c r="IA70" s="7"/>
      <c r="IB70" s="7"/>
      <c r="IC70" s="7"/>
      <c r="ID70" s="7"/>
      <c r="IE70" s="7"/>
      <c r="IF70" s="7"/>
      <c r="IG70" s="7"/>
      <c r="IH70" s="7"/>
      <c r="II70" s="7"/>
      <c r="IJ70" s="7"/>
      <c r="IK70" s="7"/>
      <c r="IL70" s="7"/>
      <c r="IM70" s="7"/>
      <c r="IN70" s="7"/>
      <c r="IO70" s="7"/>
      <c r="IP70" s="7"/>
      <c r="IQ70" s="7"/>
      <c r="IR70" s="7"/>
      <c r="IS70" s="7"/>
      <c r="IT70" s="7"/>
      <c r="IU70" s="7"/>
      <c r="IV70" s="7"/>
    </row>
    <row r="71" customFormat="1" ht="14.25" spans="1:256">
      <c r="A71" s="19"/>
      <c r="B71" s="19"/>
      <c r="C71" s="20" t="s">
        <v>1699</v>
      </c>
      <c r="D71" s="20" t="s">
        <v>1759</v>
      </c>
      <c r="E71" s="20" t="s">
        <v>1699</v>
      </c>
      <c r="F71" s="21"/>
      <c r="G71" s="21" t="s">
        <v>1700</v>
      </c>
      <c r="H71" s="21" t="s">
        <v>1699</v>
      </c>
      <c r="I71" s="21"/>
      <c r="J71" s="21" t="s">
        <v>1700</v>
      </c>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c r="HL71" s="7"/>
      <c r="HM71" s="7"/>
      <c r="HN71" s="7"/>
      <c r="HO71" s="7"/>
      <c r="HP71" s="7"/>
      <c r="HQ71" s="7"/>
      <c r="HR71" s="7"/>
      <c r="HS71" s="7"/>
      <c r="HT71" s="7"/>
      <c r="HU71" s="7"/>
      <c r="HV71" s="7"/>
      <c r="HW71" s="7"/>
      <c r="HX71" s="7"/>
      <c r="HY71" s="7"/>
      <c r="HZ71" s="7"/>
      <c r="IA71" s="7"/>
      <c r="IB71" s="7"/>
      <c r="IC71" s="7"/>
      <c r="ID71" s="7"/>
      <c r="IE71" s="7"/>
      <c r="IF71" s="7"/>
      <c r="IG71" s="7"/>
      <c r="IH71" s="7"/>
      <c r="II71" s="7"/>
      <c r="IJ71" s="7"/>
      <c r="IK71" s="7"/>
      <c r="IL71" s="7"/>
      <c r="IM71" s="7"/>
      <c r="IN71" s="7"/>
      <c r="IO71" s="7"/>
      <c r="IP71" s="7"/>
      <c r="IQ71" s="7"/>
      <c r="IR71" s="7"/>
      <c r="IS71" s="7"/>
      <c r="IT71" s="7"/>
      <c r="IU71" s="7"/>
      <c r="IV71" s="7"/>
    </row>
    <row r="72" customFormat="1" ht="42.75" spans="1:256">
      <c r="A72" s="19"/>
      <c r="B72" s="19"/>
      <c r="C72" s="20" t="s">
        <v>1699</v>
      </c>
      <c r="D72" s="20" t="s">
        <v>1699</v>
      </c>
      <c r="E72" s="20" t="s">
        <v>1815</v>
      </c>
      <c r="F72" s="21" t="s">
        <v>1709</v>
      </c>
      <c r="G72" s="21" t="s">
        <v>1816</v>
      </c>
      <c r="H72" s="21" t="s">
        <v>1733</v>
      </c>
      <c r="I72" s="21" t="s">
        <v>1706</v>
      </c>
      <c r="J72" s="21" t="s">
        <v>1817</v>
      </c>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c r="HL72" s="7"/>
      <c r="HM72" s="7"/>
      <c r="HN72" s="7"/>
      <c r="HO72" s="7"/>
      <c r="HP72" s="7"/>
      <c r="HQ72" s="7"/>
      <c r="HR72" s="7"/>
      <c r="HS72" s="7"/>
      <c r="HT72" s="7"/>
      <c r="HU72" s="7"/>
      <c r="HV72" s="7"/>
      <c r="HW72" s="7"/>
      <c r="HX72" s="7"/>
      <c r="HY72" s="7"/>
      <c r="HZ72" s="7"/>
      <c r="IA72" s="7"/>
      <c r="IB72" s="7"/>
      <c r="IC72" s="7"/>
      <c r="ID72" s="7"/>
      <c r="IE72" s="7"/>
      <c r="IF72" s="7"/>
      <c r="IG72" s="7"/>
      <c r="IH72" s="7"/>
      <c r="II72" s="7"/>
      <c r="IJ72" s="7"/>
      <c r="IK72" s="7"/>
      <c r="IL72" s="7"/>
      <c r="IM72" s="7"/>
      <c r="IN72" s="7"/>
      <c r="IO72" s="7"/>
      <c r="IP72" s="7"/>
      <c r="IQ72" s="7"/>
      <c r="IR72" s="7"/>
      <c r="IS72" s="7"/>
      <c r="IT72" s="7"/>
      <c r="IU72" s="7"/>
      <c r="IV72" s="7"/>
    </row>
    <row r="73" customFormat="1" ht="13.5" spans="1:256">
      <c r="A73" s="13" t="s">
        <v>1818</v>
      </c>
      <c r="B73" s="13"/>
      <c r="C73" s="13"/>
      <c r="D73" s="13"/>
      <c r="E73" s="13"/>
      <c r="F73" s="13"/>
      <c r="G73" s="13"/>
      <c r="H73" s="13"/>
      <c r="I73" s="13"/>
      <c r="J73" s="13"/>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c r="HL73" s="7"/>
      <c r="HM73" s="7"/>
      <c r="HN73" s="7"/>
      <c r="HO73" s="7"/>
      <c r="HP73" s="7"/>
      <c r="HQ73" s="7"/>
      <c r="HR73" s="7"/>
      <c r="HS73" s="7"/>
      <c r="HT73" s="7"/>
      <c r="HU73" s="7"/>
      <c r="HV73" s="7"/>
      <c r="HW73" s="7"/>
      <c r="HX73" s="7"/>
      <c r="HY73" s="7"/>
      <c r="HZ73" s="7"/>
      <c r="IA73" s="7"/>
      <c r="IB73" s="7"/>
      <c r="IC73" s="7"/>
      <c r="ID73" s="7"/>
      <c r="IE73" s="7"/>
      <c r="IF73" s="7"/>
      <c r="IG73" s="7"/>
      <c r="IH73" s="7"/>
      <c r="II73" s="7"/>
      <c r="IJ73" s="7"/>
      <c r="IK73" s="7"/>
      <c r="IL73" s="7"/>
      <c r="IM73" s="7"/>
      <c r="IN73" s="7"/>
      <c r="IO73" s="7"/>
      <c r="IP73" s="7"/>
      <c r="IQ73" s="7"/>
      <c r="IR73" s="7"/>
      <c r="IS73" s="7"/>
      <c r="IT73" s="7"/>
      <c r="IU73" s="7"/>
      <c r="IV73" s="7"/>
    </row>
    <row r="74" customFormat="1" ht="123" customHeight="1" spans="1:256">
      <c r="A74" s="19" t="s">
        <v>1819</v>
      </c>
      <c r="B74" s="22" t="s">
        <v>1820</v>
      </c>
      <c r="C74" s="20" t="s">
        <v>1698</v>
      </c>
      <c r="D74" s="20" t="s">
        <v>1699</v>
      </c>
      <c r="E74" s="20" t="s">
        <v>1699</v>
      </c>
      <c r="F74" s="21"/>
      <c r="G74" s="21" t="s">
        <v>1700</v>
      </c>
      <c r="H74" s="21" t="s">
        <v>1699</v>
      </c>
      <c r="I74" s="21"/>
      <c r="J74" s="21" t="s">
        <v>1700</v>
      </c>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c r="HL74" s="7"/>
      <c r="HM74" s="7"/>
      <c r="HN74" s="7"/>
      <c r="HO74" s="7"/>
      <c r="HP74" s="7"/>
      <c r="HQ74" s="7"/>
      <c r="HR74" s="7"/>
      <c r="HS74" s="7"/>
      <c r="HT74" s="7"/>
      <c r="HU74" s="7"/>
      <c r="HV74" s="7"/>
      <c r="HW74" s="7"/>
      <c r="HX74" s="7"/>
      <c r="HY74" s="7"/>
      <c r="HZ74" s="7"/>
      <c r="IA74" s="7"/>
      <c r="IB74" s="7"/>
      <c r="IC74" s="7"/>
      <c r="ID74" s="7"/>
      <c r="IE74" s="7"/>
      <c r="IF74" s="7"/>
      <c r="IG74" s="7"/>
      <c r="IH74" s="7"/>
      <c r="II74" s="7"/>
      <c r="IJ74" s="7"/>
      <c r="IK74" s="7"/>
      <c r="IL74" s="7"/>
      <c r="IM74" s="7"/>
      <c r="IN74" s="7"/>
      <c r="IO74" s="7"/>
      <c r="IP74" s="7"/>
      <c r="IQ74" s="7"/>
      <c r="IR74" s="7"/>
      <c r="IS74" s="7"/>
      <c r="IT74" s="7"/>
      <c r="IU74" s="7"/>
      <c r="IV74" s="7"/>
    </row>
    <row r="75" customFormat="1" ht="14.25" spans="1:256">
      <c r="A75" s="19"/>
      <c r="B75" s="19"/>
      <c r="C75" s="20" t="s">
        <v>1699</v>
      </c>
      <c r="D75" s="20" t="s">
        <v>1701</v>
      </c>
      <c r="E75" s="20" t="s">
        <v>1699</v>
      </c>
      <c r="F75" s="21"/>
      <c r="G75" s="21" t="s">
        <v>1700</v>
      </c>
      <c r="H75" s="21" t="s">
        <v>1699</v>
      </c>
      <c r="I75" s="21"/>
      <c r="J75" s="21" t="s">
        <v>1700</v>
      </c>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c r="HL75" s="7"/>
      <c r="HM75" s="7"/>
      <c r="HN75" s="7"/>
      <c r="HO75" s="7"/>
      <c r="HP75" s="7"/>
      <c r="HQ75" s="7"/>
      <c r="HR75" s="7"/>
      <c r="HS75" s="7"/>
      <c r="HT75" s="7"/>
      <c r="HU75" s="7"/>
      <c r="HV75" s="7"/>
      <c r="HW75" s="7"/>
      <c r="HX75" s="7"/>
      <c r="HY75" s="7"/>
      <c r="HZ75" s="7"/>
      <c r="IA75" s="7"/>
      <c r="IB75" s="7"/>
      <c r="IC75" s="7"/>
      <c r="ID75" s="7"/>
      <c r="IE75" s="7"/>
      <c r="IF75" s="7"/>
      <c r="IG75" s="7"/>
      <c r="IH75" s="7"/>
      <c r="II75" s="7"/>
      <c r="IJ75" s="7"/>
      <c r="IK75" s="7"/>
      <c r="IL75" s="7"/>
      <c r="IM75" s="7"/>
      <c r="IN75" s="7"/>
      <c r="IO75" s="7"/>
      <c r="IP75" s="7"/>
      <c r="IQ75" s="7"/>
      <c r="IR75" s="7"/>
      <c r="IS75" s="7"/>
      <c r="IT75" s="7"/>
      <c r="IU75" s="7"/>
      <c r="IV75" s="7"/>
    </row>
    <row r="76" customFormat="1" ht="14.25" spans="1:256">
      <c r="A76" s="19"/>
      <c r="B76" s="19"/>
      <c r="C76" s="20" t="s">
        <v>1699</v>
      </c>
      <c r="D76" s="20" t="s">
        <v>1699</v>
      </c>
      <c r="E76" s="20" t="s">
        <v>1821</v>
      </c>
      <c r="F76" s="21" t="s">
        <v>1703</v>
      </c>
      <c r="G76" s="21" t="s">
        <v>1704</v>
      </c>
      <c r="H76" s="21" t="s">
        <v>1705</v>
      </c>
      <c r="I76" s="21" t="s">
        <v>1822</v>
      </c>
      <c r="J76" s="21" t="s">
        <v>1823</v>
      </c>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c r="IJ76" s="7"/>
      <c r="IK76" s="7"/>
      <c r="IL76" s="7"/>
      <c r="IM76" s="7"/>
      <c r="IN76" s="7"/>
      <c r="IO76" s="7"/>
      <c r="IP76" s="7"/>
      <c r="IQ76" s="7"/>
      <c r="IR76" s="7"/>
      <c r="IS76" s="7"/>
      <c r="IT76" s="7"/>
      <c r="IU76" s="7"/>
      <c r="IV76" s="7"/>
    </row>
    <row r="77" customFormat="1" ht="14.25" spans="1:256">
      <c r="A77" s="19"/>
      <c r="B77" s="19"/>
      <c r="C77" s="20" t="s">
        <v>1699</v>
      </c>
      <c r="D77" s="20" t="s">
        <v>1699</v>
      </c>
      <c r="E77" s="20" t="s">
        <v>1824</v>
      </c>
      <c r="F77" s="21" t="s">
        <v>1703</v>
      </c>
      <c r="G77" s="21" t="s">
        <v>1704</v>
      </c>
      <c r="H77" s="21" t="s">
        <v>1825</v>
      </c>
      <c r="I77" s="21" t="s">
        <v>1822</v>
      </c>
      <c r="J77" s="21" t="s">
        <v>1826</v>
      </c>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7"/>
      <c r="ID77" s="7"/>
      <c r="IE77" s="7"/>
      <c r="IF77" s="7"/>
      <c r="IG77" s="7"/>
      <c r="IH77" s="7"/>
      <c r="II77" s="7"/>
      <c r="IJ77" s="7"/>
      <c r="IK77" s="7"/>
      <c r="IL77" s="7"/>
      <c r="IM77" s="7"/>
      <c r="IN77" s="7"/>
      <c r="IO77" s="7"/>
      <c r="IP77" s="7"/>
      <c r="IQ77" s="7"/>
      <c r="IR77" s="7"/>
      <c r="IS77" s="7"/>
      <c r="IT77" s="7"/>
      <c r="IU77" s="7"/>
      <c r="IV77" s="7"/>
    </row>
    <row r="78" customFormat="1" ht="27" spans="1:256">
      <c r="A78" s="19"/>
      <c r="B78" s="19"/>
      <c r="C78" s="20" t="s">
        <v>1699</v>
      </c>
      <c r="D78" s="20" t="s">
        <v>1699</v>
      </c>
      <c r="E78" s="20" t="s">
        <v>1827</v>
      </c>
      <c r="F78" s="21" t="s">
        <v>1709</v>
      </c>
      <c r="G78" s="21" t="s">
        <v>1828</v>
      </c>
      <c r="H78" s="21" t="s">
        <v>1829</v>
      </c>
      <c r="I78" s="21" t="s">
        <v>1706</v>
      </c>
      <c r="J78" s="21" t="s">
        <v>1830</v>
      </c>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c r="HL78" s="7"/>
      <c r="HM78" s="7"/>
      <c r="HN78" s="7"/>
      <c r="HO78" s="7"/>
      <c r="HP78" s="7"/>
      <c r="HQ78" s="7"/>
      <c r="HR78" s="7"/>
      <c r="HS78" s="7"/>
      <c r="HT78" s="7"/>
      <c r="HU78" s="7"/>
      <c r="HV78" s="7"/>
      <c r="HW78" s="7"/>
      <c r="HX78" s="7"/>
      <c r="HY78" s="7"/>
      <c r="HZ78" s="7"/>
      <c r="IA78" s="7"/>
      <c r="IB78" s="7"/>
      <c r="IC78" s="7"/>
      <c r="ID78" s="7"/>
      <c r="IE78" s="7"/>
      <c r="IF78" s="7"/>
      <c r="IG78" s="7"/>
      <c r="IH78" s="7"/>
      <c r="II78" s="7"/>
      <c r="IJ78" s="7"/>
      <c r="IK78" s="7"/>
      <c r="IL78" s="7"/>
      <c r="IM78" s="7"/>
      <c r="IN78" s="7"/>
      <c r="IO78" s="7"/>
      <c r="IP78" s="7"/>
      <c r="IQ78" s="7"/>
      <c r="IR78" s="7"/>
      <c r="IS78" s="7"/>
      <c r="IT78" s="7"/>
      <c r="IU78" s="7"/>
      <c r="IV78" s="7"/>
    </row>
    <row r="79" customFormat="1" ht="14.25" spans="1:256">
      <c r="A79" s="19"/>
      <c r="B79" s="19"/>
      <c r="C79" s="20" t="s">
        <v>1699</v>
      </c>
      <c r="D79" s="20" t="s">
        <v>1699</v>
      </c>
      <c r="E79" s="20" t="s">
        <v>1831</v>
      </c>
      <c r="F79" s="21" t="s">
        <v>1709</v>
      </c>
      <c r="G79" s="21" t="s">
        <v>1832</v>
      </c>
      <c r="H79" s="21" t="s">
        <v>1825</v>
      </c>
      <c r="I79" s="21" t="s">
        <v>1706</v>
      </c>
      <c r="J79" s="21" t="s">
        <v>1833</v>
      </c>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c r="HL79" s="7"/>
      <c r="HM79" s="7"/>
      <c r="HN79" s="7"/>
      <c r="HO79" s="7"/>
      <c r="HP79" s="7"/>
      <c r="HQ79" s="7"/>
      <c r="HR79" s="7"/>
      <c r="HS79" s="7"/>
      <c r="HT79" s="7"/>
      <c r="HU79" s="7"/>
      <c r="HV79" s="7"/>
      <c r="HW79" s="7"/>
      <c r="HX79" s="7"/>
      <c r="HY79" s="7"/>
      <c r="HZ79" s="7"/>
      <c r="IA79" s="7"/>
      <c r="IB79" s="7"/>
      <c r="IC79" s="7"/>
      <c r="ID79" s="7"/>
      <c r="IE79" s="7"/>
      <c r="IF79" s="7"/>
      <c r="IG79" s="7"/>
      <c r="IH79" s="7"/>
      <c r="II79" s="7"/>
      <c r="IJ79" s="7"/>
      <c r="IK79" s="7"/>
      <c r="IL79" s="7"/>
      <c r="IM79" s="7"/>
      <c r="IN79" s="7"/>
      <c r="IO79" s="7"/>
      <c r="IP79" s="7"/>
      <c r="IQ79" s="7"/>
      <c r="IR79" s="7"/>
      <c r="IS79" s="7"/>
      <c r="IT79" s="7"/>
      <c r="IU79" s="7"/>
      <c r="IV79" s="7"/>
    </row>
    <row r="80" customFormat="1" ht="27" spans="1:256">
      <c r="A80" s="19"/>
      <c r="B80" s="19"/>
      <c r="C80" s="20" t="s">
        <v>1699</v>
      </c>
      <c r="D80" s="20" t="s">
        <v>1699</v>
      </c>
      <c r="E80" s="20" t="s">
        <v>1834</v>
      </c>
      <c r="F80" s="21" t="s">
        <v>1709</v>
      </c>
      <c r="G80" s="21" t="s">
        <v>1835</v>
      </c>
      <c r="H80" s="21" t="s">
        <v>1836</v>
      </c>
      <c r="I80" s="21" t="s">
        <v>1706</v>
      </c>
      <c r="J80" s="21" t="s">
        <v>1837</v>
      </c>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c r="HL80" s="7"/>
      <c r="HM80" s="7"/>
      <c r="HN80" s="7"/>
      <c r="HO80" s="7"/>
      <c r="HP80" s="7"/>
      <c r="HQ80" s="7"/>
      <c r="HR80" s="7"/>
      <c r="HS80" s="7"/>
      <c r="HT80" s="7"/>
      <c r="HU80" s="7"/>
      <c r="HV80" s="7"/>
      <c r="HW80" s="7"/>
      <c r="HX80" s="7"/>
      <c r="HY80" s="7"/>
      <c r="HZ80" s="7"/>
      <c r="IA80" s="7"/>
      <c r="IB80" s="7"/>
      <c r="IC80" s="7"/>
      <c r="ID80" s="7"/>
      <c r="IE80" s="7"/>
      <c r="IF80" s="7"/>
      <c r="IG80" s="7"/>
      <c r="IH80" s="7"/>
      <c r="II80" s="7"/>
      <c r="IJ80" s="7"/>
      <c r="IK80" s="7"/>
      <c r="IL80" s="7"/>
      <c r="IM80" s="7"/>
      <c r="IN80" s="7"/>
      <c r="IO80" s="7"/>
      <c r="IP80" s="7"/>
      <c r="IQ80" s="7"/>
      <c r="IR80" s="7"/>
      <c r="IS80" s="7"/>
      <c r="IT80" s="7"/>
      <c r="IU80" s="7"/>
      <c r="IV80" s="7"/>
    </row>
    <row r="81" customFormat="1" ht="27" spans="1:256">
      <c r="A81" s="19"/>
      <c r="B81" s="19"/>
      <c r="C81" s="20" t="s">
        <v>1699</v>
      </c>
      <c r="D81" s="20" t="s">
        <v>1699</v>
      </c>
      <c r="E81" s="20" t="s">
        <v>1838</v>
      </c>
      <c r="F81" s="21" t="s">
        <v>1709</v>
      </c>
      <c r="G81" s="21" t="s">
        <v>1839</v>
      </c>
      <c r="H81" s="21" t="s">
        <v>1713</v>
      </c>
      <c r="I81" s="21" t="s">
        <v>1706</v>
      </c>
      <c r="J81" s="21" t="s">
        <v>1840</v>
      </c>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c r="HL81" s="7"/>
      <c r="HM81" s="7"/>
      <c r="HN81" s="7"/>
      <c r="HO81" s="7"/>
      <c r="HP81" s="7"/>
      <c r="HQ81" s="7"/>
      <c r="HR81" s="7"/>
      <c r="HS81" s="7"/>
      <c r="HT81" s="7"/>
      <c r="HU81" s="7"/>
      <c r="HV81" s="7"/>
      <c r="HW81" s="7"/>
      <c r="HX81" s="7"/>
      <c r="HY81" s="7"/>
      <c r="HZ81" s="7"/>
      <c r="IA81" s="7"/>
      <c r="IB81" s="7"/>
      <c r="IC81" s="7"/>
      <c r="ID81" s="7"/>
      <c r="IE81" s="7"/>
      <c r="IF81" s="7"/>
      <c r="IG81" s="7"/>
      <c r="IH81" s="7"/>
      <c r="II81" s="7"/>
      <c r="IJ81" s="7"/>
      <c r="IK81" s="7"/>
      <c r="IL81" s="7"/>
      <c r="IM81" s="7"/>
      <c r="IN81" s="7"/>
      <c r="IO81" s="7"/>
      <c r="IP81" s="7"/>
      <c r="IQ81" s="7"/>
      <c r="IR81" s="7"/>
      <c r="IS81" s="7"/>
      <c r="IT81" s="7"/>
      <c r="IU81" s="7"/>
      <c r="IV81" s="7"/>
    </row>
    <row r="82" customFormat="1" ht="27" spans="1:256">
      <c r="A82" s="19"/>
      <c r="B82" s="19"/>
      <c r="C82" s="20" t="s">
        <v>1699</v>
      </c>
      <c r="D82" s="20" t="s">
        <v>1699</v>
      </c>
      <c r="E82" s="20" t="s">
        <v>1841</v>
      </c>
      <c r="F82" s="21" t="s">
        <v>1709</v>
      </c>
      <c r="G82" s="21" t="s">
        <v>1842</v>
      </c>
      <c r="H82" s="21" t="s">
        <v>1843</v>
      </c>
      <c r="I82" s="21" t="s">
        <v>1706</v>
      </c>
      <c r="J82" s="21" t="s">
        <v>1844</v>
      </c>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c r="HL82" s="7"/>
      <c r="HM82" s="7"/>
      <c r="HN82" s="7"/>
      <c r="HO82" s="7"/>
      <c r="HP82" s="7"/>
      <c r="HQ82" s="7"/>
      <c r="HR82" s="7"/>
      <c r="HS82" s="7"/>
      <c r="HT82" s="7"/>
      <c r="HU82" s="7"/>
      <c r="HV82" s="7"/>
      <c r="HW82" s="7"/>
      <c r="HX82" s="7"/>
      <c r="HY82" s="7"/>
      <c r="HZ82" s="7"/>
      <c r="IA82" s="7"/>
      <c r="IB82" s="7"/>
      <c r="IC82" s="7"/>
      <c r="ID82" s="7"/>
      <c r="IE82" s="7"/>
      <c r="IF82" s="7"/>
      <c r="IG82" s="7"/>
      <c r="IH82" s="7"/>
      <c r="II82" s="7"/>
      <c r="IJ82" s="7"/>
      <c r="IK82" s="7"/>
      <c r="IL82" s="7"/>
      <c r="IM82" s="7"/>
      <c r="IN82" s="7"/>
      <c r="IO82" s="7"/>
      <c r="IP82" s="7"/>
      <c r="IQ82" s="7"/>
      <c r="IR82" s="7"/>
      <c r="IS82" s="7"/>
      <c r="IT82" s="7"/>
      <c r="IU82" s="7"/>
      <c r="IV82" s="7"/>
    </row>
    <row r="83" customFormat="1" ht="27" spans="1:256">
      <c r="A83" s="19"/>
      <c r="B83" s="19"/>
      <c r="C83" s="20" t="s">
        <v>1699</v>
      </c>
      <c r="D83" s="20" t="s">
        <v>1699</v>
      </c>
      <c r="E83" s="20" t="s">
        <v>1845</v>
      </c>
      <c r="F83" s="21" t="s">
        <v>1709</v>
      </c>
      <c r="G83" s="21" t="s">
        <v>1732</v>
      </c>
      <c r="H83" s="21" t="s">
        <v>1846</v>
      </c>
      <c r="I83" s="21" t="s">
        <v>1706</v>
      </c>
      <c r="J83" s="21" t="s">
        <v>1847</v>
      </c>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c r="HL83" s="7"/>
      <c r="HM83" s="7"/>
      <c r="HN83" s="7"/>
      <c r="HO83" s="7"/>
      <c r="HP83" s="7"/>
      <c r="HQ83" s="7"/>
      <c r="HR83" s="7"/>
      <c r="HS83" s="7"/>
      <c r="HT83" s="7"/>
      <c r="HU83" s="7"/>
      <c r="HV83" s="7"/>
      <c r="HW83" s="7"/>
      <c r="HX83" s="7"/>
      <c r="HY83" s="7"/>
      <c r="HZ83" s="7"/>
      <c r="IA83" s="7"/>
      <c r="IB83" s="7"/>
      <c r="IC83" s="7"/>
      <c r="ID83" s="7"/>
      <c r="IE83" s="7"/>
      <c r="IF83" s="7"/>
      <c r="IG83" s="7"/>
      <c r="IH83" s="7"/>
      <c r="II83" s="7"/>
      <c r="IJ83" s="7"/>
      <c r="IK83" s="7"/>
      <c r="IL83" s="7"/>
      <c r="IM83" s="7"/>
      <c r="IN83" s="7"/>
      <c r="IO83" s="7"/>
      <c r="IP83" s="7"/>
      <c r="IQ83" s="7"/>
      <c r="IR83" s="7"/>
      <c r="IS83" s="7"/>
      <c r="IT83" s="7"/>
      <c r="IU83" s="7"/>
      <c r="IV83" s="7"/>
    </row>
    <row r="84" customFormat="1" ht="27" spans="1:256">
      <c r="A84" s="19"/>
      <c r="B84" s="19"/>
      <c r="C84" s="20" t="s">
        <v>1699</v>
      </c>
      <c r="D84" s="20" t="s">
        <v>1699</v>
      </c>
      <c r="E84" s="20" t="s">
        <v>1848</v>
      </c>
      <c r="F84" s="21" t="s">
        <v>1709</v>
      </c>
      <c r="G84" s="21" t="s">
        <v>1704</v>
      </c>
      <c r="H84" s="21" t="s">
        <v>1829</v>
      </c>
      <c r="I84" s="21" t="s">
        <v>1706</v>
      </c>
      <c r="J84" s="21" t="s">
        <v>1849</v>
      </c>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c r="HL84" s="7"/>
      <c r="HM84" s="7"/>
      <c r="HN84" s="7"/>
      <c r="HO84" s="7"/>
      <c r="HP84" s="7"/>
      <c r="HQ84" s="7"/>
      <c r="HR84" s="7"/>
      <c r="HS84" s="7"/>
      <c r="HT84" s="7"/>
      <c r="HU84" s="7"/>
      <c r="HV84" s="7"/>
      <c r="HW84" s="7"/>
      <c r="HX84" s="7"/>
      <c r="HY84" s="7"/>
      <c r="HZ84" s="7"/>
      <c r="IA84" s="7"/>
      <c r="IB84" s="7"/>
      <c r="IC84" s="7"/>
      <c r="ID84" s="7"/>
      <c r="IE84" s="7"/>
      <c r="IF84" s="7"/>
      <c r="IG84" s="7"/>
      <c r="IH84" s="7"/>
      <c r="II84" s="7"/>
      <c r="IJ84" s="7"/>
      <c r="IK84" s="7"/>
      <c r="IL84" s="7"/>
      <c r="IM84" s="7"/>
      <c r="IN84" s="7"/>
      <c r="IO84" s="7"/>
      <c r="IP84" s="7"/>
      <c r="IQ84" s="7"/>
      <c r="IR84" s="7"/>
      <c r="IS84" s="7"/>
      <c r="IT84" s="7"/>
      <c r="IU84" s="7"/>
      <c r="IV84" s="7"/>
    </row>
    <row r="85" customFormat="1" ht="14.25" spans="1:256">
      <c r="A85" s="19"/>
      <c r="B85" s="19"/>
      <c r="C85" s="20" t="s">
        <v>1699</v>
      </c>
      <c r="D85" s="20" t="s">
        <v>1699</v>
      </c>
      <c r="E85" s="20" t="s">
        <v>1850</v>
      </c>
      <c r="F85" s="21" t="s">
        <v>1703</v>
      </c>
      <c r="G85" s="21" t="s">
        <v>1704</v>
      </c>
      <c r="H85" s="21" t="s">
        <v>1705</v>
      </c>
      <c r="I85" s="21" t="s">
        <v>1706</v>
      </c>
      <c r="J85" s="21" t="s">
        <v>1851</v>
      </c>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c r="HL85" s="7"/>
      <c r="HM85" s="7"/>
      <c r="HN85" s="7"/>
      <c r="HO85" s="7"/>
      <c r="HP85" s="7"/>
      <c r="HQ85" s="7"/>
      <c r="HR85" s="7"/>
      <c r="HS85" s="7"/>
      <c r="HT85" s="7"/>
      <c r="HU85" s="7"/>
      <c r="HV85" s="7"/>
      <c r="HW85" s="7"/>
      <c r="HX85" s="7"/>
      <c r="HY85" s="7"/>
      <c r="HZ85" s="7"/>
      <c r="IA85" s="7"/>
      <c r="IB85" s="7"/>
      <c r="IC85" s="7"/>
      <c r="ID85" s="7"/>
      <c r="IE85" s="7"/>
      <c r="IF85" s="7"/>
      <c r="IG85" s="7"/>
      <c r="IH85" s="7"/>
      <c r="II85" s="7"/>
      <c r="IJ85" s="7"/>
      <c r="IK85" s="7"/>
      <c r="IL85" s="7"/>
      <c r="IM85" s="7"/>
      <c r="IN85" s="7"/>
      <c r="IO85" s="7"/>
      <c r="IP85" s="7"/>
      <c r="IQ85" s="7"/>
      <c r="IR85" s="7"/>
      <c r="IS85" s="7"/>
      <c r="IT85" s="7"/>
      <c r="IU85" s="7"/>
      <c r="IV85" s="7"/>
    </row>
    <row r="86" customFormat="1" ht="14.25" spans="1:256">
      <c r="A86" s="19"/>
      <c r="B86" s="19"/>
      <c r="C86" s="20" t="s">
        <v>1699</v>
      </c>
      <c r="D86" s="20" t="s">
        <v>1699</v>
      </c>
      <c r="E86" s="20" t="s">
        <v>1852</v>
      </c>
      <c r="F86" s="21" t="s">
        <v>1703</v>
      </c>
      <c r="G86" s="21" t="s">
        <v>1853</v>
      </c>
      <c r="H86" s="21" t="s">
        <v>1705</v>
      </c>
      <c r="I86" s="21" t="s">
        <v>1706</v>
      </c>
      <c r="J86" s="21" t="s">
        <v>1854</v>
      </c>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c r="GX86" s="7"/>
      <c r="GY86" s="7"/>
      <c r="GZ86" s="7"/>
      <c r="HA86" s="7"/>
      <c r="HB86" s="7"/>
      <c r="HC86" s="7"/>
      <c r="HD86" s="7"/>
      <c r="HE86" s="7"/>
      <c r="HF86" s="7"/>
      <c r="HG86" s="7"/>
      <c r="HH86" s="7"/>
      <c r="HI86" s="7"/>
      <c r="HJ86" s="7"/>
      <c r="HK86" s="7"/>
      <c r="HL86" s="7"/>
      <c r="HM86" s="7"/>
      <c r="HN86" s="7"/>
      <c r="HO86" s="7"/>
      <c r="HP86" s="7"/>
      <c r="HQ86" s="7"/>
      <c r="HR86" s="7"/>
      <c r="HS86" s="7"/>
      <c r="HT86" s="7"/>
      <c r="HU86" s="7"/>
      <c r="HV86" s="7"/>
      <c r="HW86" s="7"/>
      <c r="HX86" s="7"/>
      <c r="HY86" s="7"/>
      <c r="HZ86" s="7"/>
      <c r="IA86" s="7"/>
      <c r="IB86" s="7"/>
      <c r="IC86" s="7"/>
      <c r="ID86" s="7"/>
      <c r="IE86" s="7"/>
      <c r="IF86" s="7"/>
      <c r="IG86" s="7"/>
      <c r="IH86" s="7"/>
      <c r="II86" s="7"/>
      <c r="IJ86" s="7"/>
      <c r="IK86" s="7"/>
      <c r="IL86" s="7"/>
      <c r="IM86" s="7"/>
      <c r="IN86" s="7"/>
      <c r="IO86" s="7"/>
      <c r="IP86" s="7"/>
      <c r="IQ86" s="7"/>
      <c r="IR86" s="7"/>
      <c r="IS86" s="7"/>
      <c r="IT86" s="7"/>
      <c r="IU86" s="7"/>
      <c r="IV86" s="7"/>
    </row>
    <row r="87" customFormat="1" ht="14.25" spans="1:256">
      <c r="A87" s="19"/>
      <c r="B87" s="19"/>
      <c r="C87" s="20" t="s">
        <v>1699</v>
      </c>
      <c r="D87" s="20" t="s">
        <v>1699</v>
      </c>
      <c r="E87" s="20" t="s">
        <v>1855</v>
      </c>
      <c r="F87" s="21" t="s">
        <v>1703</v>
      </c>
      <c r="G87" s="21" t="s">
        <v>1856</v>
      </c>
      <c r="H87" s="21" t="s">
        <v>1705</v>
      </c>
      <c r="I87" s="21" t="s">
        <v>1706</v>
      </c>
      <c r="J87" s="21" t="s">
        <v>1857</v>
      </c>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c r="GX87" s="7"/>
      <c r="GY87" s="7"/>
      <c r="GZ87" s="7"/>
      <c r="HA87" s="7"/>
      <c r="HB87" s="7"/>
      <c r="HC87" s="7"/>
      <c r="HD87" s="7"/>
      <c r="HE87" s="7"/>
      <c r="HF87" s="7"/>
      <c r="HG87" s="7"/>
      <c r="HH87" s="7"/>
      <c r="HI87" s="7"/>
      <c r="HJ87" s="7"/>
      <c r="HK87" s="7"/>
      <c r="HL87" s="7"/>
      <c r="HM87" s="7"/>
      <c r="HN87" s="7"/>
      <c r="HO87" s="7"/>
      <c r="HP87" s="7"/>
      <c r="HQ87" s="7"/>
      <c r="HR87" s="7"/>
      <c r="HS87" s="7"/>
      <c r="HT87" s="7"/>
      <c r="HU87" s="7"/>
      <c r="HV87" s="7"/>
      <c r="HW87" s="7"/>
      <c r="HX87" s="7"/>
      <c r="HY87" s="7"/>
      <c r="HZ87" s="7"/>
      <c r="IA87" s="7"/>
      <c r="IB87" s="7"/>
      <c r="IC87" s="7"/>
      <c r="ID87" s="7"/>
      <c r="IE87" s="7"/>
      <c r="IF87" s="7"/>
      <c r="IG87" s="7"/>
      <c r="IH87" s="7"/>
      <c r="II87" s="7"/>
      <c r="IJ87" s="7"/>
      <c r="IK87" s="7"/>
      <c r="IL87" s="7"/>
      <c r="IM87" s="7"/>
      <c r="IN87" s="7"/>
      <c r="IO87" s="7"/>
      <c r="IP87" s="7"/>
      <c r="IQ87" s="7"/>
      <c r="IR87" s="7"/>
      <c r="IS87" s="7"/>
      <c r="IT87" s="7"/>
      <c r="IU87" s="7"/>
      <c r="IV87" s="7"/>
    </row>
    <row r="88" customFormat="1" ht="14.25" spans="1:256">
      <c r="A88" s="19"/>
      <c r="B88" s="19"/>
      <c r="C88" s="20" t="s">
        <v>1699</v>
      </c>
      <c r="D88" s="20" t="s">
        <v>1699</v>
      </c>
      <c r="E88" s="20" t="s">
        <v>1858</v>
      </c>
      <c r="F88" s="21" t="s">
        <v>1709</v>
      </c>
      <c r="G88" s="21" t="s">
        <v>1704</v>
      </c>
      <c r="H88" s="21" t="s">
        <v>1825</v>
      </c>
      <c r="I88" s="21" t="s">
        <v>1706</v>
      </c>
      <c r="J88" s="21" t="s">
        <v>1859</v>
      </c>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c r="GX88" s="7"/>
      <c r="GY88" s="7"/>
      <c r="GZ88" s="7"/>
      <c r="HA88" s="7"/>
      <c r="HB88" s="7"/>
      <c r="HC88" s="7"/>
      <c r="HD88" s="7"/>
      <c r="HE88" s="7"/>
      <c r="HF88" s="7"/>
      <c r="HG88" s="7"/>
      <c r="HH88" s="7"/>
      <c r="HI88" s="7"/>
      <c r="HJ88" s="7"/>
      <c r="HK88" s="7"/>
      <c r="HL88" s="7"/>
      <c r="HM88" s="7"/>
      <c r="HN88" s="7"/>
      <c r="HO88" s="7"/>
      <c r="HP88" s="7"/>
      <c r="HQ88" s="7"/>
      <c r="HR88" s="7"/>
      <c r="HS88" s="7"/>
      <c r="HT88" s="7"/>
      <c r="HU88" s="7"/>
      <c r="HV88" s="7"/>
      <c r="HW88" s="7"/>
      <c r="HX88" s="7"/>
      <c r="HY88" s="7"/>
      <c r="HZ88" s="7"/>
      <c r="IA88" s="7"/>
      <c r="IB88" s="7"/>
      <c r="IC88" s="7"/>
      <c r="ID88" s="7"/>
      <c r="IE88" s="7"/>
      <c r="IF88" s="7"/>
      <c r="IG88" s="7"/>
      <c r="IH88" s="7"/>
      <c r="II88" s="7"/>
      <c r="IJ88" s="7"/>
      <c r="IK88" s="7"/>
      <c r="IL88" s="7"/>
      <c r="IM88" s="7"/>
      <c r="IN88" s="7"/>
      <c r="IO88" s="7"/>
      <c r="IP88" s="7"/>
      <c r="IQ88" s="7"/>
      <c r="IR88" s="7"/>
      <c r="IS88" s="7"/>
      <c r="IT88" s="7"/>
      <c r="IU88" s="7"/>
      <c r="IV88" s="7"/>
    </row>
    <row r="89" customFormat="1" ht="14.25" spans="1:256">
      <c r="A89" s="19"/>
      <c r="B89" s="19"/>
      <c r="C89" s="20" t="s">
        <v>1699</v>
      </c>
      <c r="D89" s="20" t="s">
        <v>1699</v>
      </c>
      <c r="E89" s="20" t="s">
        <v>1860</v>
      </c>
      <c r="F89" s="21" t="s">
        <v>1709</v>
      </c>
      <c r="G89" s="21" t="s">
        <v>1704</v>
      </c>
      <c r="H89" s="21" t="s">
        <v>1825</v>
      </c>
      <c r="I89" s="21" t="s">
        <v>1706</v>
      </c>
      <c r="J89" s="21" t="s">
        <v>1861</v>
      </c>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c r="GX89" s="7"/>
      <c r="GY89" s="7"/>
      <c r="GZ89" s="7"/>
      <c r="HA89" s="7"/>
      <c r="HB89" s="7"/>
      <c r="HC89" s="7"/>
      <c r="HD89" s="7"/>
      <c r="HE89" s="7"/>
      <c r="HF89" s="7"/>
      <c r="HG89" s="7"/>
      <c r="HH89" s="7"/>
      <c r="HI89" s="7"/>
      <c r="HJ89" s="7"/>
      <c r="HK89" s="7"/>
      <c r="HL89" s="7"/>
      <c r="HM89" s="7"/>
      <c r="HN89" s="7"/>
      <c r="HO89" s="7"/>
      <c r="HP89" s="7"/>
      <c r="HQ89" s="7"/>
      <c r="HR89" s="7"/>
      <c r="HS89" s="7"/>
      <c r="HT89" s="7"/>
      <c r="HU89" s="7"/>
      <c r="HV89" s="7"/>
      <c r="HW89" s="7"/>
      <c r="HX89" s="7"/>
      <c r="HY89" s="7"/>
      <c r="HZ89" s="7"/>
      <c r="IA89" s="7"/>
      <c r="IB89" s="7"/>
      <c r="IC89" s="7"/>
      <c r="ID89" s="7"/>
      <c r="IE89" s="7"/>
      <c r="IF89" s="7"/>
      <c r="IG89" s="7"/>
      <c r="IH89" s="7"/>
      <c r="II89" s="7"/>
      <c r="IJ89" s="7"/>
      <c r="IK89" s="7"/>
      <c r="IL89" s="7"/>
      <c r="IM89" s="7"/>
      <c r="IN89" s="7"/>
      <c r="IO89" s="7"/>
      <c r="IP89" s="7"/>
      <c r="IQ89" s="7"/>
      <c r="IR89" s="7"/>
      <c r="IS89" s="7"/>
      <c r="IT89" s="7"/>
      <c r="IU89" s="7"/>
      <c r="IV89" s="7"/>
    </row>
    <row r="90" customFormat="1" ht="14.25" spans="1:256">
      <c r="A90" s="19"/>
      <c r="B90" s="19"/>
      <c r="C90" s="20" t="s">
        <v>1699</v>
      </c>
      <c r="D90" s="20" t="s">
        <v>1730</v>
      </c>
      <c r="E90" s="20" t="s">
        <v>1699</v>
      </c>
      <c r="F90" s="21"/>
      <c r="G90" s="21" t="s">
        <v>1700</v>
      </c>
      <c r="H90" s="21" t="s">
        <v>1699</v>
      </c>
      <c r="I90" s="21"/>
      <c r="J90" s="21" t="s">
        <v>1700</v>
      </c>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c r="GX90" s="7"/>
      <c r="GY90" s="7"/>
      <c r="GZ90" s="7"/>
      <c r="HA90" s="7"/>
      <c r="HB90" s="7"/>
      <c r="HC90" s="7"/>
      <c r="HD90" s="7"/>
      <c r="HE90" s="7"/>
      <c r="HF90" s="7"/>
      <c r="HG90" s="7"/>
      <c r="HH90" s="7"/>
      <c r="HI90" s="7"/>
      <c r="HJ90" s="7"/>
      <c r="HK90" s="7"/>
      <c r="HL90" s="7"/>
      <c r="HM90" s="7"/>
      <c r="HN90" s="7"/>
      <c r="HO90" s="7"/>
      <c r="HP90" s="7"/>
      <c r="HQ90" s="7"/>
      <c r="HR90" s="7"/>
      <c r="HS90" s="7"/>
      <c r="HT90" s="7"/>
      <c r="HU90" s="7"/>
      <c r="HV90" s="7"/>
      <c r="HW90" s="7"/>
      <c r="HX90" s="7"/>
      <c r="HY90" s="7"/>
      <c r="HZ90" s="7"/>
      <c r="IA90" s="7"/>
      <c r="IB90" s="7"/>
      <c r="IC90" s="7"/>
      <c r="ID90" s="7"/>
      <c r="IE90" s="7"/>
      <c r="IF90" s="7"/>
      <c r="IG90" s="7"/>
      <c r="IH90" s="7"/>
      <c r="II90" s="7"/>
      <c r="IJ90" s="7"/>
      <c r="IK90" s="7"/>
      <c r="IL90" s="7"/>
      <c r="IM90" s="7"/>
      <c r="IN90" s="7"/>
      <c r="IO90" s="7"/>
      <c r="IP90" s="7"/>
      <c r="IQ90" s="7"/>
      <c r="IR90" s="7"/>
      <c r="IS90" s="7"/>
      <c r="IT90" s="7"/>
      <c r="IU90" s="7"/>
      <c r="IV90" s="7"/>
    </row>
    <row r="91" customFormat="1" ht="14.25" spans="1:256">
      <c r="A91" s="19"/>
      <c r="B91" s="19"/>
      <c r="C91" s="20" t="s">
        <v>1699</v>
      </c>
      <c r="D91" s="20" t="s">
        <v>1699</v>
      </c>
      <c r="E91" s="20" t="s">
        <v>1862</v>
      </c>
      <c r="F91" s="21" t="s">
        <v>1709</v>
      </c>
      <c r="G91" s="21" t="s">
        <v>1732</v>
      </c>
      <c r="H91" s="21" t="s">
        <v>1733</v>
      </c>
      <c r="I91" s="21" t="s">
        <v>1706</v>
      </c>
      <c r="J91" s="21" t="s">
        <v>1863</v>
      </c>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c r="GX91" s="7"/>
      <c r="GY91" s="7"/>
      <c r="GZ91" s="7"/>
      <c r="HA91" s="7"/>
      <c r="HB91" s="7"/>
      <c r="HC91" s="7"/>
      <c r="HD91" s="7"/>
      <c r="HE91" s="7"/>
      <c r="HF91" s="7"/>
      <c r="HG91" s="7"/>
      <c r="HH91" s="7"/>
      <c r="HI91" s="7"/>
      <c r="HJ91" s="7"/>
      <c r="HK91" s="7"/>
      <c r="HL91" s="7"/>
      <c r="HM91" s="7"/>
      <c r="HN91" s="7"/>
      <c r="HO91" s="7"/>
      <c r="HP91" s="7"/>
      <c r="HQ91" s="7"/>
      <c r="HR91" s="7"/>
      <c r="HS91" s="7"/>
      <c r="HT91" s="7"/>
      <c r="HU91" s="7"/>
      <c r="HV91" s="7"/>
      <c r="HW91" s="7"/>
      <c r="HX91" s="7"/>
      <c r="HY91" s="7"/>
      <c r="HZ91" s="7"/>
      <c r="IA91" s="7"/>
      <c r="IB91" s="7"/>
      <c r="IC91" s="7"/>
      <c r="ID91" s="7"/>
      <c r="IE91" s="7"/>
      <c r="IF91" s="7"/>
      <c r="IG91" s="7"/>
      <c r="IH91" s="7"/>
      <c r="II91" s="7"/>
      <c r="IJ91" s="7"/>
      <c r="IK91" s="7"/>
      <c r="IL91" s="7"/>
      <c r="IM91" s="7"/>
      <c r="IN91" s="7"/>
      <c r="IO91" s="7"/>
      <c r="IP91" s="7"/>
      <c r="IQ91" s="7"/>
      <c r="IR91" s="7"/>
      <c r="IS91" s="7"/>
      <c r="IT91" s="7"/>
      <c r="IU91" s="7"/>
      <c r="IV91" s="7"/>
    </row>
    <row r="92" customFormat="1" ht="14.25" spans="1:256">
      <c r="A92" s="19"/>
      <c r="B92" s="19"/>
      <c r="C92" s="20" t="s">
        <v>1699</v>
      </c>
      <c r="D92" s="20" t="s">
        <v>1699</v>
      </c>
      <c r="E92" s="20" t="s">
        <v>1864</v>
      </c>
      <c r="F92" s="21" t="s">
        <v>1709</v>
      </c>
      <c r="G92" s="21" t="s">
        <v>1766</v>
      </c>
      <c r="H92" s="21" t="s">
        <v>1733</v>
      </c>
      <c r="I92" s="21" t="s">
        <v>1706</v>
      </c>
      <c r="J92" s="21" t="s">
        <v>1865</v>
      </c>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c r="GX92" s="7"/>
      <c r="GY92" s="7"/>
      <c r="GZ92" s="7"/>
      <c r="HA92" s="7"/>
      <c r="HB92" s="7"/>
      <c r="HC92" s="7"/>
      <c r="HD92" s="7"/>
      <c r="HE92" s="7"/>
      <c r="HF92" s="7"/>
      <c r="HG92" s="7"/>
      <c r="HH92" s="7"/>
      <c r="HI92" s="7"/>
      <c r="HJ92" s="7"/>
      <c r="HK92" s="7"/>
      <c r="HL92" s="7"/>
      <c r="HM92" s="7"/>
      <c r="HN92" s="7"/>
      <c r="HO92" s="7"/>
      <c r="HP92" s="7"/>
      <c r="HQ92" s="7"/>
      <c r="HR92" s="7"/>
      <c r="HS92" s="7"/>
      <c r="HT92" s="7"/>
      <c r="HU92" s="7"/>
      <c r="HV92" s="7"/>
      <c r="HW92" s="7"/>
      <c r="HX92" s="7"/>
      <c r="HY92" s="7"/>
      <c r="HZ92" s="7"/>
      <c r="IA92" s="7"/>
      <c r="IB92" s="7"/>
      <c r="IC92" s="7"/>
      <c r="ID92" s="7"/>
      <c r="IE92" s="7"/>
      <c r="IF92" s="7"/>
      <c r="IG92" s="7"/>
      <c r="IH92" s="7"/>
      <c r="II92" s="7"/>
      <c r="IJ92" s="7"/>
      <c r="IK92" s="7"/>
      <c r="IL92" s="7"/>
      <c r="IM92" s="7"/>
      <c r="IN92" s="7"/>
      <c r="IO92" s="7"/>
      <c r="IP92" s="7"/>
      <c r="IQ92" s="7"/>
      <c r="IR92" s="7"/>
      <c r="IS92" s="7"/>
      <c r="IT92" s="7"/>
      <c r="IU92" s="7"/>
      <c r="IV92" s="7"/>
    </row>
    <row r="93" customFormat="1" ht="14.25" spans="1:256">
      <c r="A93" s="19"/>
      <c r="B93" s="19"/>
      <c r="C93" s="20" t="s">
        <v>1699</v>
      </c>
      <c r="D93" s="20" t="s">
        <v>1699</v>
      </c>
      <c r="E93" s="20" t="s">
        <v>1866</v>
      </c>
      <c r="F93" s="21" t="s">
        <v>1703</v>
      </c>
      <c r="G93" s="21" t="s">
        <v>1732</v>
      </c>
      <c r="H93" s="21" t="s">
        <v>1733</v>
      </c>
      <c r="I93" s="21" t="s">
        <v>1822</v>
      </c>
      <c r="J93" s="21" t="s">
        <v>1867</v>
      </c>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c r="HM93" s="7"/>
      <c r="HN93" s="7"/>
      <c r="HO93" s="7"/>
      <c r="HP93" s="7"/>
      <c r="HQ93" s="7"/>
      <c r="HR93" s="7"/>
      <c r="HS93" s="7"/>
      <c r="HT93" s="7"/>
      <c r="HU93" s="7"/>
      <c r="HV93" s="7"/>
      <c r="HW93" s="7"/>
      <c r="HX93" s="7"/>
      <c r="HY93" s="7"/>
      <c r="HZ93" s="7"/>
      <c r="IA93" s="7"/>
      <c r="IB93" s="7"/>
      <c r="IC93" s="7"/>
      <c r="ID93" s="7"/>
      <c r="IE93" s="7"/>
      <c r="IF93" s="7"/>
      <c r="IG93" s="7"/>
      <c r="IH93" s="7"/>
      <c r="II93" s="7"/>
      <c r="IJ93" s="7"/>
      <c r="IK93" s="7"/>
      <c r="IL93" s="7"/>
      <c r="IM93" s="7"/>
      <c r="IN93" s="7"/>
      <c r="IO93" s="7"/>
      <c r="IP93" s="7"/>
      <c r="IQ93" s="7"/>
      <c r="IR93" s="7"/>
      <c r="IS93" s="7"/>
      <c r="IT93" s="7"/>
      <c r="IU93" s="7"/>
      <c r="IV93" s="7"/>
    </row>
    <row r="94" customFormat="1" ht="14.25" spans="1:256">
      <c r="A94" s="19"/>
      <c r="B94" s="19"/>
      <c r="C94" s="20" t="s">
        <v>1699</v>
      </c>
      <c r="D94" s="20" t="s">
        <v>1699</v>
      </c>
      <c r="E94" s="20" t="s">
        <v>1868</v>
      </c>
      <c r="F94" s="21" t="s">
        <v>1709</v>
      </c>
      <c r="G94" s="21" t="s">
        <v>1736</v>
      </c>
      <c r="H94" s="21" t="s">
        <v>1733</v>
      </c>
      <c r="I94" s="21" t="s">
        <v>1706</v>
      </c>
      <c r="J94" s="21" t="s">
        <v>1869</v>
      </c>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c r="GX94" s="7"/>
      <c r="GY94" s="7"/>
      <c r="GZ94" s="7"/>
      <c r="HA94" s="7"/>
      <c r="HB94" s="7"/>
      <c r="HC94" s="7"/>
      <c r="HD94" s="7"/>
      <c r="HE94" s="7"/>
      <c r="HF94" s="7"/>
      <c r="HG94" s="7"/>
      <c r="HH94" s="7"/>
      <c r="HI94" s="7"/>
      <c r="HJ94" s="7"/>
      <c r="HK94" s="7"/>
      <c r="HL94" s="7"/>
      <c r="HM94" s="7"/>
      <c r="HN94" s="7"/>
      <c r="HO94" s="7"/>
      <c r="HP94" s="7"/>
      <c r="HQ94" s="7"/>
      <c r="HR94" s="7"/>
      <c r="HS94" s="7"/>
      <c r="HT94" s="7"/>
      <c r="HU94" s="7"/>
      <c r="HV94" s="7"/>
      <c r="HW94" s="7"/>
      <c r="HX94" s="7"/>
      <c r="HY94" s="7"/>
      <c r="HZ94" s="7"/>
      <c r="IA94" s="7"/>
      <c r="IB94" s="7"/>
      <c r="IC94" s="7"/>
      <c r="ID94" s="7"/>
      <c r="IE94" s="7"/>
      <c r="IF94" s="7"/>
      <c r="IG94" s="7"/>
      <c r="IH94" s="7"/>
      <c r="II94" s="7"/>
      <c r="IJ94" s="7"/>
      <c r="IK94" s="7"/>
      <c r="IL94" s="7"/>
      <c r="IM94" s="7"/>
      <c r="IN94" s="7"/>
      <c r="IO94" s="7"/>
      <c r="IP94" s="7"/>
      <c r="IQ94" s="7"/>
      <c r="IR94" s="7"/>
      <c r="IS94" s="7"/>
      <c r="IT94" s="7"/>
      <c r="IU94" s="7"/>
      <c r="IV94" s="7"/>
    </row>
    <row r="95" customFormat="1" ht="14.25" spans="1:256">
      <c r="A95" s="19"/>
      <c r="B95" s="19"/>
      <c r="C95" s="20" t="s">
        <v>1754</v>
      </c>
      <c r="D95" s="20" t="s">
        <v>1699</v>
      </c>
      <c r="E95" s="20" t="s">
        <v>1699</v>
      </c>
      <c r="F95" s="21"/>
      <c r="G95" s="21" t="s">
        <v>1700</v>
      </c>
      <c r="H95" s="21" t="s">
        <v>1699</v>
      </c>
      <c r="I95" s="21"/>
      <c r="J95" s="21" t="s">
        <v>1700</v>
      </c>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c r="HM95" s="7"/>
      <c r="HN95" s="7"/>
      <c r="HO95" s="7"/>
      <c r="HP95" s="7"/>
      <c r="HQ95" s="7"/>
      <c r="HR95" s="7"/>
      <c r="HS95" s="7"/>
      <c r="HT95" s="7"/>
      <c r="HU95" s="7"/>
      <c r="HV95" s="7"/>
      <c r="HW95" s="7"/>
      <c r="HX95" s="7"/>
      <c r="HY95" s="7"/>
      <c r="HZ95" s="7"/>
      <c r="IA95" s="7"/>
      <c r="IB95" s="7"/>
      <c r="IC95" s="7"/>
      <c r="ID95" s="7"/>
      <c r="IE95" s="7"/>
      <c r="IF95" s="7"/>
      <c r="IG95" s="7"/>
      <c r="IH95" s="7"/>
      <c r="II95" s="7"/>
      <c r="IJ95" s="7"/>
      <c r="IK95" s="7"/>
      <c r="IL95" s="7"/>
      <c r="IM95" s="7"/>
      <c r="IN95" s="7"/>
      <c r="IO95" s="7"/>
      <c r="IP95" s="7"/>
      <c r="IQ95" s="7"/>
      <c r="IR95" s="7"/>
      <c r="IS95" s="7"/>
      <c r="IT95" s="7"/>
      <c r="IU95" s="7"/>
      <c r="IV95" s="7"/>
    </row>
    <row r="96" customFormat="1" ht="14.25" spans="1:256">
      <c r="A96" s="19"/>
      <c r="B96" s="19"/>
      <c r="C96" s="20" t="s">
        <v>1699</v>
      </c>
      <c r="D96" s="20" t="s">
        <v>1755</v>
      </c>
      <c r="E96" s="20" t="s">
        <v>1699</v>
      </c>
      <c r="F96" s="21"/>
      <c r="G96" s="21" t="s">
        <v>1700</v>
      </c>
      <c r="H96" s="21" t="s">
        <v>1699</v>
      </c>
      <c r="I96" s="21"/>
      <c r="J96" s="21" t="s">
        <v>1700</v>
      </c>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c r="GX96" s="7"/>
      <c r="GY96" s="7"/>
      <c r="GZ96" s="7"/>
      <c r="HA96" s="7"/>
      <c r="HB96" s="7"/>
      <c r="HC96" s="7"/>
      <c r="HD96" s="7"/>
      <c r="HE96" s="7"/>
      <c r="HF96" s="7"/>
      <c r="HG96" s="7"/>
      <c r="HH96" s="7"/>
      <c r="HI96" s="7"/>
      <c r="HJ96" s="7"/>
      <c r="HK96" s="7"/>
      <c r="HL96" s="7"/>
      <c r="HM96" s="7"/>
      <c r="HN96" s="7"/>
      <c r="HO96" s="7"/>
      <c r="HP96" s="7"/>
      <c r="HQ96" s="7"/>
      <c r="HR96" s="7"/>
      <c r="HS96" s="7"/>
      <c r="HT96" s="7"/>
      <c r="HU96" s="7"/>
      <c r="HV96" s="7"/>
      <c r="HW96" s="7"/>
      <c r="HX96" s="7"/>
      <c r="HY96" s="7"/>
      <c r="HZ96" s="7"/>
      <c r="IA96" s="7"/>
      <c r="IB96" s="7"/>
      <c r="IC96" s="7"/>
      <c r="ID96" s="7"/>
      <c r="IE96" s="7"/>
      <c r="IF96" s="7"/>
      <c r="IG96" s="7"/>
      <c r="IH96" s="7"/>
      <c r="II96" s="7"/>
      <c r="IJ96" s="7"/>
      <c r="IK96" s="7"/>
      <c r="IL96" s="7"/>
      <c r="IM96" s="7"/>
      <c r="IN96" s="7"/>
      <c r="IO96" s="7"/>
      <c r="IP96" s="7"/>
      <c r="IQ96" s="7"/>
      <c r="IR96" s="7"/>
      <c r="IS96" s="7"/>
      <c r="IT96" s="7"/>
      <c r="IU96" s="7"/>
      <c r="IV96" s="7"/>
    </row>
    <row r="97" customFormat="1" ht="14.25" spans="1:256">
      <c r="A97" s="19"/>
      <c r="B97" s="19"/>
      <c r="C97" s="20" t="s">
        <v>1699</v>
      </c>
      <c r="D97" s="20" t="s">
        <v>1699</v>
      </c>
      <c r="E97" s="20" t="s">
        <v>1870</v>
      </c>
      <c r="F97" s="21" t="s">
        <v>1703</v>
      </c>
      <c r="G97" s="21" t="s">
        <v>1736</v>
      </c>
      <c r="H97" s="21" t="s">
        <v>1733</v>
      </c>
      <c r="I97" s="21" t="s">
        <v>1822</v>
      </c>
      <c r="J97" s="21" t="s">
        <v>1871</v>
      </c>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c r="GX97" s="7"/>
      <c r="GY97" s="7"/>
      <c r="GZ97" s="7"/>
      <c r="HA97" s="7"/>
      <c r="HB97" s="7"/>
      <c r="HC97" s="7"/>
      <c r="HD97" s="7"/>
      <c r="HE97" s="7"/>
      <c r="HF97" s="7"/>
      <c r="HG97" s="7"/>
      <c r="HH97" s="7"/>
      <c r="HI97" s="7"/>
      <c r="HJ97" s="7"/>
      <c r="HK97" s="7"/>
      <c r="HL97" s="7"/>
      <c r="HM97" s="7"/>
      <c r="HN97" s="7"/>
      <c r="HO97" s="7"/>
      <c r="HP97" s="7"/>
      <c r="HQ97" s="7"/>
      <c r="HR97" s="7"/>
      <c r="HS97" s="7"/>
      <c r="HT97" s="7"/>
      <c r="HU97" s="7"/>
      <c r="HV97" s="7"/>
      <c r="HW97" s="7"/>
      <c r="HX97" s="7"/>
      <c r="HY97" s="7"/>
      <c r="HZ97" s="7"/>
      <c r="IA97" s="7"/>
      <c r="IB97" s="7"/>
      <c r="IC97" s="7"/>
      <c r="ID97" s="7"/>
      <c r="IE97" s="7"/>
      <c r="IF97" s="7"/>
      <c r="IG97" s="7"/>
      <c r="IH97" s="7"/>
      <c r="II97" s="7"/>
      <c r="IJ97" s="7"/>
      <c r="IK97" s="7"/>
      <c r="IL97" s="7"/>
      <c r="IM97" s="7"/>
      <c r="IN97" s="7"/>
      <c r="IO97" s="7"/>
      <c r="IP97" s="7"/>
      <c r="IQ97" s="7"/>
      <c r="IR97" s="7"/>
      <c r="IS97" s="7"/>
      <c r="IT97" s="7"/>
      <c r="IU97" s="7"/>
      <c r="IV97" s="7"/>
    </row>
    <row r="98" customFormat="1" ht="14.25" spans="1:256">
      <c r="A98" s="19"/>
      <c r="B98" s="19"/>
      <c r="C98" s="20" t="s">
        <v>1699</v>
      </c>
      <c r="D98" s="20" t="s">
        <v>1699</v>
      </c>
      <c r="E98" s="20" t="s">
        <v>1872</v>
      </c>
      <c r="F98" s="21" t="s">
        <v>1703</v>
      </c>
      <c r="G98" s="21" t="s">
        <v>1873</v>
      </c>
      <c r="H98" s="21" t="s">
        <v>1733</v>
      </c>
      <c r="I98" s="21" t="s">
        <v>1822</v>
      </c>
      <c r="J98" s="21" t="s">
        <v>1874</v>
      </c>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c r="GX98" s="7"/>
      <c r="GY98" s="7"/>
      <c r="GZ98" s="7"/>
      <c r="HA98" s="7"/>
      <c r="HB98" s="7"/>
      <c r="HC98" s="7"/>
      <c r="HD98" s="7"/>
      <c r="HE98" s="7"/>
      <c r="HF98" s="7"/>
      <c r="HG98" s="7"/>
      <c r="HH98" s="7"/>
      <c r="HI98" s="7"/>
      <c r="HJ98" s="7"/>
      <c r="HK98" s="7"/>
      <c r="HL98" s="7"/>
      <c r="HM98" s="7"/>
      <c r="HN98" s="7"/>
      <c r="HO98" s="7"/>
      <c r="HP98" s="7"/>
      <c r="HQ98" s="7"/>
      <c r="HR98" s="7"/>
      <c r="HS98" s="7"/>
      <c r="HT98" s="7"/>
      <c r="HU98" s="7"/>
      <c r="HV98" s="7"/>
      <c r="HW98" s="7"/>
      <c r="HX98" s="7"/>
      <c r="HY98" s="7"/>
      <c r="HZ98" s="7"/>
      <c r="IA98" s="7"/>
      <c r="IB98" s="7"/>
      <c r="IC98" s="7"/>
      <c r="ID98" s="7"/>
      <c r="IE98" s="7"/>
      <c r="IF98" s="7"/>
      <c r="IG98" s="7"/>
      <c r="IH98" s="7"/>
      <c r="II98" s="7"/>
      <c r="IJ98" s="7"/>
      <c r="IK98" s="7"/>
      <c r="IL98" s="7"/>
      <c r="IM98" s="7"/>
      <c r="IN98" s="7"/>
      <c r="IO98" s="7"/>
      <c r="IP98" s="7"/>
      <c r="IQ98" s="7"/>
      <c r="IR98" s="7"/>
      <c r="IS98" s="7"/>
      <c r="IT98" s="7"/>
      <c r="IU98" s="7"/>
      <c r="IV98" s="7"/>
    </row>
    <row r="99" customFormat="1" ht="14.25" spans="1:256">
      <c r="A99" s="19"/>
      <c r="B99" s="19"/>
      <c r="C99" s="20" t="s">
        <v>1699</v>
      </c>
      <c r="D99" s="20" t="s">
        <v>1699</v>
      </c>
      <c r="E99" s="20" t="s">
        <v>1875</v>
      </c>
      <c r="F99" s="21" t="s">
        <v>1709</v>
      </c>
      <c r="G99" s="21" t="s">
        <v>1876</v>
      </c>
      <c r="H99" s="21" t="s">
        <v>1721</v>
      </c>
      <c r="I99" s="21" t="s">
        <v>1706</v>
      </c>
      <c r="J99" s="21" t="s">
        <v>1877</v>
      </c>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7"/>
      <c r="GY99" s="7"/>
      <c r="GZ99" s="7"/>
      <c r="HA99" s="7"/>
      <c r="HB99" s="7"/>
      <c r="HC99" s="7"/>
      <c r="HD99" s="7"/>
      <c r="HE99" s="7"/>
      <c r="HF99" s="7"/>
      <c r="HG99" s="7"/>
      <c r="HH99" s="7"/>
      <c r="HI99" s="7"/>
      <c r="HJ99" s="7"/>
      <c r="HK99" s="7"/>
      <c r="HL99" s="7"/>
      <c r="HM99" s="7"/>
      <c r="HN99" s="7"/>
      <c r="HO99" s="7"/>
      <c r="HP99" s="7"/>
      <c r="HQ99" s="7"/>
      <c r="HR99" s="7"/>
      <c r="HS99" s="7"/>
      <c r="HT99" s="7"/>
      <c r="HU99" s="7"/>
      <c r="HV99" s="7"/>
      <c r="HW99" s="7"/>
      <c r="HX99" s="7"/>
      <c r="HY99" s="7"/>
      <c r="HZ99" s="7"/>
      <c r="IA99" s="7"/>
      <c r="IB99" s="7"/>
      <c r="IC99" s="7"/>
      <c r="ID99" s="7"/>
      <c r="IE99" s="7"/>
      <c r="IF99" s="7"/>
      <c r="IG99" s="7"/>
      <c r="IH99" s="7"/>
      <c r="II99" s="7"/>
      <c r="IJ99" s="7"/>
      <c r="IK99" s="7"/>
      <c r="IL99" s="7"/>
      <c r="IM99" s="7"/>
      <c r="IN99" s="7"/>
      <c r="IO99" s="7"/>
      <c r="IP99" s="7"/>
      <c r="IQ99" s="7"/>
      <c r="IR99" s="7"/>
      <c r="IS99" s="7"/>
      <c r="IT99" s="7"/>
      <c r="IU99" s="7"/>
      <c r="IV99" s="7"/>
    </row>
    <row r="100" customFormat="1" ht="14.25" spans="1:256">
      <c r="A100" s="19"/>
      <c r="B100" s="19"/>
      <c r="C100" s="20" t="s">
        <v>1758</v>
      </c>
      <c r="D100" s="20" t="s">
        <v>1699</v>
      </c>
      <c r="E100" s="20" t="s">
        <v>1699</v>
      </c>
      <c r="F100" s="21"/>
      <c r="G100" s="21" t="s">
        <v>1700</v>
      </c>
      <c r="H100" s="21" t="s">
        <v>1699</v>
      </c>
      <c r="I100" s="21"/>
      <c r="J100" s="21" t="s">
        <v>1700</v>
      </c>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c r="HM100" s="7"/>
      <c r="HN100" s="7"/>
      <c r="HO100" s="7"/>
      <c r="HP100" s="7"/>
      <c r="HQ100" s="7"/>
      <c r="HR100" s="7"/>
      <c r="HS100" s="7"/>
      <c r="HT100" s="7"/>
      <c r="HU100" s="7"/>
      <c r="HV100" s="7"/>
      <c r="HW100" s="7"/>
      <c r="HX100" s="7"/>
      <c r="HY100" s="7"/>
      <c r="HZ100" s="7"/>
      <c r="IA100" s="7"/>
      <c r="IB100" s="7"/>
      <c r="IC100" s="7"/>
      <c r="ID100" s="7"/>
      <c r="IE100" s="7"/>
      <c r="IF100" s="7"/>
      <c r="IG100" s="7"/>
      <c r="IH100" s="7"/>
      <c r="II100" s="7"/>
      <c r="IJ100" s="7"/>
      <c r="IK100" s="7"/>
      <c r="IL100" s="7"/>
      <c r="IM100" s="7"/>
      <c r="IN100" s="7"/>
      <c r="IO100" s="7"/>
      <c r="IP100" s="7"/>
      <c r="IQ100" s="7"/>
      <c r="IR100" s="7"/>
      <c r="IS100" s="7"/>
      <c r="IT100" s="7"/>
      <c r="IU100" s="7"/>
      <c r="IV100" s="7"/>
    </row>
    <row r="101" customFormat="1" ht="14.25" spans="1:256">
      <c r="A101" s="19"/>
      <c r="B101" s="19"/>
      <c r="C101" s="20" t="s">
        <v>1699</v>
      </c>
      <c r="D101" s="20" t="s">
        <v>1759</v>
      </c>
      <c r="E101" s="20" t="s">
        <v>1699</v>
      </c>
      <c r="F101" s="21"/>
      <c r="G101" s="21" t="s">
        <v>1700</v>
      </c>
      <c r="H101" s="21" t="s">
        <v>1699</v>
      </c>
      <c r="I101" s="21"/>
      <c r="J101" s="21" t="s">
        <v>1700</v>
      </c>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c r="GX101" s="7"/>
      <c r="GY101" s="7"/>
      <c r="GZ101" s="7"/>
      <c r="HA101" s="7"/>
      <c r="HB101" s="7"/>
      <c r="HC101" s="7"/>
      <c r="HD101" s="7"/>
      <c r="HE101" s="7"/>
      <c r="HF101" s="7"/>
      <c r="HG101" s="7"/>
      <c r="HH101" s="7"/>
      <c r="HI101" s="7"/>
      <c r="HJ101" s="7"/>
      <c r="HK101" s="7"/>
      <c r="HL101" s="7"/>
      <c r="HM101" s="7"/>
      <c r="HN101" s="7"/>
      <c r="HO101" s="7"/>
      <c r="HP101" s="7"/>
      <c r="HQ101" s="7"/>
      <c r="HR101" s="7"/>
      <c r="HS101" s="7"/>
      <c r="HT101" s="7"/>
      <c r="HU101" s="7"/>
      <c r="HV101" s="7"/>
      <c r="HW101" s="7"/>
      <c r="HX101" s="7"/>
      <c r="HY101" s="7"/>
      <c r="HZ101" s="7"/>
      <c r="IA101" s="7"/>
      <c r="IB101" s="7"/>
      <c r="IC101" s="7"/>
      <c r="ID101" s="7"/>
      <c r="IE101" s="7"/>
      <c r="IF101" s="7"/>
      <c r="IG101" s="7"/>
      <c r="IH101" s="7"/>
      <c r="II101" s="7"/>
      <c r="IJ101" s="7"/>
      <c r="IK101" s="7"/>
      <c r="IL101" s="7"/>
      <c r="IM101" s="7"/>
      <c r="IN101" s="7"/>
      <c r="IO101" s="7"/>
      <c r="IP101" s="7"/>
      <c r="IQ101" s="7"/>
      <c r="IR101" s="7"/>
      <c r="IS101" s="7"/>
      <c r="IT101" s="7"/>
      <c r="IU101" s="7"/>
      <c r="IV101" s="7"/>
    </row>
    <row r="102" customFormat="1" ht="14.25" spans="1:256">
      <c r="A102" s="19"/>
      <c r="B102" s="19"/>
      <c r="C102" s="20" t="s">
        <v>1699</v>
      </c>
      <c r="D102" s="20" t="s">
        <v>1699</v>
      </c>
      <c r="E102" s="20" t="s">
        <v>1878</v>
      </c>
      <c r="F102" s="21" t="s">
        <v>1709</v>
      </c>
      <c r="G102" s="21" t="s">
        <v>1766</v>
      </c>
      <c r="H102" s="21" t="s">
        <v>1733</v>
      </c>
      <c r="I102" s="21" t="s">
        <v>1706</v>
      </c>
      <c r="J102" s="21" t="s">
        <v>1879</v>
      </c>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c r="GX102" s="7"/>
      <c r="GY102" s="7"/>
      <c r="GZ102" s="7"/>
      <c r="HA102" s="7"/>
      <c r="HB102" s="7"/>
      <c r="HC102" s="7"/>
      <c r="HD102" s="7"/>
      <c r="HE102" s="7"/>
      <c r="HF102" s="7"/>
      <c r="HG102" s="7"/>
      <c r="HH102" s="7"/>
      <c r="HI102" s="7"/>
      <c r="HJ102" s="7"/>
      <c r="HK102" s="7"/>
      <c r="HL102" s="7"/>
      <c r="HM102" s="7"/>
      <c r="HN102" s="7"/>
      <c r="HO102" s="7"/>
      <c r="HP102" s="7"/>
      <c r="HQ102" s="7"/>
      <c r="HR102" s="7"/>
      <c r="HS102" s="7"/>
      <c r="HT102" s="7"/>
      <c r="HU102" s="7"/>
      <c r="HV102" s="7"/>
      <c r="HW102" s="7"/>
      <c r="HX102" s="7"/>
      <c r="HY102" s="7"/>
      <c r="HZ102" s="7"/>
      <c r="IA102" s="7"/>
      <c r="IB102" s="7"/>
      <c r="IC102" s="7"/>
      <c r="ID102" s="7"/>
      <c r="IE102" s="7"/>
      <c r="IF102" s="7"/>
      <c r="IG102" s="7"/>
      <c r="IH102" s="7"/>
      <c r="II102" s="7"/>
      <c r="IJ102" s="7"/>
      <c r="IK102" s="7"/>
      <c r="IL102" s="7"/>
      <c r="IM102" s="7"/>
      <c r="IN102" s="7"/>
      <c r="IO102" s="7"/>
      <c r="IP102" s="7"/>
      <c r="IQ102" s="7"/>
      <c r="IR102" s="7"/>
      <c r="IS102" s="7"/>
      <c r="IT102" s="7"/>
      <c r="IU102" s="7"/>
      <c r="IV102" s="7"/>
    </row>
    <row r="103" customFormat="1" ht="14.25" spans="1:256">
      <c r="A103" s="19"/>
      <c r="B103" s="19"/>
      <c r="C103" s="20" t="s">
        <v>1699</v>
      </c>
      <c r="D103" s="20" t="s">
        <v>1699</v>
      </c>
      <c r="E103" s="20" t="s">
        <v>1880</v>
      </c>
      <c r="F103" s="21" t="s">
        <v>1709</v>
      </c>
      <c r="G103" s="21" t="s">
        <v>1736</v>
      </c>
      <c r="H103" s="21" t="s">
        <v>1733</v>
      </c>
      <c r="I103" s="21" t="s">
        <v>1706</v>
      </c>
      <c r="J103" s="21" t="s">
        <v>1881</v>
      </c>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c r="HM103" s="7"/>
      <c r="HN103" s="7"/>
      <c r="HO103" s="7"/>
      <c r="HP103" s="7"/>
      <c r="HQ103" s="7"/>
      <c r="HR103" s="7"/>
      <c r="HS103" s="7"/>
      <c r="HT103" s="7"/>
      <c r="HU103" s="7"/>
      <c r="HV103" s="7"/>
      <c r="HW103" s="7"/>
      <c r="HX103" s="7"/>
      <c r="HY103" s="7"/>
      <c r="HZ103" s="7"/>
      <c r="IA103" s="7"/>
      <c r="IB103" s="7"/>
      <c r="IC103" s="7"/>
      <c r="ID103" s="7"/>
      <c r="IE103" s="7"/>
      <c r="IF103" s="7"/>
      <c r="IG103" s="7"/>
      <c r="IH103" s="7"/>
      <c r="II103" s="7"/>
      <c r="IJ103" s="7"/>
      <c r="IK103" s="7"/>
      <c r="IL103" s="7"/>
      <c r="IM103" s="7"/>
      <c r="IN103" s="7"/>
      <c r="IO103" s="7"/>
      <c r="IP103" s="7"/>
      <c r="IQ103" s="7"/>
      <c r="IR103" s="7"/>
      <c r="IS103" s="7"/>
      <c r="IT103" s="7"/>
      <c r="IU103" s="7"/>
      <c r="IV103" s="7"/>
    </row>
    <row r="104" customFormat="1" ht="14.25" spans="1:256">
      <c r="A104" s="19"/>
      <c r="B104" s="19"/>
      <c r="C104" s="20" t="s">
        <v>1699</v>
      </c>
      <c r="D104" s="20" t="s">
        <v>1699</v>
      </c>
      <c r="E104" s="20" t="s">
        <v>1760</v>
      </c>
      <c r="F104" s="21" t="s">
        <v>1709</v>
      </c>
      <c r="G104" s="21" t="s">
        <v>1736</v>
      </c>
      <c r="H104" s="21" t="s">
        <v>1733</v>
      </c>
      <c r="I104" s="21" t="s">
        <v>1706</v>
      </c>
      <c r="J104" s="21" t="s">
        <v>1882</v>
      </c>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c r="GX104" s="7"/>
      <c r="GY104" s="7"/>
      <c r="GZ104" s="7"/>
      <c r="HA104" s="7"/>
      <c r="HB104" s="7"/>
      <c r="HC104" s="7"/>
      <c r="HD104" s="7"/>
      <c r="HE104" s="7"/>
      <c r="HF104" s="7"/>
      <c r="HG104" s="7"/>
      <c r="HH104" s="7"/>
      <c r="HI104" s="7"/>
      <c r="HJ104" s="7"/>
      <c r="HK104" s="7"/>
      <c r="HL104" s="7"/>
      <c r="HM104" s="7"/>
      <c r="HN104" s="7"/>
      <c r="HO104" s="7"/>
      <c r="HP104" s="7"/>
      <c r="HQ104" s="7"/>
      <c r="HR104" s="7"/>
      <c r="HS104" s="7"/>
      <c r="HT104" s="7"/>
      <c r="HU104" s="7"/>
      <c r="HV104" s="7"/>
      <c r="HW104" s="7"/>
      <c r="HX104" s="7"/>
      <c r="HY104" s="7"/>
      <c r="HZ104" s="7"/>
      <c r="IA104" s="7"/>
      <c r="IB104" s="7"/>
      <c r="IC104" s="7"/>
      <c r="ID104" s="7"/>
      <c r="IE104" s="7"/>
      <c r="IF104" s="7"/>
      <c r="IG104" s="7"/>
      <c r="IH104" s="7"/>
      <c r="II104" s="7"/>
      <c r="IJ104" s="7"/>
      <c r="IK104" s="7"/>
      <c r="IL104" s="7"/>
      <c r="IM104" s="7"/>
      <c r="IN104" s="7"/>
      <c r="IO104" s="7"/>
      <c r="IP104" s="7"/>
      <c r="IQ104" s="7"/>
      <c r="IR104" s="7"/>
      <c r="IS104" s="7"/>
      <c r="IT104" s="7"/>
      <c r="IU104" s="7"/>
      <c r="IV104" s="7"/>
    </row>
    <row r="105" customFormat="1" ht="14.25" spans="1:256">
      <c r="A105" s="19"/>
      <c r="B105" s="19"/>
      <c r="C105" s="20" t="s">
        <v>1699</v>
      </c>
      <c r="D105" s="20" t="s">
        <v>1699</v>
      </c>
      <c r="E105" s="20" t="s">
        <v>1878</v>
      </c>
      <c r="F105" s="21" t="s">
        <v>1709</v>
      </c>
      <c r="G105" s="21" t="s">
        <v>1766</v>
      </c>
      <c r="H105" s="21" t="s">
        <v>1733</v>
      </c>
      <c r="I105" s="21" t="s">
        <v>1706</v>
      </c>
      <c r="J105" s="21" t="s">
        <v>1879</v>
      </c>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c r="GX105" s="7"/>
      <c r="GY105" s="7"/>
      <c r="GZ105" s="7"/>
      <c r="HA105" s="7"/>
      <c r="HB105" s="7"/>
      <c r="HC105" s="7"/>
      <c r="HD105" s="7"/>
      <c r="HE105" s="7"/>
      <c r="HF105" s="7"/>
      <c r="HG105" s="7"/>
      <c r="HH105" s="7"/>
      <c r="HI105" s="7"/>
      <c r="HJ105" s="7"/>
      <c r="HK105" s="7"/>
      <c r="HL105" s="7"/>
      <c r="HM105" s="7"/>
      <c r="HN105" s="7"/>
      <c r="HO105" s="7"/>
      <c r="HP105" s="7"/>
      <c r="HQ105" s="7"/>
      <c r="HR105" s="7"/>
      <c r="HS105" s="7"/>
      <c r="HT105" s="7"/>
      <c r="HU105" s="7"/>
      <c r="HV105" s="7"/>
      <c r="HW105" s="7"/>
      <c r="HX105" s="7"/>
      <c r="HY105" s="7"/>
      <c r="HZ105" s="7"/>
      <c r="IA105" s="7"/>
      <c r="IB105" s="7"/>
      <c r="IC105" s="7"/>
      <c r="ID105" s="7"/>
      <c r="IE105" s="7"/>
      <c r="IF105" s="7"/>
      <c r="IG105" s="7"/>
      <c r="IH105" s="7"/>
      <c r="II105" s="7"/>
      <c r="IJ105" s="7"/>
      <c r="IK105" s="7"/>
      <c r="IL105" s="7"/>
      <c r="IM105" s="7"/>
      <c r="IN105" s="7"/>
      <c r="IO105" s="7"/>
      <c r="IP105" s="7"/>
      <c r="IQ105" s="7"/>
      <c r="IR105" s="7"/>
      <c r="IS105" s="7"/>
      <c r="IT105" s="7"/>
      <c r="IU105" s="7"/>
      <c r="IV105" s="7"/>
    </row>
    <row r="106" customFormat="1" ht="13.5" spans="1:256">
      <c r="A106" s="13" t="s">
        <v>1883</v>
      </c>
      <c r="B106" s="13"/>
      <c r="C106" s="13"/>
      <c r="D106" s="13"/>
      <c r="E106" s="13"/>
      <c r="F106" s="13"/>
      <c r="G106" s="13"/>
      <c r="H106" s="13"/>
      <c r="I106" s="13"/>
      <c r="J106" s="13"/>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7"/>
      <c r="GY106" s="7"/>
      <c r="GZ106" s="7"/>
      <c r="HA106" s="7"/>
      <c r="HB106" s="7"/>
      <c r="HC106" s="7"/>
      <c r="HD106" s="7"/>
      <c r="HE106" s="7"/>
      <c r="HF106" s="7"/>
      <c r="HG106" s="7"/>
      <c r="HH106" s="7"/>
      <c r="HI106" s="7"/>
      <c r="HJ106" s="7"/>
      <c r="HK106" s="7"/>
      <c r="HL106" s="7"/>
      <c r="HM106" s="7"/>
      <c r="HN106" s="7"/>
      <c r="HO106" s="7"/>
      <c r="HP106" s="7"/>
      <c r="HQ106" s="7"/>
      <c r="HR106" s="7"/>
      <c r="HS106" s="7"/>
      <c r="HT106" s="7"/>
      <c r="HU106" s="7"/>
      <c r="HV106" s="7"/>
      <c r="HW106" s="7"/>
      <c r="HX106" s="7"/>
      <c r="HY106" s="7"/>
      <c r="HZ106" s="7"/>
      <c r="IA106" s="7"/>
      <c r="IB106" s="7"/>
      <c r="IC106" s="7"/>
      <c r="ID106" s="7"/>
      <c r="IE106" s="7"/>
      <c r="IF106" s="7"/>
      <c r="IG106" s="7"/>
      <c r="IH106" s="7"/>
      <c r="II106" s="7"/>
      <c r="IJ106" s="7"/>
      <c r="IK106" s="7"/>
      <c r="IL106" s="7"/>
      <c r="IM106" s="7"/>
      <c r="IN106" s="7"/>
      <c r="IO106" s="7"/>
      <c r="IP106" s="7"/>
      <c r="IQ106" s="7"/>
      <c r="IR106" s="7"/>
      <c r="IS106" s="7"/>
      <c r="IT106" s="7"/>
      <c r="IU106" s="7"/>
      <c r="IV106" s="7"/>
    </row>
    <row r="107" customFormat="1" ht="258" customHeight="1" spans="1:256">
      <c r="A107" s="22" t="s">
        <v>1884</v>
      </c>
      <c r="B107" s="22" t="s">
        <v>1885</v>
      </c>
      <c r="C107" s="20" t="s">
        <v>1698</v>
      </c>
      <c r="D107" s="20" t="s">
        <v>1699</v>
      </c>
      <c r="E107" s="20" t="s">
        <v>1699</v>
      </c>
      <c r="F107" s="21"/>
      <c r="G107" s="21" t="s">
        <v>1700</v>
      </c>
      <c r="H107" s="21" t="s">
        <v>1699</v>
      </c>
      <c r="I107" s="21"/>
      <c r="J107" s="21" t="s">
        <v>1700</v>
      </c>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7"/>
      <c r="GY107" s="7"/>
      <c r="GZ107" s="7"/>
      <c r="HA107" s="7"/>
      <c r="HB107" s="7"/>
      <c r="HC107" s="7"/>
      <c r="HD107" s="7"/>
      <c r="HE107" s="7"/>
      <c r="HF107" s="7"/>
      <c r="HG107" s="7"/>
      <c r="HH107" s="7"/>
      <c r="HI107" s="7"/>
      <c r="HJ107" s="7"/>
      <c r="HK107" s="7"/>
      <c r="HL107" s="7"/>
      <c r="HM107" s="7"/>
      <c r="HN107" s="7"/>
      <c r="HO107" s="7"/>
      <c r="HP107" s="7"/>
      <c r="HQ107" s="7"/>
      <c r="HR107" s="7"/>
      <c r="HS107" s="7"/>
      <c r="HT107" s="7"/>
      <c r="HU107" s="7"/>
      <c r="HV107" s="7"/>
      <c r="HW107" s="7"/>
      <c r="HX107" s="7"/>
      <c r="HY107" s="7"/>
      <c r="HZ107" s="7"/>
      <c r="IA107" s="7"/>
      <c r="IB107" s="7"/>
      <c r="IC107" s="7"/>
      <c r="ID107" s="7"/>
      <c r="IE107" s="7"/>
      <c r="IF107" s="7"/>
      <c r="IG107" s="7"/>
      <c r="IH107" s="7"/>
      <c r="II107" s="7"/>
      <c r="IJ107" s="7"/>
      <c r="IK107" s="7"/>
      <c r="IL107" s="7"/>
      <c r="IM107" s="7"/>
      <c r="IN107" s="7"/>
      <c r="IO107" s="7"/>
      <c r="IP107" s="7"/>
      <c r="IQ107" s="7"/>
      <c r="IR107" s="7"/>
      <c r="IS107" s="7"/>
      <c r="IT107" s="7"/>
      <c r="IU107" s="7"/>
      <c r="IV107" s="7"/>
    </row>
    <row r="108" customFormat="1" ht="14.25" spans="1:256">
      <c r="A108" s="19"/>
      <c r="B108" s="19"/>
      <c r="C108" s="20" t="s">
        <v>1699</v>
      </c>
      <c r="D108" s="20" t="s">
        <v>1701</v>
      </c>
      <c r="E108" s="20" t="s">
        <v>1699</v>
      </c>
      <c r="F108" s="21"/>
      <c r="G108" s="21" t="s">
        <v>1700</v>
      </c>
      <c r="H108" s="21" t="s">
        <v>1699</v>
      </c>
      <c r="I108" s="21"/>
      <c r="J108" s="21" t="s">
        <v>1700</v>
      </c>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c r="GX108" s="7"/>
      <c r="GY108" s="7"/>
      <c r="GZ108" s="7"/>
      <c r="HA108" s="7"/>
      <c r="HB108" s="7"/>
      <c r="HC108" s="7"/>
      <c r="HD108" s="7"/>
      <c r="HE108" s="7"/>
      <c r="HF108" s="7"/>
      <c r="HG108" s="7"/>
      <c r="HH108" s="7"/>
      <c r="HI108" s="7"/>
      <c r="HJ108" s="7"/>
      <c r="HK108" s="7"/>
      <c r="HL108" s="7"/>
      <c r="HM108" s="7"/>
      <c r="HN108" s="7"/>
      <c r="HO108" s="7"/>
      <c r="HP108" s="7"/>
      <c r="HQ108" s="7"/>
      <c r="HR108" s="7"/>
      <c r="HS108" s="7"/>
      <c r="HT108" s="7"/>
      <c r="HU108" s="7"/>
      <c r="HV108" s="7"/>
      <c r="HW108" s="7"/>
      <c r="HX108" s="7"/>
      <c r="HY108" s="7"/>
      <c r="HZ108" s="7"/>
      <c r="IA108" s="7"/>
      <c r="IB108" s="7"/>
      <c r="IC108" s="7"/>
      <c r="ID108" s="7"/>
      <c r="IE108" s="7"/>
      <c r="IF108" s="7"/>
      <c r="IG108" s="7"/>
      <c r="IH108" s="7"/>
      <c r="II108" s="7"/>
      <c r="IJ108" s="7"/>
      <c r="IK108" s="7"/>
      <c r="IL108" s="7"/>
      <c r="IM108" s="7"/>
      <c r="IN108" s="7"/>
      <c r="IO108" s="7"/>
      <c r="IP108" s="7"/>
      <c r="IQ108" s="7"/>
      <c r="IR108" s="7"/>
      <c r="IS108" s="7"/>
      <c r="IT108" s="7"/>
      <c r="IU108" s="7"/>
      <c r="IV108" s="7"/>
    </row>
    <row r="109" customFormat="1" ht="42.75" spans="1:256">
      <c r="A109" s="19"/>
      <c r="B109" s="19"/>
      <c r="C109" s="20" t="s">
        <v>1699</v>
      </c>
      <c r="D109" s="20" t="s">
        <v>1699</v>
      </c>
      <c r="E109" s="20" t="s">
        <v>1886</v>
      </c>
      <c r="F109" s="21" t="s">
        <v>1703</v>
      </c>
      <c r="G109" s="21" t="s">
        <v>1887</v>
      </c>
      <c r="H109" s="21" t="s">
        <v>1705</v>
      </c>
      <c r="I109" s="21" t="s">
        <v>1706</v>
      </c>
      <c r="J109" s="21" t="s">
        <v>1888</v>
      </c>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c r="GX109" s="7"/>
      <c r="GY109" s="7"/>
      <c r="GZ109" s="7"/>
      <c r="HA109" s="7"/>
      <c r="HB109" s="7"/>
      <c r="HC109" s="7"/>
      <c r="HD109" s="7"/>
      <c r="HE109" s="7"/>
      <c r="HF109" s="7"/>
      <c r="HG109" s="7"/>
      <c r="HH109" s="7"/>
      <c r="HI109" s="7"/>
      <c r="HJ109" s="7"/>
      <c r="HK109" s="7"/>
      <c r="HL109" s="7"/>
      <c r="HM109" s="7"/>
      <c r="HN109" s="7"/>
      <c r="HO109" s="7"/>
      <c r="HP109" s="7"/>
      <c r="HQ109" s="7"/>
      <c r="HR109" s="7"/>
      <c r="HS109" s="7"/>
      <c r="HT109" s="7"/>
      <c r="HU109" s="7"/>
      <c r="HV109" s="7"/>
      <c r="HW109" s="7"/>
      <c r="HX109" s="7"/>
      <c r="HY109" s="7"/>
      <c r="HZ109" s="7"/>
      <c r="IA109" s="7"/>
      <c r="IB109" s="7"/>
      <c r="IC109" s="7"/>
      <c r="ID109" s="7"/>
      <c r="IE109" s="7"/>
      <c r="IF109" s="7"/>
      <c r="IG109" s="7"/>
      <c r="IH109" s="7"/>
      <c r="II109" s="7"/>
      <c r="IJ109" s="7"/>
      <c r="IK109" s="7"/>
      <c r="IL109" s="7"/>
      <c r="IM109" s="7"/>
      <c r="IN109" s="7"/>
      <c r="IO109" s="7"/>
      <c r="IP109" s="7"/>
      <c r="IQ109" s="7"/>
      <c r="IR109" s="7"/>
      <c r="IS109" s="7"/>
      <c r="IT109" s="7"/>
      <c r="IU109" s="7"/>
      <c r="IV109" s="7"/>
    </row>
    <row r="110" customFormat="1" ht="28.5" spans="1:256">
      <c r="A110" s="19"/>
      <c r="B110" s="19"/>
      <c r="C110" s="20" t="s">
        <v>1699</v>
      </c>
      <c r="D110" s="20" t="s">
        <v>1699</v>
      </c>
      <c r="E110" s="20" t="s">
        <v>1889</v>
      </c>
      <c r="F110" s="21" t="s">
        <v>1709</v>
      </c>
      <c r="G110" s="21" t="s">
        <v>1785</v>
      </c>
      <c r="H110" s="21" t="s">
        <v>1721</v>
      </c>
      <c r="I110" s="21" t="s">
        <v>1706</v>
      </c>
      <c r="J110" s="21" t="s">
        <v>1890</v>
      </c>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c r="GX110" s="7"/>
      <c r="GY110" s="7"/>
      <c r="GZ110" s="7"/>
      <c r="HA110" s="7"/>
      <c r="HB110" s="7"/>
      <c r="HC110" s="7"/>
      <c r="HD110" s="7"/>
      <c r="HE110" s="7"/>
      <c r="HF110" s="7"/>
      <c r="HG110" s="7"/>
      <c r="HH110" s="7"/>
      <c r="HI110" s="7"/>
      <c r="HJ110" s="7"/>
      <c r="HK110" s="7"/>
      <c r="HL110" s="7"/>
      <c r="HM110" s="7"/>
      <c r="HN110" s="7"/>
      <c r="HO110" s="7"/>
      <c r="HP110" s="7"/>
      <c r="HQ110" s="7"/>
      <c r="HR110" s="7"/>
      <c r="HS110" s="7"/>
      <c r="HT110" s="7"/>
      <c r="HU110" s="7"/>
      <c r="HV110" s="7"/>
      <c r="HW110" s="7"/>
      <c r="HX110" s="7"/>
      <c r="HY110" s="7"/>
      <c r="HZ110" s="7"/>
      <c r="IA110" s="7"/>
      <c r="IB110" s="7"/>
      <c r="IC110" s="7"/>
      <c r="ID110" s="7"/>
      <c r="IE110" s="7"/>
      <c r="IF110" s="7"/>
      <c r="IG110" s="7"/>
      <c r="IH110" s="7"/>
      <c r="II110" s="7"/>
      <c r="IJ110" s="7"/>
      <c r="IK110" s="7"/>
      <c r="IL110" s="7"/>
      <c r="IM110" s="7"/>
      <c r="IN110" s="7"/>
      <c r="IO110" s="7"/>
      <c r="IP110" s="7"/>
      <c r="IQ110" s="7"/>
      <c r="IR110" s="7"/>
      <c r="IS110" s="7"/>
      <c r="IT110" s="7"/>
      <c r="IU110" s="7"/>
      <c r="IV110" s="7"/>
    </row>
    <row r="111" customFormat="1" ht="57" spans="1:256">
      <c r="A111" s="19"/>
      <c r="B111" s="19"/>
      <c r="C111" s="20" t="s">
        <v>1699</v>
      </c>
      <c r="D111" s="20" t="s">
        <v>1699</v>
      </c>
      <c r="E111" s="20" t="s">
        <v>1891</v>
      </c>
      <c r="F111" s="21" t="s">
        <v>1709</v>
      </c>
      <c r="G111" s="21" t="s">
        <v>1892</v>
      </c>
      <c r="H111" s="21" t="s">
        <v>1721</v>
      </c>
      <c r="I111" s="21" t="s">
        <v>1706</v>
      </c>
      <c r="J111" s="21" t="s">
        <v>1893</v>
      </c>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c r="GX111" s="7"/>
      <c r="GY111" s="7"/>
      <c r="GZ111" s="7"/>
      <c r="HA111" s="7"/>
      <c r="HB111" s="7"/>
      <c r="HC111" s="7"/>
      <c r="HD111" s="7"/>
      <c r="HE111" s="7"/>
      <c r="HF111" s="7"/>
      <c r="HG111" s="7"/>
      <c r="HH111" s="7"/>
      <c r="HI111" s="7"/>
      <c r="HJ111" s="7"/>
      <c r="HK111" s="7"/>
      <c r="HL111" s="7"/>
      <c r="HM111" s="7"/>
      <c r="HN111" s="7"/>
      <c r="HO111" s="7"/>
      <c r="HP111" s="7"/>
      <c r="HQ111" s="7"/>
      <c r="HR111" s="7"/>
      <c r="HS111" s="7"/>
      <c r="HT111" s="7"/>
      <c r="HU111" s="7"/>
      <c r="HV111" s="7"/>
      <c r="HW111" s="7"/>
      <c r="HX111" s="7"/>
      <c r="HY111" s="7"/>
      <c r="HZ111" s="7"/>
      <c r="IA111" s="7"/>
      <c r="IB111" s="7"/>
      <c r="IC111" s="7"/>
      <c r="ID111" s="7"/>
      <c r="IE111" s="7"/>
      <c r="IF111" s="7"/>
      <c r="IG111" s="7"/>
      <c r="IH111" s="7"/>
      <c r="II111" s="7"/>
      <c r="IJ111" s="7"/>
      <c r="IK111" s="7"/>
      <c r="IL111" s="7"/>
      <c r="IM111" s="7"/>
      <c r="IN111" s="7"/>
      <c r="IO111" s="7"/>
      <c r="IP111" s="7"/>
      <c r="IQ111" s="7"/>
      <c r="IR111" s="7"/>
      <c r="IS111" s="7"/>
      <c r="IT111" s="7"/>
      <c r="IU111" s="7"/>
      <c r="IV111" s="7"/>
    </row>
    <row r="112" customFormat="1" ht="28.5" spans="1:256">
      <c r="A112" s="19"/>
      <c r="B112" s="19"/>
      <c r="C112" s="20" t="s">
        <v>1699</v>
      </c>
      <c r="D112" s="20" t="s">
        <v>1699</v>
      </c>
      <c r="E112" s="20" t="s">
        <v>1894</v>
      </c>
      <c r="F112" s="21" t="s">
        <v>1709</v>
      </c>
      <c r="G112" s="21" t="s">
        <v>1895</v>
      </c>
      <c r="H112" s="21" t="s">
        <v>1721</v>
      </c>
      <c r="I112" s="21" t="s">
        <v>1706</v>
      </c>
      <c r="J112" s="21" t="s">
        <v>1896</v>
      </c>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c r="GX112" s="7"/>
      <c r="GY112" s="7"/>
      <c r="GZ112" s="7"/>
      <c r="HA112" s="7"/>
      <c r="HB112" s="7"/>
      <c r="HC112" s="7"/>
      <c r="HD112" s="7"/>
      <c r="HE112" s="7"/>
      <c r="HF112" s="7"/>
      <c r="HG112" s="7"/>
      <c r="HH112" s="7"/>
      <c r="HI112" s="7"/>
      <c r="HJ112" s="7"/>
      <c r="HK112" s="7"/>
      <c r="HL112" s="7"/>
      <c r="HM112" s="7"/>
      <c r="HN112" s="7"/>
      <c r="HO112" s="7"/>
      <c r="HP112" s="7"/>
      <c r="HQ112" s="7"/>
      <c r="HR112" s="7"/>
      <c r="HS112" s="7"/>
      <c r="HT112" s="7"/>
      <c r="HU112" s="7"/>
      <c r="HV112" s="7"/>
      <c r="HW112" s="7"/>
      <c r="HX112" s="7"/>
      <c r="HY112" s="7"/>
      <c r="HZ112" s="7"/>
      <c r="IA112" s="7"/>
      <c r="IB112" s="7"/>
      <c r="IC112" s="7"/>
      <c r="ID112" s="7"/>
      <c r="IE112" s="7"/>
      <c r="IF112" s="7"/>
      <c r="IG112" s="7"/>
      <c r="IH112" s="7"/>
      <c r="II112" s="7"/>
      <c r="IJ112" s="7"/>
      <c r="IK112" s="7"/>
      <c r="IL112" s="7"/>
      <c r="IM112" s="7"/>
      <c r="IN112" s="7"/>
      <c r="IO112" s="7"/>
      <c r="IP112" s="7"/>
      <c r="IQ112" s="7"/>
      <c r="IR112" s="7"/>
      <c r="IS112" s="7"/>
      <c r="IT112" s="7"/>
      <c r="IU112" s="7"/>
      <c r="IV112" s="7"/>
    </row>
    <row r="113" customFormat="1" ht="14.25" spans="1:256">
      <c r="A113" s="19"/>
      <c r="B113" s="19"/>
      <c r="C113" s="20" t="s">
        <v>1699</v>
      </c>
      <c r="D113" s="20" t="s">
        <v>1730</v>
      </c>
      <c r="E113" s="20" t="s">
        <v>1699</v>
      </c>
      <c r="F113" s="21"/>
      <c r="G113" s="21" t="s">
        <v>1700</v>
      </c>
      <c r="H113" s="21" t="s">
        <v>1699</v>
      </c>
      <c r="I113" s="21"/>
      <c r="J113" s="21" t="s">
        <v>1700</v>
      </c>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c r="GX113" s="7"/>
      <c r="GY113" s="7"/>
      <c r="GZ113" s="7"/>
      <c r="HA113" s="7"/>
      <c r="HB113" s="7"/>
      <c r="HC113" s="7"/>
      <c r="HD113" s="7"/>
      <c r="HE113" s="7"/>
      <c r="HF113" s="7"/>
      <c r="HG113" s="7"/>
      <c r="HH113" s="7"/>
      <c r="HI113" s="7"/>
      <c r="HJ113" s="7"/>
      <c r="HK113" s="7"/>
      <c r="HL113" s="7"/>
      <c r="HM113" s="7"/>
      <c r="HN113" s="7"/>
      <c r="HO113" s="7"/>
      <c r="HP113" s="7"/>
      <c r="HQ113" s="7"/>
      <c r="HR113" s="7"/>
      <c r="HS113" s="7"/>
      <c r="HT113" s="7"/>
      <c r="HU113" s="7"/>
      <c r="HV113" s="7"/>
      <c r="HW113" s="7"/>
      <c r="HX113" s="7"/>
      <c r="HY113" s="7"/>
      <c r="HZ113" s="7"/>
      <c r="IA113" s="7"/>
      <c r="IB113" s="7"/>
      <c r="IC113" s="7"/>
      <c r="ID113" s="7"/>
      <c r="IE113" s="7"/>
      <c r="IF113" s="7"/>
      <c r="IG113" s="7"/>
      <c r="IH113" s="7"/>
      <c r="II113" s="7"/>
      <c r="IJ113" s="7"/>
      <c r="IK113" s="7"/>
      <c r="IL113" s="7"/>
      <c r="IM113" s="7"/>
      <c r="IN113" s="7"/>
      <c r="IO113" s="7"/>
      <c r="IP113" s="7"/>
      <c r="IQ113" s="7"/>
      <c r="IR113" s="7"/>
      <c r="IS113" s="7"/>
      <c r="IT113" s="7"/>
      <c r="IU113" s="7"/>
      <c r="IV113" s="7"/>
    </row>
    <row r="114" customFormat="1" ht="57" spans="1:256">
      <c r="A114" s="19"/>
      <c r="B114" s="19"/>
      <c r="C114" s="20" t="s">
        <v>1699</v>
      </c>
      <c r="D114" s="20" t="s">
        <v>1699</v>
      </c>
      <c r="E114" s="20" t="s">
        <v>1897</v>
      </c>
      <c r="F114" s="21" t="s">
        <v>1703</v>
      </c>
      <c r="G114" s="21" t="s">
        <v>1732</v>
      </c>
      <c r="H114" s="21" t="s">
        <v>1733</v>
      </c>
      <c r="I114" s="21" t="s">
        <v>1706</v>
      </c>
      <c r="J114" s="21" t="s">
        <v>1898</v>
      </c>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c r="GX114" s="7"/>
      <c r="GY114" s="7"/>
      <c r="GZ114" s="7"/>
      <c r="HA114" s="7"/>
      <c r="HB114" s="7"/>
      <c r="HC114" s="7"/>
      <c r="HD114" s="7"/>
      <c r="HE114" s="7"/>
      <c r="HF114" s="7"/>
      <c r="HG114" s="7"/>
      <c r="HH114" s="7"/>
      <c r="HI114" s="7"/>
      <c r="HJ114" s="7"/>
      <c r="HK114" s="7"/>
      <c r="HL114" s="7"/>
      <c r="HM114" s="7"/>
      <c r="HN114" s="7"/>
      <c r="HO114" s="7"/>
      <c r="HP114" s="7"/>
      <c r="HQ114" s="7"/>
      <c r="HR114" s="7"/>
      <c r="HS114" s="7"/>
      <c r="HT114" s="7"/>
      <c r="HU114" s="7"/>
      <c r="HV114" s="7"/>
      <c r="HW114" s="7"/>
      <c r="HX114" s="7"/>
      <c r="HY114" s="7"/>
      <c r="HZ114" s="7"/>
      <c r="IA114" s="7"/>
      <c r="IB114" s="7"/>
      <c r="IC114" s="7"/>
      <c r="ID114" s="7"/>
      <c r="IE114" s="7"/>
      <c r="IF114" s="7"/>
      <c r="IG114" s="7"/>
      <c r="IH114" s="7"/>
      <c r="II114" s="7"/>
      <c r="IJ114" s="7"/>
      <c r="IK114" s="7"/>
      <c r="IL114" s="7"/>
      <c r="IM114" s="7"/>
      <c r="IN114" s="7"/>
      <c r="IO114" s="7"/>
      <c r="IP114" s="7"/>
      <c r="IQ114" s="7"/>
      <c r="IR114" s="7"/>
      <c r="IS114" s="7"/>
      <c r="IT114" s="7"/>
      <c r="IU114" s="7"/>
      <c r="IV114" s="7"/>
    </row>
    <row r="115" customFormat="1" ht="14.25" spans="1:256">
      <c r="A115" s="19"/>
      <c r="B115" s="19"/>
      <c r="C115" s="20" t="s">
        <v>1754</v>
      </c>
      <c r="D115" s="20" t="s">
        <v>1699</v>
      </c>
      <c r="E115" s="20" t="s">
        <v>1699</v>
      </c>
      <c r="F115" s="21"/>
      <c r="G115" s="21" t="s">
        <v>1700</v>
      </c>
      <c r="H115" s="21" t="s">
        <v>1699</v>
      </c>
      <c r="I115" s="21"/>
      <c r="J115" s="21" t="s">
        <v>1700</v>
      </c>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c r="GX115" s="7"/>
      <c r="GY115" s="7"/>
      <c r="GZ115" s="7"/>
      <c r="HA115" s="7"/>
      <c r="HB115" s="7"/>
      <c r="HC115" s="7"/>
      <c r="HD115" s="7"/>
      <c r="HE115" s="7"/>
      <c r="HF115" s="7"/>
      <c r="HG115" s="7"/>
      <c r="HH115" s="7"/>
      <c r="HI115" s="7"/>
      <c r="HJ115" s="7"/>
      <c r="HK115" s="7"/>
      <c r="HL115" s="7"/>
      <c r="HM115" s="7"/>
      <c r="HN115" s="7"/>
      <c r="HO115" s="7"/>
      <c r="HP115" s="7"/>
      <c r="HQ115" s="7"/>
      <c r="HR115" s="7"/>
      <c r="HS115" s="7"/>
      <c r="HT115" s="7"/>
      <c r="HU115" s="7"/>
      <c r="HV115" s="7"/>
      <c r="HW115" s="7"/>
      <c r="HX115" s="7"/>
      <c r="HY115" s="7"/>
      <c r="HZ115" s="7"/>
      <c r="IA115" s="7"/>
      <c r="IB115" s="7"/>
      <c r="IC115" s="7"/>
      <c r="ID115" s="7"/>
      <c r="IE115" s="7"/>
      <c r="IF115" s="7"/>
      <c r="IG115" s="7"/>
      <c r="IH115" s="7"/>
      <c r="II115" s="7"/>
      <c r="IJ115" s="7"/>
      <c r="IK115" s="7"/>
      <c r="IL115" s="7"/>
      <c r="IM115" s="7"/>
      <c r="IN115" s="7"/>
      <c r="IO115" s="7"/>
      <c r="IP115" s="7"/>
      <c r="IQ115" s="7"/>
      <c r="IR115" s="7"/>
      <c r="IS115" s="7"/>
      <c r="IT115" s="7"/>
      <c r="IU115" s="7"/>
      <c r="IV115" s="7"/>
    </row>
    <row r="116" customFormat="1" ht="14.25" spans="1:256">
      <c r="A116" s="19"/>
      <c r="B116" s="19"/>
      <c r="C116" s="20" t="s">
        <v>1699</v>
      </c>
      <c r="D116" s="20" t="s">
        <v>1899</v>
      </c>
      <c r="E116" s="20" t="s">
        <v>1699</v>
      </c>
      <c r="F116" s="21"/>
      <c r="G116" s="21" t="s">
        <v>1700</v>
      </c>
      <c r="H116" s="21" t="s">
        <v>1699</v>
      </c>
      <c r="I116" s="21"/>
      <c r="J116" s="21" t="s">
        <v>1700</v>
      </c>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c r="GX116" s="7"/>
      <c r="GY116" s="7"/>
      <c r="GZ116" s="7"/>
      <c r="HA116" s="7"/>
      <c r="HB116" s="7"/>
      <c r="HC116" s="7"/>
      <c r="HD116" s="7"/>
      <c r="HE116" s="7"/>
      <c r="HF116" s="7"/>
      <c r="HG116" s="7"/>
      <c r="HH116" s="7"/>
      <c r="HI116" s="7"/>
      <c r="HJ116" s="7"/>
      <c r="HK116" s="7"/>
      <c r="HL116" s="7"/>
      <c r="HM116" s="7"/>
      <c r="HN116" s="7"/>
      <c r="HO116" s="7"/>
      <c r="HP116" s="7"/>
      <c r="HQ116" s="7"/>
      <c r="HR116" s="7"/>
      <c r="HS116" s="7"/>
      <c r="HT116" s="7"/>
      <c r="HU116" s="7"/>
      <c r="HV116" s="7"/>
      <c r="HW116" s="7"/>
      <c r="HX116" s="7"/>
      <c r="HY116" s="7"/>
      <c r="HZ116" s="7"/>
      <c r="IA116" s="7"/>
      <c r="IB116" s="7"/>
      <c r="IC116" s="7"/>
      <c r="ID116" s="7"/>
      <c r="IE116" s="7"/>
      <c r="IF116" s="7"/>
      <c r="IG116" s="7"/>
      <c r="IH116" s="7"/>
      <c r="II116" s="7"/>
      <c r="IJ116" s="7"/>
      <c r="IK116" s="7"/>
      <c r="IL116" s="7"/>
      <c r="IM116" s="7"/>
      <c r="IN116" s="7"/>
      <c r="IO116" s="7"/>
      <c r="IP116" s="7"/>
      <c r="IQ116" s="7"/>
      <c r="IR116" s="7"/>
      <c r="IS116" s="7"/>
      <c r="IT116" s="7"/>
      <c r="IU116" s="7"/>
      <c r="IV116" s="7"/>
    </row>
    <row r="117" customFormat="1" ht="28.5" spans="1:256">
      <c r="A117" s="19"/>
      <c r="B117" s="19"/>
      <c r="C117" s="20" t="s">
        <v>1699</v>
      </c>
      <c r="D117" s="20" t="s">
        <v>1699</v>
      </c>
      <c r="E117" s="20" t="s">
        <v>1900</v>
      </c>
      <c r="F117" s="21" t="s">
        <v>1703</v>
      </c>
      <c r="G117" s="21" t="s">
        <v>1901</v>
      </c>
      <c r="H117" s="21" t="s">
        <v>1902</v>
      </c>
      <c r="I117" s="21" t="s">
        <v>1822</v>
      </c>
      <c r="J117" s="21" t="s">
        <v>1903</v>
      </c>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c r="GX117" s="7"/>
      <c r="GY117" s="7"/>
      <c r="GZ117" s="7"/>
      <c r="HA117" s="7"/>
      <c r="HB117" s="7"/>
      <c r="HC117" s="7"/>
      <c r="HD117" s="7"/>
      <c r="HE117" s="7"/>
      <c r="HF117" s="7"/>
      <c r="HG117" s="7"/>
      <c r="HH117" s="7"/>
      <c r="HI117" s="7"/>
      <c r="HJ117" s="7"/>
      <c r="HK117" s="7"/>
      <c r="HL117" s="7"/>
      <c r="HM117" s="7"/>
      <c r="HN117" s="7"/>
      <c r="HO117" s="7"/>
      <c r="HP117" s="7"/>
      <c r="HQ117" s="7"/>
      <c r="HR117" s="7"/>
      <c r="HS117" s="7"/>
      <c r="HT117" s="7"/>
      <c r="HU117" s="7"/>
      <c r="HV117" s="7"/>
      <c r="HW117" s="7"/>
      <c r="HX117" s="7"/>
      <c r="HY117" s="7"/>
      <c r="HZ117" s="7"/>
      <c r="IA117" s="7"/>
      <c r="IB117" s="7"/>
      <c r="IC117" s="7"/>
      <c r="ID117" s="7"/>
      <c r="IE117" s="7"/>
      <c r="IF117" s="7"/>
      <c r="IG117" s="7"/>
      <c r="IH117" s="7"/>
      <c r="II117" s="7"/>
      <c r="IJ117" s="7"/>
      <c r="IK117" s="7"/>
      <c r="IL117" s="7"/>
      <c r="IM117" s="7"/>
      <c r="IN117" s="7"/>
      <c r="IO117" s="7"/>
      <c r="IP117" s="7"/>
      <c r="IQ117" s="7"/>
      <c r="IR117" s="7"/>
      <c r="IS117" s="7"/>
      <c r="IT117" s="7"/>
      <c r="IU117" s="7"/>
      <c r="IV117" s="7"/>
    </row>
    <row r="118" customFormat="1" ht="14.25" spans="1:256">
      <c r="A118" s="19"/>
      <c r="B118" s="19"/>
      <c r="C118" s="20" t="s">
        <v>1758</v>
      </c>
      <c r="D118" s="20" t="s">
        <v>1699</v>
      </c>
      <c r="E118" s="20" t="s">
        <v>1699</v>
      </c>
      <c r="F118" s="21"/>
      <c r="G118" s="21" t="s">
        <v>1700</v>
      </c>
      <c r="H118" s="21" t="s">
        <v>1699</v>
      </c>
      <c r="I118" s="21"/>
      <c r="J118" s="21" t="s">
        <v>1700</v>
      </c>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c r="GX118" s="7"/>
      <c r="GY118" s="7"/>
      <c r="GZ118" s="7"/>
      <c r="HA118" s="7"/>
      <c r="HB118" s="7"/>
      <c r="HC118" s="7"/>
      <c r="HD118" s="7"/>
      <c r="HE118" s="7"/>
      <c r="HF118" s="7"/>
      <c r="HG118" s="7"/>
      <c r="HH118" s="7"/>
      <c r="HI118" s="7"/>
      <c r="HJ118" s="7"/>
      <c r="HK118" s="7"/>
      <c r="HL118" s="7"/>
      <c r="HM118" s="7"/>
      <c r="HN118" s="7"/>
      <c r="HO118" s="7"/>
      <c r="HP118" s="7"/>
      <c r="HQ118" s="7"/>
      <c r="HR118" s="7"/>
      <c r="HS118" s="7"/>
      <c r="HT118" s="7"/>
      <c r="HU118" s="7"/>
      <c r="HV118" s="7"/>
      <c r="HW118" s="7"/>
      <c r="HX118" s="7"/>
      <c r="HY118" s="7"/>
      <c r="HZ118" s="7"/>
      <c r="IA118" s="7"/>
      <c r="IB118" s="7"/>
      <c r="IC118" s="7"/>
      <c r="ID118" s="7"/>
      <c r="IE118" s="7"/>
      <c r="IF118" s="7"/>
      <c r="IG118" s="7"/>
      <c r="IH118" s="7"/>
      <c r="II118" s="7"/>
      <c r="IJ118" s="7"/>
      <c r="IK118" s="7"/>
      <c r="IL118" s="7"/>
      <c r="IM118" s="7"/>
      <c r="IN118" s="7"/>
      <c r="IO118" s="7"/>
      <c r="IP118" s="7"/>
      <c r="IQ118" s="7"/>
      <c r="IR118" s="7"/>
      <c r="IS118" s="7"/>
      <c r="IT118" s="7"/>
      <c r="IU118" s="7"/>
      <c r="IV118" s="7"/>
    </row>
    <row r="119" customFormat="1" ht="14.25" spans="1:256">
      <c r="A119" s="19"/>
      <c r="B119" s="19"/>
      <c r="C119" s="20" t="s">
        <v>1699</v>
      </c>
      <c r="D119" s="20" t="s">
        <v>1759</v>
      </c>
      <c r="E119" s="20" t="s">
        <v>1699</v>
      </c>
      <c r="F119" s="21"/>
      <c r="G119" s="21" t="s">
        <v>1700</v>
      </c>
      <c r="H119" s="21" t="s">
        <v>1699</v>
      </c>
      <c r="I119" s="21"/>
      <c r="J119" s="21" t="s">
        <v>1700</v>
      </c>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c r="GX119" s="7"/>
      <c r="GY119" s="7"/>
      <c r="GZ119" s="7"/>
      <c r="HA119" s="7"/>
      <c r="HB119" s="7"/>
      <c r="HC119" s="7"/>
      <c r="HD119" s="7"/>
      <c r="HE119" s="7"/>
      <c r="HF119" s="7"/>
      <c r="HG119" s="7"/>
      <c r="HH119" s="7"/>
      <c r="HI119" s="7"/>
      <c r="HJ119" s="7"/>
      <c r="HK119" s="7"/>
      <c r="HL119" s="7"/>
      <c r="HM119" s="7"/>
      <c r="HN119" s="7"/>
      <c r="HO119" s="7"/>
      <c r="HP119" s="7"/>
      <c r="HQ119" s="7"/>
      <c r="HR119" s="7"/>
      <c r="HS119" s="7"/>
      <c r="HT119" s="7"/>
      <c r="HU119" s="7"/>
      <c r="HV119" s="7"/>
      <c r="HW119" s="7"/>
      <c r="HX119" s="7"/>
      <c r="HY119" s="7"/>
      <c r="HZ119" s="7"/>
      <c r="IA119" s="7"/>
      <c r="IB119" s="7"/>
      <c r="IC119" s="7"/>
      <c r="ID119" s="7"/>
      <c r="IE119" s="7"/>
      <c r="IF119" s="7"/>
      <c r="IG119" s="7"/>
      <c r="IH119" s="7"/>
      <c r="II119" s="7"/>
      <c r="IJ119" s="7"/>
      <c r="IK119" s="7"/>
      <c r="IL119" s="7"/>
      <c r="IM119" s="7"/>
      <c r="IN119" s="7"/>
      <c r="IO119" s="7"/>
      <c r="IP119" s="7"/>
      <c r="IQ119" s="7"/>
      <c r="IR119" s="7"/>
      <c r="IS119" s="7"/>
      <c r="IT119" s="7"/>
      <c r="IU119" s="7"/>
      <c r="IV119" s="7"/>
    </row>
    <row r="120" customFormat="1" ht="28.5" spans="1:256">
      <c r="A120" s="19"/>
      <c r="B120" s="19"/>
      <c r="C120" s="20" t="s">
        <v>1699</v>
      </c>
      <c r="D120" s="20" t="s">
        <v>1699</v>
      </c>
      <c r="E120" s="20" t="s">
        <v>1904</v>
      </c>
      <c r="F120" s="21" t="s">
        <v>1703</v>
      </c>
      <c r="G120" s="21" t="s">
        <v>1736</v>
      </c>
      <c r="H120" s="21" t="s">
        <v>1733</v>
      </c>
      <c r="I120" s="21" t="s">
        <v>1822</v>
      </c>
      <c r="J120" s="21" t="s">
        <v>1905</v>
      </c>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c r="GX120" s="7"/>
      <c r="GY120" s="7"/>
      <c r="GZ120" s="7"/>
      <c r="HA120" s="7"/>
      <c r="HB120" s="7"/>
      <c r="HC120" s="7"/>
      <c r="HD120" s="7"/>
      <c r="HE120" s="7"/>
      <c r="HF120" s="7"/>
      <c r="HG120" s="7"/>
      <c r="HH120" s="7"/>
      <c r="HI120" s="7"/>
      <c r="HJ120" s="7"/>
      <c r="HK120" s="7"/>
      <c r="HL120" s="7"/>
      <c r="HM120" s="7"/>
      <c r="HN120" s="7"/>
      <c r="HO120" s="7"/>
      <c r="HP120" s="7"/>
      <c r="HQ120" s="7"/>
      <c r="HR120" s="7"/>
      <c r="HS120" s="7"/>
      <c r="HT120" s="7"/>
      <c r="HU120" s="7"/>
      <c r="HV120" s="7"/>
      <c r="HW120" s="7"/>
      <c r="HX120" s="7"/>
      <c r="HY120" s="7"/>
      <c r="HZ120" s="7"/>
      <c r="IA120" s="7"/>
      <c r="IB120" s="7"/>
      <c r="IC120" s="7"/>
      <c r="ID120" s="7"/>
      <c r="IE120" s="7"/>
      <c r="IF120" s="7"/>
      <c r="IG120" s="7"/>
      <c r="IH120" s="7"/>
      <c r="II120" s="7"/>
      <c r="IJ120" s="7"/>
      <c r="IK120" s="7"/>
      <c r="IL120" s="7"/>
      <c r="IM120" s="7"/>
      <c r="IN120" s="7"/>
      <c r="IO120" s="7"/>
      <c r="IP120" s="7"/>
      <c r="IQ120" s="7"/>
      <c r="IR120" s="7"/>
      <c r="IS120" s="7"/>
      <c r="IT120" s="7"/>
      <c r="IU120" s="7"/>
      <c r="IV120" s="7"/>
    </row>
    <row r="121" customFormat="1" ht="13.5" spans="1:256">
      <c r="A121" s="13" t="s">
        <v>1883</v>
      </c>
      <c r="B121" s="13"/>
      <c r="C121" s="13"/>
      <c r="D121" s="13"/>
      <c r="E121" s="13"/>
      <c r="F121" s="13"/>
      <c r="G121" s="13"/>
      <c r="H121" s="13"/>
      <c r="I121" s="13"/>
      <c r="J121" s="13"/>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c r="GX121" s="7"/>
      <c r="GY121" s="7"/>
      <c r="GZ121" s="7"/>
      <c r="HA121" s="7"/>
      <c r="HB121" s="7"/>
      <c r="HC121" s="7"/>
      <c r="HD121" s="7"/>
      <c r="HE121" s="7"/>
      <c r="HF121" s="7"/>
      <c r="HG121" s="7"/>
      <c r="HH121" s="7"/>
      <c r="HI121" s="7"/>
      <c r="HJ121" s="7"/>
      <c r="HK121" s="7"/>
      <c r="HL121" s="7"/>
      <c r="HM121" s="7"/>
      <c r="HN121" s="7"/>
      <c r="HO121" s="7"/>
      <c r="HP121" s="7"/>
      <c r="HQ121" s="7"/>
      <c r="HR121" s="7"/>
      <c r="HS121" s="7"/>
      <c r="HT121" s="7"/>
      <c r="HU121" s="7"/>
      <c r="HV121" s="7"/>
      <c r="HW121" s="7"/>
      <c r="HX121" s="7"/>
      <c r="HY121" s="7"/>
      <c r="HZ121" s="7"/>
      <c r="IA121" s="7"/>
      <c r="IB121" s="7"/>
      <c r="IC121" s="7"/>
      <c r="ID121" s="7"/>
      <c r="IE121" s="7"/>
      <c r="IF121" s="7"/>
      <c r="IG121" s="7"/>
      <c r="IH121" s="7"/>
      <c r="II121" s="7"/>
      <c r="IJ121" s="7"/>
      <c r="IK121" s="7"/>
      <c r="IL121" s="7"/>
      <c r="IM121" s="7"/>
      <c r="IN121" s="7"/>
      <c r="IO121" s="7"/>
      <c r="IP121" s="7"/>
      <c r="IQ121" s="7"/>
      <c r="IR121" s="7"/>
      <c r="IS121" s="7"/>
      <c r="IT121" s="7"/>
      <c r="IU121" s="7"/>
      <c r="IV121" s="7"/>
    </row>
    <row r="122" customFormat="1" ht="299" customHeight="1" spans="1:256">
      <c r="A122" s="22" t="s">
        <v>1906</v>
      </c>
      <c r="B122" s="22" t="s">
        <v>1907</v>
      </c>
      <c r="C122" s="20" t="s">
        <v>1698</v>
      </c>
      <c r="D122" s="20" t="s">
        <v>1699</v>
      </c>
      <c r="E122" s="20" t="s">
        <v>1699</v>
      </c>
      <c r="F122" s="21"/>
      <c r="G122" s="21" t="s">
        <v>1700</v>
      </c>
      <c r="H122" s="21" t="s">
        <v>1699</v>
      </c>
      <c r="I122" s="21"/>
      <c r="J122" s="21" t="s">
        <v>1700</v>
      </c>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c r="GX122" s="7"/>
      <c r="GY122" s="7"/>
      <c r="GZ122" s="7"/>
      <c r="HA122" s="7"/>
      <c r="HB122" s="7"/>
      <c r="HC122" s="7"/>
      <c r="HD122" s="7"/>
      <c r="HE122" s="7"/>
      <c r="HF122" s="7"/>
      <c r="HG122" s="7"/>
      <c r="HH122" s="7"/>
      <c r="HI122" s="7"/>
      <c r="HJ122" s="7"/>
      <c r="HK122" s="7"/>
      <c r="HL122" s="7"/>
      <c r="HM122" s="7"/>
      <c r="HN122" s="7"/>
      <c r="HO122" s="7"/>
      <c r="HP122" s="7"/>
      <c r="HQ122" s="7"/>
      <c r="HR122" s="7"/>
      <c r="HS122" s="7"/>
      <c r="HT122" s="7"/>
      <c r="HU122" s="7"/>
      <c r="HV122" s="7"/>
      <c r="HW122" s="7"/>
      <c r="HX122" s="7"/>
      <c r="HY122" s="7"/>
      <c r="HZ122" s="7"/>
      <c r="IA122" s="7"/>
      <c r="IB122" s="7"/>
      <c r="IC122" s="7"/>
      <c r="ID122" s="7"/>
      <c r="IE122" s="7"/>
      <c r="IF122" s="7"/>
      <c r="IG122" s="7"/>
      <c r="IH122" s="7"/>
      <c r="II122" s="7"/>
      <c r="IJ122" s="7"/>
      <c r="IK122" s="7"/>
      <c r="IL122" s="7"/>
      <c r="IM122" s="7"/>
      <c r="IN122" s="7"/>
      <c r="IO122" s="7"/>
      <c r="IP122" s="7"/>
      <c r="IQ122" s="7"/>
      <c r="IR122" s="7"/>
      <c r="IS122" s="7"/>
      <c r="IT122" s="7"/>
      <c r="IU122" s="7"/>
      <c r="IV122" s="7"/>
    </row>
    <row r="123" customFormat="1" ht="14.25" spans="1:256">
      <c r="A123" s="19"/>
      <c r="B123" s="19"/>
      <c r="C123" s="20" t="s">
        <v>1699</v>
      </c>
      <c r="D123" s="20" t="s">
        <v>1701</v>
      </c>
      <c r="E123" s="20" t="s">
        <v>1699</v>
      </c>
      <c r="F123" s="21"/>
      <c r="G123" s="21" t="s">
        <v>1700</v>
      </c>
      <c r="H123" s="21" t="s">
        <v>1699</v>
      </c>
      <c r="I123" s="21"/>
      <c r="J123" s="21" t="s">
        <v>1700</v>
      </c>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c r="GX123" s="7"/>
      <c r="GY123" s="7"/>
      <c r="GZ123" s="7"/>
      <c r="HA123" s="7"/>
      <c r="HB123" s="7"/>
      <c r="HC123" s="7"/>
      <c r="HD123" s="7"/>
      <c r="HE123" s="7"/>
      <c r="HF123" s="7"/>
      <c r="HG123" s="7"/>
      <c r="HH123" s="7"/>
      <c r="HI123" s="7"/>
      <c r="HJ123" s="7"/>
      <c r="HK123" s="7"/>
      <c r="HL123" s="7"/>
      <c r="HM123" s="7"/>
      <c r="HN123" s="7"/>
      <c r="HO123" s="7"/>
      <c r="HP123" s="7"/>
      <c r="HQ123" s="7"/>
      <c r="HR123" s="7"/>
      <c r="HS123" s="7"/>
      <c r="HT123" s="7"/>
      <c r="HU123" s="7"/>
      <c r="HV123" s="7"/>
      <c r="HW123" s="7"/>
      <c r="HX123" s="7"/>
      <c r="HY123" s="7"/>
      <c r="HZ123" s="7"/>
      <c r="IA123" s="7"/>
      <c r="IB123" s="7"/>
      <c r="IC123" s="7"/>
      <c r="ID123" s="7"/>
      <c r="IE123" s="7"/>
      <c r="IF123" s="7"/>
      <c r="IG123" s="7"/>
      <c r="IH123" s="7"/>
      <c r="II123" s="7"/>
      <c r="IJ123" s="7"/>
      <c r="IK123" s="7"/>
      <c r="IL123" s="7"/>
      <c r="IM123" s="7"/>
      <c r="IN123" s="7"/>
      <c r="IO123" s="7"/>
      <c r="IP123" s="7"/>
      <c r="IQ123" s="7"/>
      <c r="IR123" s="7"/>
      <c r="IS123" s="7"/>
      <c r="IT123" s="7"/>
      <c r="IU123" s="7"/>
      <c r="IV123" s="7"/>
    </row>
    <row r="124" customFormat="1" ht="28.5" spans="1:256">
      <c r="A124" s="19"/>
      <c r="B124" s="19"/>
      <c r="C124" s="20" t="s">
        <v>1699</v>
      </c>
      <c r="D124" s="20" t="s">
        <v>1699</v>
      </c>
      <c r="E124" s="20" t="s">
        <v>1908</v>
      </c>
      <c r="F124" s="21" t="s">
        <v>1709</v>
      </c>
      <c r="G124" s="21" t="s">
        <v>1909</v>
      </c>
      <c r="H124" s="21" t="s">
        <v>1910</v>
      </c>
      <c r="I124" s="21" t="s">
        <v>1706</v>
      </c>
      <c r="J124" s="21" t="s">
        <v>1911</v>
      </c>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c r="GX124" s="7"/>
      <c r="GY124" s="7"/>
      <c r="GZ124" s="7"/>
      <c r="HA124" s="7"/>
      <c r="HB124" s="7"/>
      <c r="HC124" s="7"/>
      <c r="HD124" s="7"/>
      <c r="HE124" s="7"/>
      <c r="HF124" s="7"/>
      <c r="HG124" s="7"/>
      <c r="HH124" s="7"/>
      <c r="HI124" s="7"/>
      <c r="HJ124" s="7"/>
      <c r="HK124" s="7"/>
      <c r="HL124" s="7"/>
      <c r="HM124" s="7"/>
      <c r="HN124" s="7"/>
      <c r="HO124" s="7"/>
      <c r="HP124" s="7"/>
      <c r="HQ124" s="7"/>
      <c r="HR124" s="7"/>
      <c r="HS124" s="7"/>
      <c r="HT124" s="7"/>
      <c r="HU124" s="7"/>
      <c r="HV124" s="7"/>
      <c r="HW124" s="7"/>
      <c r="HX124" s="7"/>
      <c r="HY124" s="7"/>
      <c r="HZ124" s="7"/>
      <c r="IA124" s="7"/>
      <c r="IB124" s="7"/>
      <c r="IC124" s="7"/>
      <c r="ID124" s="7"/>
      <c r="IE124" s="7"/>
      <c r="IF124" s="7"/>
      <c r="IG124" s="7"/>
      <c r="IH124" s="7"/>
      <c r="II124" s="7"/>
      <c r="IJ124" s="7"/>
      <c r="IK124" s="7"/>
      <c r="IL124" s="7"/>
      <c r="IM124" s="7"/>
      <c r="IN124" s="7"/>
      <c r="IO124" s="7"/>
      <c r="IP124" s="7"/>
      <c r="IQ124" s="7"/>
      <c r="IR124" s="7"/>
      <c r="IS124" s="7"/>
      <c r="IT124" s="7"/>
      <c r="IU124" s="7"/>
      <c r="IV124" s="7"/>
    </row>
    <row r="125" customFormat="1" ht="28.5" spans="1:256">
      <c r="A125" s="19"/>
      <c r="B125" s="19"/>
      <c r="C125" s="20" t="s">
        <v>1699</v>
      </c>
      <c r="D125" s="20" t="s">
        <v>1699</v>
      </c>
      <c r="E125" s="20" t="s">
        <v>1912</v>
      </c>
      <c r="F125" s="21" t="s">
        <v>1709</v>
      </c>
      <c r="G125" s="21" t="s">
        <v>1913</v>
      </c>
      <c r="H125" s="21" t="s">
        <v>1910</v>
      </c>
      <c r="I125" s="21" t="s">
        <v>1706</v>
      </c>
      <c r="J125" s="21" t="s">
        <v>1914</v>
      </c>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c r="GX125" s="7"/>
      <c r="GY125" s="7"/>
      <c r="GZ125" s="7"/>
      <c r="HA125" s="7"/>
      <c r="HB125" s="7"/>
      <c r="HC125" s="7"/>
      <c r="HD125" s="7"/>
      <c r="HE125" s="7"/>
      <c r="HF125" s="7"/>
      <c r="HG125" s="7"/>
      <c r="HH125" s="7"/>
      <c r="HI125" s="7"/>
      <c r="HJ125" s="7"/>
      <c r="HK125" s="7"/>
      <c r="HL125" s="7"/>
      <c r="HM125" s="7"/>
      <c r="HN125" s="7"/>
      <c r="HO125" s="7"/>
      <c r="HP125" s="7"/>
      <c r="HQ125" s="7"/>
      <c r="HR125" s="7"/>
      <c r="HS125" s="7"/>
      <c r="HT125" s="7"/>
      <c r="HU125" s="7"/>
      <c r="HV125" s="7"/>
      <c r="HW125" s="7"/>
      <c r="HX125" s="7"/>
      <c r="HY125" s="7"/>
      <c r="HZ125" s="7"/>
      <c r="IA125" s="7"/>
      <c r="IB125" s="7"/>
      <c r="IC125" s="7"/>
      <c r="ID125" s="7"/>
      <c r="IE125" s="7"/>
      <c r="IF125" s="7"/>
      <c r="IG125" s="7"/>
      <c r="IH125" s="7"/>
      <c r="II125" s="7"/>
      <c r="IJ125" s="7"/>
      <c r="IK125" s="7"/>
      <c r="IL125" s="7"/>
      <c r="IM125" s="7"/>
      <c r="IN125" s="7"/>
      <c r="IO125" s="7"/>
      <c r="IP125" s="7"/>
      <c r="IQ125" s="7"/>
      <c r="IR125" s="7"/>
      <c r="IS125" s="7"/>
      <c r="IT125" s="7"/>
      <c r="IU125" s="7"/>
      <c r="IV125" s="7"/>
    </row>
    <row r="126" customFormat="1" ht="28.5" spans="1:256">
      <c r="A126" s="19"/>
      <c r="B126" s="19"/>
      <c r="C126" s="20" t="s">
        <v>1699</v>
      </c>
      <c r="D126" s="20" t="s">
        <v>1699</v>
      </c>
      <c r="E126" s="20" t="s">
        <v>1915</v>
      </c>
      <c r="F126" s="21" t="s">
        <v>1709</v>
      </c>
      <c r="G126" s="21" t="s">
        <v>1916</v>
      </c>
      <c r="H126" s="21" t="s">
        <v>1910</v>
      </c>
      <c r="I126" s="21" t="s">
        <v>1706</v>
      </c>
      <c r="J126" s="21" t="s">
        <v>1917</v>
      </c>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c r="GX126" s="7"/>
      <c r="GY126" s="7"/>
      <c r="GZ126" s="7"/>
      <c r="HA126" s="7"/>
      <c r="HB126" s="7"/>
      <c r="HC126" s="7"/>
      <c r="HD126" s="7"/>
      <c r="HE126" s="7"/>
      <c r="HF126" s="7"/>
      <c r="HG126" s="7"/>
      <c r="HH126" s="7"/>
      <c r="HI126" s="7"/>
      <c r="HJ126" s="7"/>
      <c r="HK126" s="7"/>
      <c r="HL126" s="7"/>
      <c r="HM126" s="7"/>
      <c r="HN126" s="7"/>
      <c r="HO126" s="7"/>
      <c r="HP126" s="7"/>
      <c r="HQ126" s="7"/>
      <c r="HR126" s="7"/>
      <c r="HS126" s="7"/>
      <c r="HT126" s="7"/>
      <c r="HU126" s="7"/>
      <c r="HV126" s="7"/>
      <c r="HW126" s="7"/>
      <c r="HX126" s="7"/>
      <c r="HY126" s="7"/>
      <c r="HZ126" s="7"/>
      <c r="IA126" s="7"/>
      <c r="IB126" s="7"/>
      <c r="IC126" s="7"/>
      <c r="ID126" s="7"/>
      <c r="IE126" s="7"/>
      <c r="IF126" s="7"/>
      <c r="IG126" s="7"/>
      <c r="IH126" s="7"/>
      <c r="II126" s="7"/>
      <c r="IJ126" s="7"/>
      <c r="IK126" s="7"/>
      <c r="IL126" s="7"/>
      <c r="IM126" s="7"/>
      <c r="IN126" s="7"/>
      <c r="IO126" s="7"/>
      <c r="IP126" s="7"/>
      <c r="IQ126" s="7"/>
      <c r="IR126" s="7"/>
      <c r="IS126" s="7"/>
      <c r="IT126" s="7"/>
      <c r="IU126" s="7"/>
      <c r="IV126" s="7"/>
    </row>
    <row r="127" customFormat="1" ht="40.5" spans="1:256">
      <c r="A127" s="19"/>
      <c r="B127" s="19"/>
      <c r="C127" s="20" t="s">
        <v>1699</v>
      </c>
      <c r="D127" s="20" t="s">
        <v>1699</v>
      </c>
      <c r="E127" s="20" t="s">
        <v>1918</v>
      </c>
      <c r="F127" s="21" t="s">
        <v>1709</v>
      </c>
      <c r="G127" s="21" t="s">
        <v>1919</v>
      </c>
      <c r="H127" s="21" t="s">
        <v>1910</v>
      </c>
      <c r="I127" s="21" t="s">
        <v>1706</v>
      </c>
      <c r="J127" s="21" t="s">
        <v>1920</v>
      </c>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c r="GX127" s="7"/>
      <c r="GY127" s="7"/>
      <c r="GZ127" s="7"/>
      <c r="HA127" s="7"/>
      <c r="HB127" s="7"/>
      <c r="HC127" s="7"/>
      <c r="HD127" s="7"/>
      <c r="HE127" s="7"/>
      <c r="HF127" s="7"/>
      <c r="HG127" s="7"/>
      <c r="HH127" s="7"/>
      <c r="HI127" s="7"/>
      <c r="HJ127" s="7"/>
      <c r="HK127" s="7"/>
      <c r="HL127" s="7"/>
      <c r="HM127" s="7"/>
      <c r="HN127" s="7"/>
      <c r="HO127" s="7"/>
      <c r="HP127" s="7"/>
      <c r="HQ127" s="7"/>
      <c r="HR127" s="7"/>
      <c r="HS127" s="7"/>
      <c r="HT127" s="7"/>
      <c r="HU127" s="7"/>
      <c r="HV127" s="7"/>
      <c r="HW127" s="7"/>
      <c r="HX127" s="7"/>
      <c r="HY127" s="7"/>
      <c r="HZ127" s="7"/>
      <c r="IA127" s="7"/>
      <c r="IB127" s="7"/>
      <c r="IC127" s="7"/>
      <c r="ID127" s="7"/>
      <c r="IE127" s="7"/>
      <c r="IF127" s="7"/>
      <c r="IG127" s="7"/>
      <c r="IH127" s="7"/>
      <c r="II127" s="7"/>
      <c r="IJ127" s="7"/>
      <c r="IK127" s="7"/>
      <c r="IL127" s="7"/>
      <c r="IM127" s="7"/>
      <c r="IN127" s="7"/>
      <c r="IO127" s="7"/>
      <c r="IP127" s="7"/>
      <c r="IQ127" s="7"/>
      <c r="IR127" s="7"/>
      <c r="IS127" s="7"/>
      <c r="IT127" s="7"/>
      <c r="IU127" s="7"/>
      <c r="IV127" s="7"/>
    </row>
    <row r="128" customFormat="1" ht="28.5" spans="1:256">
      <c r="A128" s="19"/>
      <c r="B128" s="19"/>
      <c r="C128" s="20" t="s">
        <v>1699</v>
      </c>
      <c r="D128" s="20" t="s">
        <v>1699</v>
      </c>
      <c r="E128" s="20" t="s">
        <v>1921</v>
      </c>
      <c r="F128" s="21" t="s">
        <v>1709</v>
      </c>
      <c r="G128" s="21" t="s">
        <v>1922</v>
      </c>
      <c r="H128" s="21" t="s">
        <v>1910</v>
      </c>
      <c r="I128" s="21" t="s">
        <v>1706</v>
      </c>
      <c r="J128" s="21" t="s">
        <v>1923</v>
      </c>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c r="GX128" s="7"/>
      <c r="GY128" s="7"/>
      <c r="GZ128" s="7"/>
      <c r="HA128" s="7"/>
      <c r="HB128" s="7"/>
      <c r="HC128" s="7"/>
      <c r="HD128" s="7"/>
      <c r="HE128" s="7"/>
      <c r="HF128" s="7"/>
      <c r="HG128" s="7"/>
      <c r="HH128" s="7"/>
      <c r="HI128" s="7"/>
      <c r="HJ128" s="7"/>
      <c r="HK128" s="7"/>
      <c r="HL128" s="7"/>
      <c r="HM128" s="7"/>
      <c r="HN128" s="7"/>
      <c r="HO128" s="7"/>
      <c r="HP128" s="7"/>
      <c r="HQ128" s="7"/>
      <c r="HR128" s="7"/>
      <c r="HS128" s="7"/>
      <c r="HT128" s="7"/>
      <c r="HU128" s="7"/>
      <c r="HV128" s="7"/>
      <c r="HW128" s="7"/>
      <c r="HX128" s="7"/>
      <c r="HY128" s="7"/>
      <c r="HZ128" s="7"/>
      <c r="IA128" s="7"/>
      <c r="IB128" s="7"/>
      <c r="IC128" s="7"/>
      <c r="ID128" s="7"/>
      <c r="IE128" s="7"/>
      <c r="IF128" s="7"/>
      <c r="IG128" s="7"/>
      <c r="IH128" s="7"/>
      <c r="II128" s="7"/>
      <c r="IJ128" s="7"/>
      <c r="IK128" s="7"/>
      <c r="IL128" s="7"/>
      <c r="IM128" s="7"/>
      <c r="IN128" s="7"/>
      <c r="IO128" s="7"/>
      <c r="IP128" s="7"/>
      <c r="IQ128" s="7"/>
      <c r="IR128" s="7"/>
      <c r="IS128" s="7"/>
      <c r="IT128" s="7"/>
      <c r="IU128" s="7"/>
      <c r="IV128" s="7"/>
    </row>
    <row r="129" customFormat="1" ht="28.5" spans="1:256">
      <c r="A129" s="19"/>
      <c r="B129" s="19"/>
      <c r="C129" s="20" t="s">
        <v>1699</v>
      </c>
      <c r="D129" s="20" t="s">
        <v>1699</v>
      </c>
      <c r="E129" s="20" t="s">
        <v>1924</v>
      </c>
      <c r="F129" s="21" t="s">
        <v>1709</v>
      </c>
      <c r="G129" s="21" t="s">
        <v>1925</v>
      </c>
      <c r="H129" s="21" t="s">
        <v>1910</v>
      </c>
      <c r="I129" s="21" t="s">
        <v>1706</v>
      </c>
      <c r="J129" s="21" t="s">
        <v>1926</v>
      </c>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c r="GX129" s="7"/>
      <c r="GY129" s="7"/>
      <c r="GZ129" s="7"/>
      <c r="HA129" s="7"/>
      <c r="HB129" s="7"/>
      <c r="HC129" s="7"/>
      <c r="HD129" s="7"/>
      <c r="HE129" s="7"/>
      <c r="HF129" s="7"/>
      <c r="HG129" s="7"/>
      <c r="HH129" s="7"/>
      <c r="HI129" s="7"/>
      <c r="HJ129" s="7"/>
      <c r="HK129" s="7"/>
      <c r="HL129" s="7"/>
      <c r="HM129" s="7"/>
      <c r="HN129" s="7"/>
      <c r="HO129" s="7"/>
      <c r="HP129" s="7"/>
      <c r="HQ129" s="7"/>
      <c r="HR129" s="7"/>
      <c r="HS129" s="7"/>
      <c r="HT129" s="7"/>
      <c r="HU129" s="7"/>
      <c r="HV129" s="7"/>
      <c r="HW129" s="7"/>
      <c r="HX129" s="7"/>
      <c r="HY129" s="7"/>
      <c r="HZ129" s="7"/>
      <c r="IA129" s="7"/>
      <c r="IB129" s="7"/>
      <c r="IC129" s="7"/>
      <c r="ID129" s="7"/>
      <c r="IE129" s="7"/>
      <c r="IF129" s="7"/>
      <c r="IG129" s="7"/>
      <c r="IH129" s="7"/>
      <c r="II129" s="7"/>
      <c r="IJ129" s="7"/>
      <c r="IK129" s="7"/>
      <c r="IL129" s="7"/>
      <c r="IM129" s="7"/>
      <c r="IN129" s="7"/>
      <c r="IO129" s="7"/>
      <c r="IP129" s="7"/>
      <c r="IQ129" s="7"/>
      <c r="IR129" s="7"/>
      <c r="IS129" s="7"/>
      <c r="IT129" s="7"/>
      <c r="IU129" s="7"/>
      <c r="IV129" s="7"/>
    </row>
    <row r="130" customFormat="1" ht="14.25" spans="1:256">
      <c r="A130" s="19"/>
      <c r="B130" s="19"/>
      <c r="C130" s="20" t="s">
        <v>1699</v>
      </c>
      <c r="D130" s="20" t="s">
        <v>1730</v>
      </c>
      <c r="E130" s="20" t="s">
        <v>1699</v>
      </c>
      <c r="F130" s="21"/>
      <c r="G130" s="21" t="s">
        <v>1700</v>
      </c>
      <c r="H130" s="21" t="s">
        <v>1699</v>
      </c>
      <c r="I130" s="21"/>
      <c r="J130" s="21" t="s">
        <v>1700</v>
      </c>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c r="GX130" s="7"/>
      <c r="GY130" s="7"/>
      <c r="GZ130" s="7"/>
      <c r="HA130" s="7"/>
      <c r="HB130" s="7"/>
      <c r="HC130" s="7"/>
      <c r="HD130" s="7"/>
      <c r="HE130" s="7"/>
      <c r="HF130" s="7"/>
      <c r="HG130" s="7"/>
      <c r="HH130" s="7"/>
      <c r="HI130" s="7"/>
      <c r="HJ130" s="7"/>
      <c r="HK130" s="7"/>
      <c r="HL130" s="7"/>
      <c r="HM130" s="7"/>
      <c r="HN130" s="7"/>
      <c r="HO130" s="7"/>
      <c r="HP130" s="7"/>
      <c r="HQ130" s="7"/>
      <c r="HR130" s="7"/>
      <c r="HS130" s="7"/>
      <c r="HT130" s="7"/>
      <c r="HU130" s="7"/>
      <c r="HV130" s="7"/>
      <c r="HW130" s="7"/>
      <c r="HX130" s="7"/>
      <c r="HY130" s="7"/>
      <c r="HZ130" s="7"/>
      <c r="IA130" s="7"/>
      <c r="IB130" s="7"/>
      <c r="IC130" s="7"/>
      <c r="ID130" s="7"/>
      <c r="IE130" s="7"/>
      <c r="IF130" s="7"/>
      <c r="IG130" s="7"/>
      <c r="IH130" s="7"/>
      <c r="II130" s="7"/>
      <c r="IJ130" s="7"/>
      <c r="IK130" s="7"/>
      <c r="IL130" s="7"/>
      <c r="IM130" s="7"/>
      <c r="IN130" s="7"/>
      <c r="IO130" s="7"/>
      <c r="IP130" s="7"/>
      <c r="IQ130" s="7"/>
      <c r="IR130" s="7"/>
      <c r="IS130" s="7"/>
      <c r="IT130" s="7"/>
      <c r="IU130" s="7"/>
      <c r="IV130" s="7"/>
    </row>
    <row r="131" customFormat="1" ht="28.5" spans="1:256">
      <c r="A131" s="19"/>
      <c r="B131" s="19"/>
      <c r="C131" s="20" t="s">
        <v>1699</v>
      </c>
      <c r="D131" s="20" t="s">
        <v>1699</v>
      </c>
      <c r="E131" s="20" t="s">
        <v>1927</v>
      </c>
      <c r="F131" s="21" t="s">
        <v>1703</v>
      </c>
      <c r="G131" s="21" t="s">
        <v>1732</v>
      </c>
      <c r="H131" s="21" t="s">
        <v>1733</v>
      </c>
      <c r="I131" s="21" t="s">
        <v>1706</v>
      </c>
      <c r="J131" s="21" t="s">
        <v>1928</v>
      </c>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c r="GX131" s="7"/>
      <c r="GY131" s="7"/>
      <c r="GZ131" s="7"/>
      <c r="HA131" s="7"/>
      <c r="HB131" s="7"/>
      <c r="HC131" s="7"/>
      <c r="HD131" s="7"/>
      <c r="HE131" s="7"/>
      <c r="HF131" s="7"/>
      <c r="HG131" s="7"/>
      <c r="HH131" s="7"/>
      <c r="HI131" s="7"/>
      <c r="HJ131" s="7"/>
      <c r="HK131" s="7"/>
      <c r="HL131" s="7"/>
      <c r="HM131" s="7"/>
      <c r="HN131" s="7"/>
      <c r="HO131" s="7"/>
      <c r="HP131" s="7"/>
      <c r="HQ131" s="7"/>
      <c r="HR131" s="7"/>
      <c r="HS131" s="7"/>
      <c r="HT131" s="7"/>
      <c r="HU131" s="7"/>
      <c r="HV131" s="7"/>
      <c r="HW131" s="7"/>
      <c r="HX131" s="7"/>
      <c r="HY131" s="7"/>
      <c r="HZ131" s="7"/>
      <c r="IA131" s="7"/>
      <c r="IB131" s="7"/>
      <c r="IC131" s="7"/>
      <c r="ID131" s="7"/>
      <c r="IE131" s="7"/>
      <c r="IF131" s="7"/>
      <c r="IG131" s="7"/>
      <c r="IH131" s="7"/>
      <c r="II131" s="7"/>
      <c r="IJ131" s="7"/>
      <c r="IK131" s="7"/>
      <c r="IL131" s="7"/>
      <c r="IM131" s="7"/>
      <c r="IN131" s="7"/>
      <c r="IO131" s="7"/>
      <c r="IP131" s="7"/>
      <c r="IQ131" s="7"/>
      <c r="IR131" s="7"/>
      <c r="IS131" s="7"/>
      <c r="IT131" s="7"/>
      <c r="IU131" s="7"/>
      <c r="IV131" s="7"/>
    </row>
    <row r="132" customFormat="1" ht="14.25" spans="1:256">
      <c r="A132" s="19"/>
      <c r="B132" s="19"/>
      <c r="C132" s="20" t="s">
        <v>1754</v>
      </c>
      <c r="D132" s="20" t="s">
        <v>1699</v>
      </c>
      <c r="E132" s="20" t="s">
        <v>1699</v>
      </c>
      <c r="F132" s="21"/>
      <c r="G132" s="21" t="s">
        <v>1700</v>
      </c>
      <c r="H132" s="21" t="s">
        <v>1699</v>
      </c>
      <c r="I132" s="21"/>
      <c r="J132" s="21" t="s">
        <v>1700</v>
      </c>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c r="GX132" s="7"/>
      <c r="GY132" s="7"/>
      <c r="GZ132" s="7"/>
      <c r="HA132" s="7"/>
      <c r="HB132" s="7"/>
      <c r="HC132" s="7"/>
      <c r="HD132" s="7"/>
      <c r="HE132" s="7"/>
      <c r="HF132" s="7"/>
      <c r="HG132" s="7"/>
      <c r="HH132" s="7"/>
      <c r="HI132" s="7"/>
      <c r="HJ132" s="7"/>
      <c r="HK132" s="7"/>
      <c r="HL132" s="7"/>
      <c r="HM132" s="7"/>
      <c r="HN132" s="7"/>
      <c r="HO132" s="7"/>
      <c r="HP132" s="7"/>
      <c r="HQ132" s="7"/>
      <c r="HR132" s="7"/>
      <c r="HS132" s="7"/>
      <c r="HT132" s="7"/>
      <c r="HU132" s="7"/>
      <c r="HV132" s="7"/>
      <c r="HW132" s="7"/>
      <c r="HX132" s="7"/>
      <c r="HY132" s="7"/>
      <c r="HZ132" s="7"/>
      <c r="IA132" s="7"/>
      <c r="IB132" s="7"/>
      <c r="IC132" s="7"/>
      <c r="ID132" s="7"/>
      <c r="IE132" s="7"/>
      <c r="IF132" s="7"/>
      <c r="IG132" s="7"/>
      <c r="IH132" s="7"/>
      <c r="II132" s="7"/>
      <c r="IJ132" s="7"/>
      <c r="IK132" s="7"/>
      <c r="IL132" s="7"/>
      <c r="IM132" s="7"/>
      <c r="IN132" s="7"/>
      <c r="IO132" s="7"/>
      <c r="IP132" s="7"/>
      <c r="IQ132" s="7"/>
      <c r="IR132" s="7"/>
      <c r="IS132" s="7"/>
      <c r="IT132" s="7"/>
      <c r="IU132" s="7"/>
      <c r="IV132" s="7"/>
    </row>
    <row r="133" customFormat="1" ht="14.25" spans="1:256">
      <c r="A133" s="19"/>
      <c r="B133" s="19"/>
      <c r="C133" s="20" t="s">
        <v>1699</v>
      </c>
      <c r="D133" s="20" t="s">
        <v>1755</v>
      </c>
      <c r="E133" s="20" t="s">
        <v>1699</v>
      </c>
      <c r="F133" s="21"/>
      <c r="G133" s="21" t="s">
        <v>1700</v>
      </c>
      <c r="H133" s="21" t="s">
        <v>1699</v>
      </c>
      <c r="I133" s="21"/>
      <c r="J133" s="21" t="s">
        <v>1700</v>
      </c>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c r="GX133" s="7"/>
      <c r="GY133" s="7"/>
      <c r="GZ133" s="7"/>
      <c r="HA133" s="7"/>
      <c r="HB133" s="7"/>
      <c r="HC133" s="7"/>
      <c r="HD133" s="7"/>
      <c r="HE133" s="7"/>
      <c r="HF133" s="7"/>
      <c r="HG133" s="7"/>
      <c r="HH133" s="7"/>
      <c r="HI133" s="7"/>
      <c r="HJ133" s="7"/>
      <c r="HK133" s="7"/>
      <c r="HL133" s="7"/>
      <c r="HM133" s="7"/>
      <c r="HN133" s="7"/>
      <c r="HO133" s="7"/>
      <c r="HP133" s="7"/>
      <c r="HQ133" s="7"/>
      <c r="HR133" s="7"/>
      <c r="HS133" s="7"/>
      <c r="HT133" s="7"/>
      <c r="HU133" s="7"/>
      <c r="HV133" s="7"/>
      <c r="HW133" s="7"/>
      <c r="HX133" s="7"/>
      <c r="HY133" s="7"/>
      <c r="HZ133" s="7"/>
      <c r="IA133" s="7"/>
      <c r="IB133" s="7"/>
      <c r="IC133" s="7"/>
      <c r="ID133" s="7"/>
      <c r="IE133" s="7"/>
      <c r="IF133" s="7"/>
      <c r="IG133" s="7"/>
      <c r="IH133" s="7"/>
      <c r="II133" s="7"/>
      <c r="IJ133" s="7"/>
      <c r="IK133" s="7"/>
      <c r="IL133" s="7"/>
      <c r="IM133" s="7"/>
      <c r="IN133" s="7"/>
      <c r="IO133" s="7"/>
      <c r="IP133" s="7"/>
      <c r="IQ133" s="7"/>
      <c r="IR133" s="7"/>
      <c r="IS133" s="7"/>
      <c r="IT133" s="7"/>
      <c r="IU133" s="7"/>
      <c r="IV133" s="7"/>
    </row>
    <row r="134" customFormat="1" ht="113" customHeight="1" spans="1:256">
      <c r="A134" s="19"/>
      <c r="B134" s="19"/>
      <c r="C134" s="20" t="s">
        <v>1699</v>
      </c>
      <c r="D134" s="20" t="s">
        <v>1699</v>
      </c>
      <c r="E134" s="20" t="s">
        <v>1929</v>
      </c>
      <c r="F134" s="21" t="s">
        <v>1709</v>
      </c>
      <c r="G134" s="21" t="s">
        <v>1736</v>
      </c>
      <c r="H134" s="21" t="s">
        <v>1733</v>
      </c>
      <c r="I134" s="21" t="s">
        <v>1706</v>
      </c>
      <c r="J134" s="21" t="s">
        <v>1930</v>
      </c>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c r="GP134" s="7"/>
      <c r="GQ134" s="7"/>
      <c r="GR134" s="7"/>
      <c r="GS134" s="7"/>
      <c r="GT134" s="7"/>
      <c r="GU134" s="7"/>
      <c r="GV134" s="7"/>
      <c r="GW134" s="7"/>
      <c r="GX134" s="7"/>
      <c r="GY134" s="7"/>
      <c r="GZ134" s="7"/>
      <c r="HA134" s="7"/>
      <c r="HB134" s="7"/>
      <c r="HC134" s="7"/>
      <c r="HD134" s="7"/>
      <c r="HE134" s="7"/>
      <c r="HF134" s="7"/>
      <c r="HG134" s="7"/>
      <c r="HH134" s="7"/>
      <c r="HI134" s="7"/>
      <c r="HJ134" s="7"/>
      <c r="HK134" s="7"/>
      <c r="HL134" s="7"/>
      <c r="HM134" s="7"/>
      <c r="HN134" s="7"/>
      <c r="HO134" s="7"/>
      <c r="HP134" s="7"/>
      <c r="HQ134" s="7"/>
      <c r="HR134" s="7"/>
      <c r="HS134" s="7"/>
      <c r="HT134" s="7"/>
      <c r="HU134" s="7"/>
      <c r="HV134" s="7"/>
      <c r="HW134" s="7"/>
      <c r="HX134" s="7"/>
      <c r="HY134" s="7"/>
      <c r="HZ134" s="7"/>
      <c r="IA134" s="7"/>
      <c r="IB134" s="7"/>
      <c r="IC134" s="7"/>
      <c r="ID134" s="7"/>
      <c r="IE134" s="7"/>
      <c r="IF134" s="7"/>
      <c r="IG134" s="7"/>
      <c r="IH134" s="7"/>
      <c r="II134" s="7"/>
      <c r="IJ134" s="7"/>
      <c r="IK134" s="7"/>
      <c r="IL134" s="7"/>
      <c r="IM134" s="7"/>
      <c r="IN134" s="7"/>
      <c r="IO134" s="7"/>
      <c r="IP134" s="7"/>
      <c r="IQ134" s="7"/>
      <c r="IR134" s="7"/>
      <c r="IS134" s="7"/>
      <c r="IT134" s="7"/>
      <c r="IU134" s="7"/>
      <c r="IV134" s="7"/>
    </row>
    <row r="135" customFormat="1" ht="14.25" spans="1:256">
      <c r="A135" s="19"/>
      <c r="B135" s="19"/>
      <c r="C135" s="20" t="s">
        <v>1699</v>
      </c>
      <c r="D135" s="20" t="s">
        <v>1899</v>
      </c>
      <c r="E135" s="20" t="s">
        <v>1699</v>
      </c>
      <c r="F135" s="21"/>
      <c r="G135" s="21" t="s">
        <v>1700</v>
      </c>
      <c r="H135" s="21" t="s">
        <v>1699</v>
      </c>
      <c r="I135" s="21"/>
      <c r="J135" s="21" t="s">
        <v>1700</v>
      </c>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c r="GX135" s="7"/>
      <c r="GY135" s="7"/>
      <c r="GZ135" s="7"/>
      <c r="HA135" s="7"/>
      <c r="HB135" s="7"/>
      <c r="HC135" s="7"/>
      <c r="HD135" s="7"/>
      <c r="HE135" s="7"/>
      <c r="HF135" s="7"/>
      <c r="HG135" s="7"/>
      <c r="HH135" s="7"/>
      <c r="HI135" s="7"/>
      <c r="HJ135" s="7"/>
      <c r="HK135" s="7"/>
      <c r="HL135" s="7"/>
      <c r="HM135" s="7"/>
      <c r="HN135" s="7"/>
      <c r="HO135" s="7"/>
      <c r="HP135" s="7"/>
      <c r="HQ135" s="7"/>
      <c r="HR135" s="7"/>
      <c r="HS135" s="7"/>
      <c r="HT135" s="7"/>
      <c r="HU135" s="7"/>
      <c r="HV135" s="7"/>
      <c r="HW135" s="7"/>
      <c r="HX135" s="7"/>
      <c r="HY135" s="7"/>
      <c r="HZ135" s="7"/>
      <c r="IA135" s="7"/>
      <c r="IB135" s="7"/>
      <c r="IC135" s="7"/>
      <c r="ID135" s="7"/>
      <c r="IE135" s="7"/>
      <c r="IF135" s="7"/>
      <c r="IG135" s="7"/>
      <c r="IH135" s="7"/>
      <c r="II135" s="7"/>
      <c r="IJ135" s="7"/>
      <c r="IK135" s="7"/>
      <c r="IL135" s="7"/>
      <c r="IM135" s="7"/>
      <c r="IN135" s="7"/>
      <c r="IO135" s="7"/>
      <c r="IP135" s="7"/>
      <c r="IQ135" s="7"/>
      <c r="IR135" s="7"/>
      <c r="IS135" s="7"/>
      <c r="IT135" s="7"/>
      <c r="IU135" s="7"/>
      <c r="IV135" s="7"/>
    </row>
    <row r="136" customFormat="1" ht="14.25" spans="1:256">
      <c r="A136" s="19"/>
      <c r="B136" s="19"/>
      <c r="C136" s="20" t="s">
        <v>1699</v>
      </c>
      <c r="D136" s="20" t="s">
        <v>1699</v>
      </c>
      <c r="E136" s="20" t="s">
        <v>1931</v>
      </c>
      <c r="F136" s="21" t="s">
        <v>1703</v>
      </c>
      <c r="G136" s="21" t="s">
        <v>1732</v>
      </c>
      <c r="H136" s="21" t="s">
        <v>1733</v>
      </c>
      <c r="I136" s="21" t="s">
        <v>1706</v>
      </c>
      <c r="J136" s="21" t="s">
        <v>1932</v>
      </c>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c r="GI136" s="7"/>
      <c r="GJ136" s="7"/>
      <c r="GK136" s="7"/>
      <c r="GL136" s="7"/>
      <c r="GM136" s="7"/>
      <c r="GN136" s="7"/>
      <c r="GO136" s="7"/>
      <c r="GP136" s="7"/>
      <c r="GQ136" s="7"/>
      <c r="GR136" s="7"/>
      <c r="GS136" s="7"/>
      <c r="GT136" s="7"/>
      <c r="GU136" s="7"/>
      <c r="GV136" s="7"/>
      <c r="GW136" s="7"/>
      <c r="GX136" s="7"/>
      <c r="GY136" s="7"/>
      <c r="GZ136" s="7"/>
      <c r="HA136" s="7"/>
      <c r="HB136" s="7"/>
      <c r="HC136" s="7"/>
      <c r="HD136" s="7"/>
      <c r="HE136" s="7"/>
      <c r="HF136" s="7"/>
      <c r="HG136" s="7"/>
      <c r="HH136" s="7"/>
      <c r="HI136" s="7"/>
      <c r="HJ136" s="7"/>
      <c r="HK136" s="7"/>
      <c r="HL136" s="7"/>
      <c r="HM136" s="7"/>
      <c r="HN136" s="7"/>
      <c r="HO136" s="7"/>
      <c r="HP136" s="7"/>
      <c r="HQ136" s="7"/>
      <c r="HR136" s="7"/>
      <c r="HS136" s="7"/>
      <c r="HT136" s="7"/>
      <c r="HU136" s="7"/>
      <c r="HV136" s="7"/>
      <c r="HW136" s="7"/>
      <c r="HX136" s="7"/>
      <c r="HY136" s="7"/>
      <c r="HZ136" s="7"/>
      <c r="IA136" s="7"/>
      <c r="IB136" s="7"/>
      <c r="IC136" s="7"/>
      <c r="ID136" s="7"/>
      <c r="IE136" s="7"/>
      <c r="IF136" s="7"/>
      <c r="IG136" s="7"/>
      <c r="IH136" s="7"/>
      <c r="II136" s="7"/>
      <c r="IJ136" s="7"/>
      <c r="IK136" s="7"/>
      <c r="IL136" s="7"/>
      <c r="IM136" s="7"/>
      <c r="IN136" s="7"/>
      <c r="IO136" s="7"/>
      <c r="IP136" s="7"/>
      <c r="IQ136" s="7"/>
      <c r="IR136" s="7"/>
      <c r="IS136" s="7"/>
      <c r="IT136" s="7"/>
      <c r="IU136" s="7"/>
      <c r="IV136" s="7"/>
    </row>
    <row r="137" customFormat="1" ht="42.75" spans="1:256">
      <c r="A137" s="19"/>
      <c r="B137" s="19"/>
      <c r="C137" s="20" t="s">
        <v>1699</v>
      </c>
      <c r="D137" s="20" t="s">
        <v>1699</v>
      </c>
      <c r="E137" s="20" t="s">
        <v>1933</v>
      </c>
      <c r="F137" s="21" t="s">
        <v>1703</v>
      </c>
      <c r="G137" s="21" t="s">
        <v>1732</v>
      </c>
      <c r="H137" s="21" t="s">
        <v>1733</v>
      </c>
      <c r="I137" s="21" t="s">
        <v>1706</v>
      </c>
      <c r="J137" s="21" t="s">
        <v>1934</v>
      </c>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c r="GP137" s="7"/>
      <c r="GQ137" s="7"/>
      <c r="GR137" s="7"/>
      <c r="GS137" s="7"/>
      <c r="GT137" s="7"/>
      <c r="GU137" s="7"/>
      <c r="GV137" s="7"/>
      <c r="GW137" s="7"/>
      <c r="GX137" s="7"/>
      <c r="GY137" s="7"/>
      <c r="GZ137" s="7"/>
      <c r="HA137" s="7"/>
      <c r="HB137" s="7"/>
      <c r="HC137" s="7"/>
      <c r="HD137" s="7"/>
      <c r="HE137" s="7"/>
      <c r="HF137" s="7"/>
      <c r="HG137" s="7"/>
      <c r="HH137" s="7"/>
      <c r="HI137" s="7"/>
      <c r="HJ137" s="7"/>
      <c r="HK137" s="7"/>
      <c r="HL137" s="7"/>
      <c r="HM137" s="7"/>
      <c r="HN137" s="7"/>
      <c r="HO137" s="7"/>
      <c r="HP137" s="7"/>
      <c r="HQ137" s="7"/>
      <c r="HR137" s="7"/>
      <c r="HS137" s="7"/>
      <c r="HT137" s="7"/>
      <c r="HU137" s="7"/>
      <c r="HV137" s="7"/>
      <c r="HW137" s="7"/>
      <c r="HX137" s="7"/>
      <c r="HY137" s="7"/>
      <c r="HZ137" s="7"/>
      <c r="IA137" s="7"/>
      <c r="IB137" s="7"/>
      <c r="IC137" s="7"/>
      <c r="ID137" s="7"/>
      <c r="IE137" s="7"/>
      <c r="IF137" s="7"/>
      <c r="IG137" s="7"/>
      <c r="IH137" s="7"/>
      <c r="II137" s="7"/>
      <c r="IJ137" s="7"/>
      <c r="IK137" s="7"/>
      <c r="IL137" s="7"/>
      <c r="IM137" s="7"/>
      <c r="IN137" s="7"/>
      <c r="IO137" s="7"/>
      <c r="IP137" s="7"/>
      <c r="IQ137" s="7"/>
      <c r="IR137" s="7"/>
      <c r="IS137" s="7"/>
      <c r="IT137" s="7"/>
      <c r="IU137" s="7"/>
      <c r="IV137" s="7"/>
    </row>
    <row r="138" customFormat="1" ht="14.25" spans="1:256">
      <c r="A138" s="19"/>
      <c r="B138" s="19"/>
      <c r="C138" s="20" t="s">
        <v>1758</v>
      </c>
      <c r="D138" s="20" t="s">
        <v>1699</v>
      </c>
      <c r="E138" s="20" t="s">
        <v>1699</v>
      </c>
      <c r="F138" s="21"/>
      <c r="G138" s="21" t="s">
        <v>1700</v>
      </c>
      <c r="H138" s="21" t="s">
        <v>1699</v>
      </c>
      <c r="I138" s="21"/>
      <c r="J138" s="21" t="s">
        <v>1700</v>
      </c>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c r="GI138" s="7"/>
      <c r="GJ138" s="7"/>
      <c r="GK138" s="7"/>
      <c r="GL138" s="7"/>
      <c r="GM138" s="7"/>
      <c r="GN138" s="7"/>
      <c r="GO138" s="7"/>
      <c r="GP138" s="7"/>
      <c r="GQ138" s="7"/>
      <c r="GR138" s="7"/>
      <c r="GS138" s="7"/>
      <c r="GT138" s="7"/>
      <c r="GU138" s="7"/>
      <c r="GV138" s="7"/>
      <c r="GW138" s="7"/>
      <c r="GX138" s="7"/>
      <c r="GY138" s="7"/>
      <c r="GZ138" s="7"/>
      <c r="HA138" s="7"/>
      <c r="HB138" s="7"/>
      <c r="HC138" s="7"/>
      <c r="HD138" s="7"/>
      <c r="HE138" s="7"/>
      <c r="HF138" s="7"/>
      <c r="HG138" s="7"/>
      <c r="HH138" s="7"/>
      <c r="HI138" s="7"/>
      <c r="HJ138" s="7"/>
      <c r="HK138" s="7"/>
      <c r="HL138" s="7"/>
      <c r="HM138" s="7"/>
      <c r="HN138" s="7"/>
      <c r="HO138" s="7"/>
      <c r="HP138" s="7"/>
      <c r="HQ138" s="7"/>
      <c r="HR138" s="7"/>
      <c r="HS138" s="7"/>
      <c r="HT138" s="7"/>
      <c r="HU138" s="7"/>
      <c r="HV138" s="7"/>
      <c r="HW138" s="7"/>
      <c r="HX138" s="7"/>
      <c r="HY138" s="7"/>
      <c r="HZ138" s="7"/>
      <c r="IA138" s="7"/>
      <c r="IB138" s="7"/>
      <c r="IC138" s="7"/>
      <c r="ID138" s="7"/>
      <c r="IE138" s="7"/>
      <c r="IF138" s="7"/>
      <c r="IG138" s="7"/>
      <c r="IH138" s="7"/>
      <c r="II138" s="7"/>
      <c r="IJ138" s="7"/>
      <c r="IK138" s="7"/>
      <c r="IL138" s="7"/>
      <c r="IM138" s="7"/>
      <c r="IN138" s="7"/>
      <c r="IO138" s="7"/>
      <c r="IP138" s="7"/>
      <c r="IQ138" s="7"/>
      <c r="IR138" s="7"/>
      <c r="IS138" s="7"/>
      <c r="IT138" s="7"/>
      <c r="IU138" s="7"/>
      <c r="IV138" s="7"/>
    </row>
    <row r="139" customFormat="1" ht="14.25" spans="1:256">
      <c r="A139" s="19"/>
      <c r="B139" s="19"/>
      <c r="C139" s="20" t="s">
        <v>1699</v>
      </c>
      <c r="D139" s="20" t="s">
        <v>1759</v>
      </c>
      <c r="E139" s="20" t="s">
        <v>1699</v>
      </c>
      <c r="F139" s="21"/>
      <c r="G139" s="21" t="s">
        <v>1700</v>
      </c>
      <c r="H139" s="21" t="s">
        <v>1699</v>
      </c>
      <c r="I139" s="21"/>
      <c r="J139" s="21" t="s">
        <v>1700</v>
      </c>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c r="GI139" s="7"/>
      <c r="GJ139" s="7"/>
      <c r="GK139" s="7"/>
      <c r="GL139" s="7"/>
      <c r="GM139" s="7"/>
      <c r="GN139" s="7"/>
      <c r="GO139" s="7"/>
      <c r="GP139" s="7"/>
      <c r="GQ139" s="7"/>
      <c r="GR139" s="7"/>
      <c r="GS139" s="7"/>
      <c r="GT139" s="7"/>
      <c r="GU139" s="7"/>
      <c r="GV139" s="7"/>
      <c r="GW139" s="7"/>
      <c r="GX139" s="7"/>
      <c r="GY139" s="7"/>
      <c r="GZ139" s="7"/>
      <c r="HA139" s="7"/>
      <c r="HB139" s="7"/>
      <c r="HC139" s="7"/>
      <c r="HD139" s="7"/>
      <c r="HE139" s="7"/>
      <c r="HF139" s="7"/>
      <c r="HG139" s="7"/>
      <c r="HH139" s="7"/>
      <c r="HI139" s="7"/>
      <c r="HJ139" s="7"/>
      <c r="HK139" s="7"/>
      <c r="HL139" s="7"/>
      <c r="HM139" s="7"/>
      <c r="HN139" s="7"/>
      <c r="HO139" s="7"/>
      <c r="HP139" s="7"/>
      <c r="HQ139" s="7"/>
      <c r="HR139" s="7"/>
      <c r="HS139" s="7"/>
      <c r="HT139" s="7"/>
      <c r="HU139" s="7"/>
      <c r="HV139" s="7"/>
      <c r="HW139" s="7"/>
      <c r="HX139" s="7"/>
      <c r="HY139" s="7"/>
      <c r="HZ139" s="7"/>
      <c r="IA139" s="7"/>
      <c r="IB139" s="7"/>
      <c r="IC139" s="7"/>
      <c r="ID139" s="7"/>
      <c r="IE139" s="7"/>
      <c r="IF139" s="7"/>
      <c r="IG139" s="7"/>
      <c r="IH139" s="7"/>
      <c r="II139" s="7"/>
      <c r="IJ139" s="7"/>
      <c r="IK139" s="7"/>
      <c r="IL139" s="7"/>
      <c r="IM139" s="7"/>
      <c r="IN139" s="7"/>
      <c r="IO139" s="7"/>
      <c r="IP139" s="7"/>
      <c r="IQ139" s="7"/>
      <c r="IR139" s="7"/>
      <c r="IS139" s="7"/>
      <c r="IT139" s="7"/>
      <c r="IU139" s="7"/>
      <c r="IV139" s="7"/>
    </row>
    <row r="140" customFormat="1" ht="28.5" spans="1:256">
      <c r="A140" s="19"/>
      <c r="B140" s="19"/>
      <c r="C140" s="20" t="s">
        <v>1699</v>
      </c>
      <c r="D140" s="20" t="s">
        <v>1699</v>
      </c>
      <c r="E140" s="20" t="s">
        <v>1904</v>
      </c>
      <c r="F140" s="21" t="s">
        <v>1709</v>
      </c>
      <c r="G140" s="21" t="s">
        <v>1736</v>
      </c>
      <c r="H140" s="21" t="s">
        <v>1733</v>
      </c>
      <c r="I140" s="21" t="s">
        <v>1706</v>
      </c>
      <c r="J140" s="21" t="s">
        <v>1935</v>
      </c>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c r="GI140" s="7"/>
      <c r="GJ140" s="7"/>
      <c r="GK140" s="7"/>
      <c r="GL140" s="7"/>
      <c r="GM140" s="7"/>
      <c r="GN140" s="7"/>
      <c r="GO140" s="7"/>
      <c r="GP140" s="7"/>
      <c r="GQ140" s="7"/>
      <c r="GR140" s="7"/>
      <c r="GS140" s="7"/>
      <c r="GT140" s="7"/>
      <c r="GU140" s="7"/>
      <c r="GV140" s="7"/>
      <c r="GW140" s="7"/>
      <c r="GX140" s="7"/>
      <c r="GY140" s="7"/>
      <c r="GZ140" s="7"/>
      <c r="HA140" s="7"/>
      <c r="HB140" s="7"/>
      <c r="HC140" s="7"/>
      <c r="HD140" s="7"/>
      <c r="HE140" s="7"/>
      <c r="HF140" s="7"/>
      <c r="HG140" s="7"/>
      <c r="HH140" s="7"/>
      <c r="HI140" s="7"/>
      <c r="HJ140" s="7"/>
      <c r="HK140" s="7"/>
      <c r="HL140" s="7"/>
      <c r="HM140" s="7"/>
      <c r="HN140" s="7"/>
      <c r="HO140" s="7"/>
      <c r="HP140" s="7"/>
      <c r="HQ140" s="7"/>
      <c r="HR140" s="7"/>
      <c r="HS140" s="7"/>
      <c r="HT140" s="7"/>
      <c r="HU140" s="7"/>
      <c r="HV140" s="7"/>
      <c r="HW140" s="7"/>
      <c r="HX140" s="7"/>
      <c r="HY140" s="7"/>
      <c r="HZ140" s="7"/>
      <c r="IA140" s="7"/>
      <c r="IB140" s="7"/>
      <c r="IC140" s="7"/>
      <c r="ID140" s="7"/>
      <c r="IE140" s="7"/>
      <c r="IF140" s="7"/>
      <c r="IG140" s="7"/>
      <c r="IH140" s="7"/>
      <c r="II140" s="7"/>
      <c r="IJ140" s="7"/>
      <c r="IK140" s="7"/>
      <c r="IL140" s="7"/>
      <c r="IM140" s="7"/>
      <c r="IN140" s="7"/>
      <c r="IO140" s="7"/>
      <c r="IP140" s="7"/>
      <c r="IQ140" s="7"/>
      <c r="IR140" s="7"/>
      <c r="IS140" s="7"/>
      <c r="IT140" s="7"/>
      <c r="IU140" s="7"/>
      <c r="IV140" s="7"/>
    </row>
    <row r="141" customFormat="1" ht="13.5" spans="1:256">
      <c r="A141" s="13" t="s">
        <v>1883</v>
      </c>
      <c r="B141" s="13"/>
      <c r="C141" s="13"/>
      <c r="D141" s="13"/>
      <c r="E141" s="13"/>
      <c r="F141" s="13"/>
      <c r="G141" s="13"/>
      <c r="H141" s="13"/>
      <c r="I141" s="13"/>
      <c r="J141" s="13"/>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c r="GI141" s="7"/>
      <c r="GJ141" s="7"/>
      <c r="GK141" s="7"/>
      <c r="GL141" s="7"/>
      <c r="GM141" s="7"/>
      <c r="GN141" s="7"/>
      <c r="GO141" s="7"/>
      <c r="GP141" s="7"/>
      <c r="GQ141" s="7"/>
      <c r="GR141" s="7"/>
      <c r="GS141" s="7"/>
      <c r="GT141" s="7"/>
      <c r="GU141" s="7"/>
      <c r="GV141" s="7"/>
      <c r="GW141" s="7"/>
      <c r="GX141" s="7"/>
      <c r="GY141" s="7"/>
      <c r="GZ141" s="7"/>
      <c r="HA141" s="7"/>
      <c r="HB141" s="7"/>
      <c r="HC141" s="7"/>
      <c r="HD141" s="7"/>
      <c r="HE141" s="7"/>
      <c r="HF141" s="7"/>
      <c r="HG141" s="7"/>
      <c r="HH141" s="7"/>
      <c r="HI141" s="7"/>
      <c r="HJ141" s="7"/>
      <c r="HK141" s="7"/>
      <c r="HL141" s="7"/>
      <c r="HM141" s="7"/>
      <c r="HN141" s="7"/>
      <c r="HO141" s="7"/>
      <c r="HP141" s="7"/>
      <c r="HQ141" s="7"/>
      <c r="HR141" s="7"/>
      <c r="HS141" s="7"/>
      <c r="HT141" s="7"/>
      <c r="HU141" s="7"/>
      <c r="HV141" s="7"/>
      <c r="HW141" s="7"/>
      <c r="HX141" s="7"/>
      <c r="HY141" s="7"/>
      <c r="HZ141" s="7"/>
      <c r="IA141" s="7"/>
      <c r="IB141" s="7"/>
      <c r="IC141" s="7"/>
      <c r="ID141" s="7"/>
      <c r="IE141" s="7"/>
      <c r="IF141" s="7"/>
      <c r="IG141" s="7"/>
      <c r="IH141" s="7"/>
      <c r="II141" s="7"/>
      <c r="IJ141" s="7"/>
      <c r="IK141" s="7"/>
      <c r="IL141" s="7"/>
      <c r="IM141" s="7"/>
      <c r="IN141" s="7"/>
      <c r="IO141" s="7"/>
      <c r="IP141" s="7"/>
      <c r="IQ141" s="7"/>
      <c r="IR141" s="7"/>
      <c r="IS141" s="7"/>
      <c r="IT141" s="7"/>
      <c r="IU141" s="7"/>
      <c r="IV141" s="7"/>
    </row>
    <row r="142" customFormat="1" ht="249" customHeight="1" spans="1:256">
      <c r="A142" s="22" t="s">
        <v>1936</v>
      </c>
      <c r="B142" s="22" t="s">
        <v>1937</v>
      </c>
      <c r="C142" s="20" t="s">
        <v>1698</v>
      </c>
      <c r="D142" s="20" t="s">
        <v>1699</v>
      </c>
      <c r="E142" s="20" t="s">
        <v>1699</v>
      </c>
      <c r="F142" s="21"/>
      <c r="G142" s="21" t="s">
        <v>1700</v>
      </c>
      <c r="H142" s="21" t="s">
        <v>1699</v>
      </c>
      <c r="I142" s="21"/>
      <c r="J142" s="21" t="s">
        <v>1700</v>
      </c>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c r="GI142" s="7"/>
      <c r="GJ142" s="7"/>
      <c r="GK142" s="7"/>
      <c r="GL142" s="7"/>
      <c r="GM142" s="7"/>
      <c r="GN142" s="7"/>
      <c r="GO142" s="7"/>
      <c r="GP142" s="7"/>
      <c r="GQ142" s="7"/>
      <c r="GR142" s="7"/>
      <c r="GS142" s="7"/>
      <c r="GT142" s="7"/>
      <c r="GU142" s="7"/>
      <c r="GV142" s="7"/>
      <c r="GW142" s="7"/>
      <c r="GX142" s="7"/>
      <c r="GY142" s="7"/>
      <c r="GZ142" s="7"/>
      <c r="HA142" s="7"/>
      <c r="HB142" s="7"/>
      <c r="HC142" s="7"/>
      <c r="HD142" s="7"/>
      <c r="HE142" s="7"/>
      <c r="HF142" s="7"/>
      <c r="HG142" s="7"/>
      <c r="HH142" s="7"/>
      <c r="HI142" s="7"/>
      <c r="HJ142" s="7"/>
      <c r="HK142" s="7"/>
      <c r="HL142" s="7"/>
      <c r="HM142" s="7"/>
      <c r="HN142" s="7"/>
      <c r="HO142" s="7"/>
      <c r="HP142" s="7"/>
      <c r="HQ142" s="7"/>
      <c r="HR142" s="7"/>
      <c r="HS142" s="7"/>
      <c r="HT142" s="7"/>
      <c r="HU142" s="7"/>
      <c r="HV142" s="7"/>
      <c r="HW142" s="7"/>
      <c r="HX142" s="7"/>
      <c r="HY142" s="7"/>
      <c r="HZ142" s="7"/>
      <c r="IA142" s="7"/>
      <c r="IB142" s="7"/>
      <c r="IC142" s="7"/>
      <c r="ID142" s="7"/>
      <c r="IE142" s="7"/>
      <c r="IF142" s="7"/>
      <c r="IG142" s="7"/>
      <c r="IH142" s="7"/>
      <c r="II142" s="7"/>
      <c r="IJ142" s="7"/>
      <c r="IK142" s="7"/>
      <c r="IL142" s="7"/>
      <c r="IM142" s="7"/>
      <c r="IN142" s="7"/>
      <c r="IO142" s="7"/>
      <c r="IP142" s="7"/>
      <c r="IQ142" s="7"/>
      <c r="IR142" s="7"/>
      <c r="IS142" s="7"/>
      <c r="IT142" s="7"/>
      <c r="IU142" s="7"/>
      <c r="IV142" s="7"/>
    </row>
    <row r="143" customFormat="1" ht="14.25" spans="1:256">
      <c r="A143" s="19"/>
      <c r="B143" s="19"/>
      <c r="C143" s="20" t="s">
        <v>1699</v>
      </c>
      <c r="D143" s="20" t="s">
        <v>1701</v>
      </c>
      <c r="E143" s="20" t="s">
        <v>1699</v>
      </c>
      <c r="F143" s="21"/>
      <c r="G143" s="21" t="s">
        <v>1700</v>
      </c>
      <c r="H143" s="21" t="s">
        <v>1699</v>
      </c>
      <c r="I143" s="21"/>
      <c r="J143" s="21" t="s">
        <v>1700</v>
      </c>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c r="GI143" s="7"/>
      <c r="GJ143" s="7"/>
      <c r="GK143" s="7"/>
      <c r="GL143" s="7"/>
      <c r="GM143" s="7"/>
      <c r="GN143" s="7"/>
      <c r="GO143" s="7"/>
      <c r="GP143" s="7"/>
      <c r="GQ143" s="7"/>
      <c r="GR143" s="7"/>
      <c r="GS143" s="7"/>
      <c r="GT143" s="7"/>
      <c r="GU143" s="7"/>
      <c r="GV143" s="7"/>
      <c r="GW143" s="7"/>
      <c r="GX143" s="7"/>
      <c r="GY143" s="7"/>
      <c r="GZ143" s="7"/>
      <c r="HA143" s="7"/>
      <c r="HB143" s="7"/>
      <c r="HC143" s="7"/>
      <c r="HD143" s="7"/>
      <c r="HE143" s="7"/>
      <c r="HF143" s="7"/>
      <c r="HG143" s="7"/>
      <c r="HH143" s="7"/>
      <c r="HI143" s="7"/>
      <c r="HJ143" s="7"/>
      <c r="HK143" s="7"/>
      <c r="HL143" s="7"/>
      <c r="HM143" s="7"/>
      <c r="HN143" s="7"/>
      <c r="HO143" s="7"/>
      <c r="HP143" s="7"/>
      <c r="HQ143" s="7"/>
      <c r="HR143" s="7"/>
      <c r="HS143" s="7"/>
      <c r="HT143" s="7"/>
      <c r="HU143" s="7"/>
      <c r="HV143" s="7"/>
      <c r="HW143" s="7"/>
      <c r="HX143" s="7"/>
      <c r="HY143" s="7"/>
      <c r="HZ143" s="7"/>
      <c r="IA143" s="7"/>
      <c r="IB143" s="7"/>
      <c r="IC143" s="7"/>
      <c r="ID143" s="7"/>
      <c r="IE143" s="7"/>
      <c r="IF143" s="7"/>
      <c r="IG143" s="7"/>
      <c r="IH143" s="7"/>
      <c r="II143" s="7"/>
      <c r="IJ143" s="7"/>
      <c r="IK143" s="7"/>
      <c r="IL143" s="7"/>
      <c r="IM143" s="7"/>
      <c r="IN143" s="7"/>
      <c r="IO143" s="7"/>
      <c r="IP143" s="7"/>
      <c r="IQ143" s="7"/>
      <c r="IR143" s="7"/>
      <c r="IS143" s="7"/>
      <c r="IT143" s="7"/>
      <c r="IU143" s="7"/>
      <c r="IV143" s="7"/>
    </row>
    <row r="144" customFormat="1" ht="59" customHeight="1" spans="1:256">
      <c r="A144" s="19"/>
      <c r="B144" s="19"/>
      <c r="C144" s="20" t="s">
        <v>1699</v>
      </c>
      <c r="D144" s="20" t="s">
        <v>1699</v>
      </c>
      <c r="E144" s="20" t="s">
        <v>1938</v>
      </c>
      <c r="F144" s="21" t="s">
        <v>1709</v>
      </c>
      <c r="G144" s="21" t="s">
        <v>1704</v>
      </c>
      <c r="H144" s="21" t="s">
        <v>1939</v>
      </c>
      <c r="I144" s="21" t="s">
        <v>1706</v>
      </c>
      <c r="J144" s="21" t="s">
        <v>1940</v>
      </c>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c r="GP144" s="7"/>
      <c r="GQ144" s="7"/>
      <c r="GR144" s="7"/>
      <c r="GS144" s="7"/>
      <c r="GT144" s="7"/>
      <c r="GU144" s="7"/>
      <c r="GV144" s="7"/>
      <c r="GW144" s="7"/>
      <c r="GX144" s="7"/>
      <c r="GY144" s="7"/>
      <c r="GZ144" s="7"/>
      <c r="HA144" s="7"/>
      <c r="HB144" s="7"/>
      <c r="HC144" s="7"/>
      <c r="HD144" s="7"/>
      <c r="HE144" s="7"/>
      <c r="HF144" s="7"/>
      <c r="HG144" s="7"/>
      <c r="HH144" s="7"/>
      <c r="HI144" s="7"/>
      <c r="HJ144" s="7"/>
      <c r="HK144" s="7"/>
      <c r="HL144" s="7"/>
      <c r="HM144" s="7"/>
      <c r="HN144" s="7"/>
      <c r="HO144" s="7"/>
      <c r="HP144" s="7"/>
      <c r="HQ144" s="7"/>
      <c r="HR144" s="7"/>
      <c r="HS144" s="7"/>
      <c r="HT144" s="7"/>
      <c r="HU144" s="7"/>
      <c r="HV144" s="7"/>
      <c r="HW144" s="7"/>
      <c r="HX144" s="7"/>
      <c r="HY144" s="7"/>
      <c r="HZ144" s="7"/>
      <c r="IA144" s="7"/>
      <c r="IB144" s="7"/>
      <c r="IC144" s="7"/>
      <c r="ID144" s="7"/>
      <c r="IE144" s="7"/>
      <c r="IF144" s="7"/>
      <c r="IG144" s="7"/>
      <c r="IH144" s="7"/>
      <c r="II144" s="7"/>
      <c r="IJ144" s="7"/>
      <c r="IK144" s="7"/>
      <c r="IL144" s="7"/>
      <c r="IM144" s="7"/>
      <c r="IN144" s="7"/>
      <c r="IO144" s="7"/>
      <c r="IP144" s="7"/>
      <c r="IQ144" s="7"/>
      <c r="IR144" s="7"/>
      <c r="IS144" s="7"/>
      <c r="IT144" s="7"/>
      <c r="IU144" s="7"/>
      <c r="IV144" s="7"/>
    </row>
    <row r="145" customFormat="1" ht="59" customHeight="1" spans="1:256">
      <c r="A145" s="19"/>
      <c r="B145" s="19"/>
      <c r="C145" s="20" t="s">
        <v>1699</v>
      </c>
      <c r="D145" s="20" t="s">
        <v>1699</v>
      </c>
      <c r="E145" s="20" t="s">
        <v>1941</v>
      </c>
      <c r="F145" s="21" t="s">
        <v>1709</v>
      </c>
      <c r="G145" s="21" t="s">
        <v>1704</v>
      </c>
      <c r="H145" s="21" t="s">
        <v>1939</v>
      </c>
      <c r="I145" s="21" t="s">
        <v>1706</v>
      </c>
      <c r="J145" s="21" t="s">
        <v>1940</v>
      </c>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c r="GX145" s="7"/>
      <c r="GY145" s="7"/>
      <c r="GZ145" s="7"/>
      <c r="HA145" s="7"/>
      <c r="HB145" s="7"/>
      <c r="HC145" s="7"/>
      <c r="HD145" s="7"/>
      <c r="HE145" s="7"/>
      <c r="HF145" s="7"/>
      <c r="HG145" s="7"/>
      <c r="HH145" s="7"/>
      <c r="HI145" s="7"/>
      <c r="HJ145" s="7"/>
      <c r="HK145" s="7"/>
      <c r="HL145" s="7"/>
      <c r="HM145" s="7"/>
      <c r="HN145" s="7"/>
      <c r="HO145" s="7"/>
      <c r="HP145" s="7"/>
      <c r="HQ145" s="7"/>
      <c r="HR145" s="7"/>
      <c r="HS145" s="7"/>
      <c r="HT145" s="7"/>
      <c r="HU145" s="7"/>
      <c r="HV145" s="7"/>
      <c r="HW145" s="7"/>
      <c r="HX145" s="7"/>
      <c r="HY145" s="7"/>
      <c r="HZ145" s="7"/>
      <c r="IA145" s="7"/>
      <c r="IB145" s="7"/>
      <c r="IC145" s="7"/>
      <c r="ID145" s="7"/>
      <c r="IE145" s="7"/>
      <c r="IF145" s="7"/>
      <c r="IG145" s="7"/>
      <c r="IH145" s="7"/>
      <c r="II145" s="7"/>
      <c r="IJ145" s="7"/>
      <c r="IK145" s="7"/>
      <c r="IL145" s="7"/>
      <c r="IM145" s="7"/>
      <c r="IN145" s="7"/>
      <c r="IO145" s="7"/>
      <c r="IP145" s="7"/>
      <c r="IQ145" s="7"/>
      <c r="IR145" s="7"/>
      <c r="IS145" s="7"/>
      <c r="IT145" s="7"/>
      <c r="IU145" s="7"/>
      <c r="IV145" s="7"/>
    </row>
    <row r="146" customFormat="1" ht="59" customHeight="1" spans="1:256">
      <c r="A146" s="19"/>
      <c r="B146" s="19"/>
      <c r="C146" s="20" t="s">
        <v>1699</v>
      </c>
      <c r="D146" s="20" t="s">
        <v>1699</v>
      </c>
      <c r="E146" s="20" t="s">
        <v>1942</v>
      </c>
      <c r="F146" s="21" t="s">
        <v>1709</v>
      </c>
      <c r="G146" s="21" t="s">
        <v>1704</v>
      </c>
      <c r="H146" s="21" t="s">
        <v>1939</v>
      </c>
      <c r="I146" s="21" t="s">
        <v>1706</v>
      </c>
      <c r="J146" s="21" t="s">
        <v>1940</v>
      </c>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c r="GP146" s="7"/>
      <c r="GQ146" s="7"/>
      <c r="GR146" s="7"/>
      <c r="GS146" s="7"/>
      <c r="GT146" s="7"/>
      <c r="GU146" s="7"/>
      <c r="GV146" s="7"/>
      <c r="GW146" s="7"/>
      <c r="GX146" s="7"/>
      <c r="GY146" s="7"/>
      <c r="GZ146" s="7"/>
      <c r="HA146" s="7"/>
      <c r="HB146" s="7"/>
      <c r="HC146" s="7"/>
      <c r="HD146" s="7"/>
      <c r="HE146" s="7"/>
      <c r="HF146" s="7"/>
      <c r="HG146" s="7"/>
      <c r="HH146" s="7"/>
      <c r="HI146" s="7"/>
      <c r="HJ146" s="7"/>
      <c r="HK146" s="7"/>
      <c r="HL146" s="7"/>
      <c r="HM146" s="7"/>
      <c r="HN146" s="7"/>
      <c r="HO146" s="7"/>
      <c r="HP146" s="7"/>
      <c r="HQ146" s="7"/>
      <c r="HR146" s="7"/>
      <c r="HS146" s="7"/>
      <c r="HT146" s="7"/>
      <c r="HU146" s="7"/>
      <c r="HV146" s="7"/>
      <c r="HW146" s="7"/>
      <c r="HX146" s="7"/>
      <c r="HY146" s="7"/>
      <c r="HZ146" s="7"/>
      <c r="IA146" s="7"/>
      <c r="IB146" s="7"/>
      <c r="IC146" s="7"/>
      <c r="ID146" s="7"/>
      <c r="IE146" s="7"/>
      <c r="IF146" s="7"/>
      <c r="IG146" s="7"/>
      <c r="IH146" s="7"/>
      <c r="II146" s="7"/>
      <c r="IJ146" s="7"/>
      <c r="IK146" s="7"/>
      <c r="IL146" s="7"/>
      <c r="IM146" s="7"/>
      <c r="IN146" s="7"/>
      <c r="IO146" s="7"/>
      <c r="IP146" s="7"/>
      <c r="IQ146" s="7"/>
      <c r="IR146" s="7"/>
      <c r="IS146" s="7"/>
      <c r="IT146" s="7"/>
      <c r="IU146" s="7"/>
      <c r="IV146" s="7"/>
    </row>
    <row r="147" customFormat="1" ht="59" customHeight="1" spans="1:256">
      <c r="A147" s="19"/>
      <c r="B147" s="19"/>
      <c r="C147" s="20" t="s">
        <v>1699</v>
      </c>
      <c r="D147" s="20" t="s">
        <v>1730</v>
      </c>
      <c r="E147" s="20" t="s">
        <v>1699</v>
      </c>
      <c r="F147" s="21"/>
      <c r="G147" s="21" t="s">
        <v>1700</v>
      </c>
      <c r="H147" s="21" t="s">
        <v>1699</v>
      </c>
      <c r="I147" s="21"/>
      <c r="J147" s="21" t="s">
        <v>1700</v>
      </c>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c r="GX147" s="7"/>
      <c r="GY147" s="7"/>
      <c r="GZ147" s="7"/>
      <c r="HA147" s="7"/>
      <c r="HB147" s="7"/>
      <c r="HC147" s="7"/>
      <c r="HD147" s="7"/>
      <c r="HE147" s="7"/>
      <c r="HF147" s="7"/>
      <c r="HG147" s="7"/>
      <c r="HH147" s="7"/>
      <c r="HI147" s="7"/>
      <c r="HJ147" s="7"/>
      <c r="HK147" s="7"/>
      <c r="HL147" s="7"/>
      <c r="HM147" s="7"/>
      <c r="HN147" s="7"/>
      <c r="HO147" s="7"/>
      <c r="HP147" s="7"/>
      <c r="HQ147" s="7"/>
      <c r="HR147" s="7"/>
      <c r="HS147" s="7"/>
      <c r="HT147" s="7"/>
      <c r="HU147" s="7"/>
      <c r="HV147" s="7"/>
      <c r="HW147" s="7"/>
      <c r="HX147" s="7"/>
      <c r="HY147" s="7"/>
      <c r="HZ147" s="7"/>
      <c r="IA147" s="7"/>
      <c r="IB147" s="7"/>
      <c r="IC147" s="7"/>
      <c r="ID147" s="7"/>
      <c r="IE147" s="7"/>
      <c r="IF147" s="7"/>
      <c r="IG147" s="7"/>
      <c r="IH147" s="7"/>
      <c r="II147" s="7"/>
      <c r="IJ147" s="7"/>
      <c r="IK147" s="7"/>
      <c r="IL147" s="7"/>
      <c r="IM147" s="7"/>
      <c r="IN147" s="7"/>
      <c r="IO147" s="7"/>
      <c r="IP147" s="7"/>
      <c r="IQ147" s="7"/>
      <c r="IR147" s="7"/>
      <c r="IS147" s="7"/>
      <c r="IT147" s="7"/>
      <c r="IU147" s="7"/>
      <c r="IV147" s="7"/>
    </row>
    <row r="148" customFormat="1" ht="59" customHeight="1" spans="1:256">
      <c r="A148" s="19"/>
      <c r="B148" s="19"/>
      <c r="C148" s="20" t="s">
        <v>1699</v>
      </c>
      <c r="D148" s="20" t="s">
        <v>1699</v>
      </c>
      <c r="E148" s="20" t="s">
        <v>1943</v>
      </c>
      <c r="F148" s="21" t="s">
        <v>1709</v>
      </c>
      <c r="G148" s="21" t="s">
        <v>1766</v>
      </c>
      <c r="H148" s="21" t="s">
        <v>1733</v>
      </c>
      <c r="I148" s="21" t="s">
        <v>1706</v>
      </c>
      <c r="J148" s="21" t="s">
        <v>1944</v>
      </c>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c r="GI148" s="7"/>
      <c r="GJ148" s="7"/>
      <c r="GK148" s="7"/>
      <c r="GL148" s="7"/>
      <c r="GM148" s="7"/>
      <c r="GN148" s="7"/>
      <c r="GO148" s="7"/>
      <c r="GP148" s="7"/>
      <c r="GQ148" s="7"/>
      <c r="GR148" s="7"/>
      <c r="GS148" s="7"/>
      <c r="GT148" s="7"/>
      <c r="GU148" s="7"/>
      <c r="GV148" s="7"/>
      <c r="GW148" s="7"/>
      <c r="GX148" s="7"/>
      <c r="GY148" s="7"/>
      <c r="GZ148" s="7"/>
      <c r="HA148" s="7"/>
      <c r="HB148" s="7"/>
      <c r="HC148" s="7"/>
      <c r="HD148" s="7"/>
      <c r="HE148" s="7"/>
      <c r="HF148" s="7"/>
      <c r="HG148" s="7"/>
      <c r="HH148" s="7"/>
      <c r="HI148" s="7"/>
      <c r="HJ148" s="7"/>
      <c r="HK148" s="7"/>
      <c r="HL148" s="7"/>
      <c r="HM148" s="7"/>
      <c r="HN148" s="7"/>
      <c r="HO148" s="7"/>
      <c r="HP148" s="7"/>
      <c r="HQ148" s="7"/>
      <c r="HR148" s="7"/>
      <c r="HS148" s="7"/>
      <c r="HT148" s="7"/>
      <c r="HU148" s="7"/>
      <c r="HV148" s="7"/>
      <c r="HW148" s="7"/>
      <c r="HX148" s="7"/>
      <c r="HY148" s="7"/>
      <c r="HZ148" s="7"/>
      <c r="IA148" s="7"/>
      <c r="IB148" s="7"/>
      <c r="IC148" s="7"/>
      <c r="ID148" s="7"/>
      <c r="IE148" s="7"/>
      <c r="IF148" s="7"/>
      <c r="IG148" s="7"/>
      <c r="IH148" s="7"/>
      <c r="II148" s="7"/>
      <c r="IJ148" s="7"/>
      <c r="IK148" s="7"/>
      <c r="IL148" s="7"/>
      <c r="IM148" s="7"/>
      <c r="IN148" s="7"/>
      <c r="IO148" s="7"/>
      <c r="IP148" s="7"/>
      <c r="IQ148" s="7"/>
      <c r="IR148" s="7"/>
      <c r="IS148" s="7"/>
      <c r="IT148" s="7"/>
      <c r="IU148" s="7"/>
      <c r="IV148" s="7"/>
    </row>
    <row r="149" customFormat="1" ht="59" customHeight="1" spans="1:256">
      <c r="A149" s="19"/>
      <c r="B149" s="19"/>
      <c r="C149" s="20" t="s">
        <v>1699</v>
      </c>
      <c r="D149" s="20" t="s">
        <v>1742</v>
      </c>
      <c r="E149" s="20" t="s">
        <v>1699</v>
      </c>
      <c r="F149" s="21"/>
      <c r="G149" s="21" t="s">
        <v>1700</v>
      </c>
      <c r="H149" s="21" t="s">
        <v>1699</v>
      </c>
      <c r="I149" s="21"/>
      <c r="J149" s="21" t="s">
        <v>1700</v>
      </c>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c r="GI149" s="7"/>
      <c r="GJ149" s="7"/>
      <c r="GK149" s="7"/>
      <c r="GL149" s="7"/>
      <c r="GM149" s="7"/>
      <c r="GN149" s="7"/>
      <c r="GO149" s="7"/>
      <c r="GP149" s="7"/>
      <c r="GQ149" s="7"/>
      <c r="GR149" s="7"/>
      <c r="GS149" s="7"/>
      <c r="GT149" s="7"/>
      <c r="GU149" s="7"/>
      <c r="GV149" s="7"/>
      <c r="GW149" s="7"/>
      <c r="GX149" s="7"/>
      <c r="GY149" s="7"/>
      <c r="GZ149" s="7"/>
      <c r="HA149" s="7"/>
      <c r="HB149" s="7"/>
      <c r="HC149" s="7"/>
      <c r="HD149" s="7"/>
      <c r="HE149" s="7"/>
      <c r="HF149" s="7"/>
      <c r="HG149" s="7"/>
      <c r="HH149" s="7"/>
      <c r="HI149" s="7"/>
      <c r="HJ149" s="7"/>
      <c r="HK149" s="7"/>
      <c r="HL149" s="7"/>
      <c r="HM149" s="7"/>
      <c r="HN149" s="7"/>
      <c r="HO149" s="7"/>
      <c r="HP149" s="7"/>
      <c r="HQ149" s="7"/>
      <c r="HR149" s="7"/>
      <c r="HS149" s="7"/>
      <c r="HT149" s="7"/>
      <c r="HU149" s="7"/>
      <c r="HV149" s="7"/>
      <c r="HW149" s="7"/>
      <c r="HX149" s="7"/>
      <c r="HY149" s="7"/>
      <c r="HZ149" s="7"/>
      <c r="IA149" s="7"/>
      <c r="IB149" s="7"/>
      <c r="IC149" s="7"/>
      <c r="ID149" s="7"/>
      <c r="IE149" s="7"/>
      <c r="IF149" s="7"/>
      <c r="IG149" s="7"/>
      <c r="IH149" s="7"/>
      <c r="II149" s="7"/>
      <c r="IJ149" s="7"/>
      <c r="IK149" s="7"/>
      <c r="IL149" s="7"/>
      <c r="IM149" s="7"/>
      <c r="IN149" s="7"/>
      <c r="IO149" s="7"/>
      <c r="IP149" s="7"/>
      <c r="IQ149" s="7"/>
      <c r="IR149" s="7"/>
      <c r="IS149" s="7"/>
      <c r="IT149" s="7"/>
      <c r="IU149" s="7"/>
      <c r="IV149" s="7"/>
    </row>
    <row r="150" customFormat="1" ht="59" customHeight="1" spans="1:256">
      <c r="A150" s="19"/>
      <c r="B150" s="19"/>
      <c r="C150" s="20" t="s">
        <v>1699</v>
      </c>
      <c r="D150" s="20" t="s">
        <v>1699</v>
      </c>
      <c r="E150" s="20" t="s">
        <v>1945</v>
      </c>
      <c r="F150" s="21" t="s">
        <v>1727</v>
      </c>
      <c r="G150" s="21" t="s">
        <v>1946</v>
      </c>
      <c r="H150" s="21" t="s">
        <v>1947</v>
      </c>
      <c r="I150" s="21" t="s">
        <v>1706</v>
      </c>
      <c r="J150" s="21" t="s">
        <v>1948</v>
      </c>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c r="GI150" s="7"/>
      <c r="GJ150" s="7"/>
      <c r="GK150" s="7"/>
      <c r="GL150" s="7"/>
      <c r="GM150" s="7"/>
      <c r="GN150" s="7"/>
      <c r="GO150" s="7"/>
      <c r="GP150" s="7"/>
      <c r="GQ150" s="7"/>
      <c r="GR150" s="7"/>
      <c r="GS150" s="7"/>
      <c r="GT150" s="7"/>
      <c r="GU150" s="7"/>
      <c r="GV150" s="7"/>
      <c r="GW150" s="7"/>
      <c r="GX150" s="7"/>
      <c r="GY150" s="7"/>
      <c r="GZ150" s="7"/>
      <c r="HA150" s="7"/>
      <c r="HB150" s="7"/>
      <c r="HC150" s="7"/>
      <c r="HD150" s="7"/>
      <c r="HE150" s="7"/>
      <c r="HF150" s="7"/>
      <c r="HG150" s="7"/>
      <c r="HH150" s="7"/>
      <c r="HI150" s="7"/>
      <c r="HJ150" s="7"/>
      <c r="HK150" s="7"/>
      <c r="HL150" s="7"/>
      <c r="HM150" s="7"/>
      <c r="HN150" s="7"/>
      <c r="HO150" s="7"/>
      <c r="HP150" s="7"/>
      <c r="HQ150" s="7"/>
      <c r="HR150" s="7"/>
      <c r="HS150" s="7"/>
      <c r="HT150" s="7"/>
      <c r="HU150" s="7"/>
      <c r="HV150" s="7"/>
      <c r="HW150" s="7"/>
      <c r="HX150" s="7"/>
      <c r="HY150" s="7"/>
      <c r="HZ150" s="7"/>
      <c r="IA150" s="7"/>
      <c r="IB150" s="7"/>
      <c r="IC150" s="7"/>
      <c r="ID150" s="7"/>
      <c r="IE150" s="7"/>
      <c r="IF150" s="7"/>
      <c r="IG150" s="7"/>
      <c r="IH150" s="7"/>
      <c r="II150" s="7"/>
      <c r="IJ150" s="7"/>
      <c r="IK150" s="7"/>
      <c r="IL150" s="7"/>
      <c r="IM150" s="7"/>
      <c r="IN150" s="7"/>
      <c r="IO150" s="7"/>
      <c r="IP150" s="7"/>
      <c r="IQ150" s="7"/>
      <c r="IR150" s="7"/>
      <c r="IS150" s="7"/>
      <c r="IT150" s="7"/>
      <c r="IU150" s="7"/>
      <c r="IV150" s="7"/>
    </row>
    <row r="151" customFormat="1" ht="22" customHeight="1" spans="1:256">
      <c r="A151" s="19"/>
      <c r="B151" s="19"/>
      <c r="C151" s="20" t="s">
        <v>1699</v>
      </c>
      <c r="D151" s="20" t="s">
        <v>1746</v>
      </c>
      <c r="E151" s="20" t="s">
        <v>1699</v>
      </c>
      <c r="F151" s="21"/>
      <c r="G151" s="21" t="s">
        <v>1700</v>
      </c>
      <c r="H151" s="21" t="s">
        <v>1699</v>
      </c>
      <c r="I151" s="21"/>
      <c r="J151" s="21" t="s">
        <v>1700</v>
      </c>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c r="GP151" s="7"/>
      <c r="GQ151" s="7"/>
      <c r="GR151" s="7"/>
      <c r="GS151" s="7"/>
      <c r="GT151" s="7"/>
      <c r="GU151" s="7"/>
      <c r="GV151" s="7"/>
      <c r="GW151" s="7"/>
      <c r="GX151" s="7"/>
      <c r="GY151" s="7"/>
      <c r="GZ151" s="7"/>
      <c r="HA151" s="7"/>
      <c r="HB151" s="7"/>
      <c r="HC151" s="7"/>
      <c r="HD151" s="7"/>
      <c r="HE151" s="7"/>
      <c r="HF151" s="7"/>
      <c r="HG151" s="7"/>
      <c r="HH151" s="7"/>
      <c r="HI151" s="7"/>
      <c r="HJ151" s="7"/>
      <c r="HK151" s="7"/>
      <c r="HL151" s="7"/>
      <c r="HM151" s="7"/>
      <c r="HN151" s="7"/>
      <c r="HO151" s="7"/>
      <c r="HP151" s="7"/>
      <c r="HQ151" s="7"/>
      <c r="HR151" s="7"/>
      <c r="HS151" s="7"/>
      <c r="HT151" s="7"/>
      <c r="HU151" s="7"/>
      <c r="HV151" s="7"/>
      <c r="HW151" s="7"/>
      <c r="HX151" s="7"/>
      <c r="HY151" s="7"/>
      <c r="HZ151" s="7"/>
      <c r="IA151" s="7"/>
      <c r="IB151" s="7"/>
      <c r="IC151" s="7"/>
      <c r="ID151" s="7"/>
      <c r="IE151" s="7"/>
      <c r="IF151" s="7"/>
      <c r="IG151" s="7"/>
      <c r="IH151" s="7"/>
      <c r="II151" s="7"/>
      <c r="IJ151" s="7"/>
      <c r="IK151" s="7"/>
      <c r="IL151" s="7"/>
      <c r="IM151" s="7"/>
      <c r="IN151" s="7"/>
      <c r="IO151" s="7"/>
      <c r="IP151" s="7"/>
      <c r="IQ151" s="7"/>
      <c r="IR151" s="7"/>
      <c r="IS151" s="7"/>
      <c r="IT151" s="7"/>
      <c r="IU151" s="7"/>
      <c r="IV151" s="7"/>
    </row>
    <row r="152" customFormat="1" ht="45" customHeight="1" spans="1:256">
      <c r="A152" s="19"/>
      <c r="B152" s="19"/>
      <c r="C152" s="20" t="s">
        <v>1699</v>
      </c>
      <c r="D152" s="20" t="s">
        <v>1699</v>
      </c>
      <c r="E152" s="20" t="s">
        <v>1949</v>
      </c>
      <c r="F152" s="21" t="s">
        <v>1727</v>
      </c>
      <c r="G152" s="21" t="s">
        <v>1950</v>
      </c>
      <c r="H152" s="21" t="s">
        <v>1951</v>
      </c>
      <c r="I152" s="21" t="s">
        <v>1706</v>
      </c>
      <c r="J152" s="21" t="s">
        <v>1952</v>
      </c>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c r="GI152" s="7"/>
      <c r="GJ152" s="7"/>
      <c r="GK152" s="7"/>
      <c r="GL152" s="7"/>
      <c r="GM152" s="7"/>
      <c r="GN152" s="7"/>
      <c r="GO152" s="7"/>
      <c r="GP152" s="7"/>
      <c r="GQ152" s="7"/>
      <c r="GR152" s="7"/>
      <c r="GS152" s="7"/>
      <c r="GT152" s="7"/>
      <c r="GU152" s="7"/>
      <c r="GV152" s="7"/>
      <c r="GW152" s="7"/>
      <c r="GX152" s="7"/>
      <c r="GY152" s="7"/>
      <c r="GZ152" s="7"/>
      <c r="HA152" s="7"/>
      <c r="HB152" s="7"/>
      <c r="HC152" s="7"/>
      <c r="HD152" s="7"/>
      <c r="HE152" s="7"/>
      <c r="HF152" s="7"/>
      <c r="HG152" s="7"/>
      <c r="HH152" s="7"/>
      <c r="HI152" s="7"/>
      <c r="HJ152" s="7"/>
      <c r="HK152" s="7"/>
      <c r="HL152" s="7"/>
      <c r="HM152" s="7"/>
      <c r="HN152" s="7"/>
      <c r="HO152" s="7"/>
      <c r="HP152" s="7"/>
      <c r="HQ152" s="7"/>
      <c r="HR152" s="7"/>
      <c r="HS152" s="7"/>
      <c r="HT152" s="7"/>
      <c r="HU152" s="7"/>
      <c r="HV152" s="7"/>
      <c r="HW152" s="7"/>
      <c r="HX152" s="7"/>
      <c r="HY152" s="7"/>
      <c r="HZ152" s="7"/>
      <c r="IA152" s="7"/>
      <c r="IB152" s="7"/>
      <c r="IC152" s="7"/>
      <c r="ID152" s="7"/>
      <c r="IE152" s="7"/>
      <c r="IF152" s="7"/>
      <c r="IG152" s="7"/>
      <c r="IH152" s="7"/>
      <c r="II152" s="7"/>
      <c r="IJ152" s="7"/>
      <c r="IK152" s="7"/>
      <c r="IL152" s="7"/>
      <c r="IM152" s="7"/>
      <c r="IN152" s="7"/>
      <c r="IO152" s="7"/>
      <c r="IP152" s="7"/>
      <c r="IQ152" s="7"/>
      <c r="IR152" s="7"/>
      <c r="IS152" s="7"/>
      <c r="IT152" s="7"/>
      <c r="IU152" s="7"/>
      <c r="IV152" s="7"/>
    </row>
    <row r="153" customFormat="1" ht="22" customHeight="1" spans="1:256">
      <c r="A153" s="19"/>
      <c r="B153" s="19"/>
      <c r="C153" s="20" t="s">
        <v>1754</v>
      </c>
      <c r="D153" s="20" t="s">
        <v>1699</v>
      </c>
      <c r="E153" s="20" t="s">
        <v>1699</v>
      </c>
      <c r="F153" s="21"/>
      <c r="G153" s="21" t="s">
        <v>1700</v>
      </c>
      <c r="H153" s="21" t="s">
        <v>1699</v>
      </c>
      <c r="I153" s="21"/>
      <c r="J153" s="21" t="s">
        <v>1700</v>
      </c>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c r="GI153" s="7"/>
      <c r="GJ153" s="7"/>
      <c r="GK153" s="7"/>
      <c r="GL153" s="7"/>
      <c r="GM153" s="7"/>
      <c r="GN153" s="7"/>
      <c r="GO153" s="7"/>
      <c r="GP153" s="7"/>
      <c r="GQ153" s="7"/>
      <c r="GR153" s="7"/>
      <c r="GS153" s="7"/>
      <c r="GT153" s="7"/>
      <c r="GU153" s="7"/>
      <c r="GV153" s="7"/>
      <c r="GW153" s="7"/>
      <c r="GX153" s="7"/>
      <c r="GY153" s="7"/>
      <c r="GZ153" s="7"/>
      <c r="HA153" s="7"/>
      <c r="HB153" s="7"/>
      <c r="HC153" s="7"/>
      <c r="HD153" s="7"/>
      <c r="HE153" s="7"/>
      <c r="HF153" s="7"/>
      <c r="HG153" s="7"/>
      <c r="HH153" s="7"/>
      <c r="HI153" s="7"/>
      <c r="HJ153" s="7"/>
      <c r="HK153" s="7"/>
      <c r="HL153" s="7"/>
      <c r="HM153" s="7"/>
      <c r="HN153" s="7"/>
      <c r="HO153" s="7"/>
      <c r="HP153" s="7"/>
      <c r="HQ153" s="7"/>
      <c r="HR153" s="7"/>
      <c r="HS153" s="7"/>
      <c r="HT153" s="7"/>
      <c r="HU153" s="7"/>
      <c r="HV153" s="7"/>
      <c r="HW153" s="7"/>
      <c r="HX153" s="7"/>
      <c r="HY153" s="7"/>
      <c r="HZ153" s="7"/>
      <c r="IA153" s="7"/>
      <c r="IB153" s="7"/>
      <c r="IC153" s="7"/>
      <c r="ID153" s="7"/>
      <c r="IE153" s="7"/>
      <c r="IF153" s="7"/>
      <c r="IG153" s="7"/>
      <c r="IH153" s="7"/>
      <c r="II153" s="7"/>
      <c r="IJ153" s="7"/>
      <c r="IK153" s="7"/>
      <c r="IL153" s="7"/>
      <c r="IM153" s="7"/>
      <c r="IN153" s="7"/>
      <c r="IO153" s="7"/>
      <c r="IP153" s="7"/>
      <c r="IQ153" s="7"/>
      <c r="IR153" s="7"/>
      <c r="IS153" s="7"/>
      <c r="IT153" s="7"/>
      <c r="IU153" s="7"/>
      <c r="IV153" s="7"/>
    </row>
    <row r="154" customFormat="1" ht="22" customHeight="1" spans="1:256">
      <c r="A154" s="19"/>
      <c r="B154" s="19"/>
      <c r="C154" s="20" t="s">
        <v>1699</v>
      </c>
      <c r="D154" s="20" t="s">
        <v>1755</v>
      </c>
      <c r="E154" s="20" t="s">
        <v>1699</v>
      </c>
      <c r="F154" s="21"/>
      <c r="G154" s="21" t="s">
        <v>1700</v>
      </c>
      <c r="H154" s="21" t="s">
        <v>1699</v>
      </c>
      <c r="I154" s="21"/>
      <c r="J154" s="21" t="s">
        <v>1700</v>
      </c>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c r="GI154" s="7"/>
      <c r="GJ154" s="7"/>
      <c r="GK154" s="7"/>
      <c r="GL154" s="7"/>
      <c r="GM154" s="7"/>
      <c r="GN154" s="7"/>
      <c r="GO154" s="7"/>
      <c r="GP154" s="7"/>
      <c r="GQ154" s="7"/>
      <c r="GR154" s="7"/>
      <c r="GS154" s="7"/>
      <c r="GT154" s="7"/>
      <c r="GU154" s="7"/>
      <c r="GV154" s="7"/>
      <c r="GW154" s="7"/>
      <c r="GX154" s="7"/>
      <c r="GY154" s="7"/>
      <c r="GZ154" s="7"/>
      <c r="HA154" s="7"/>
      <c r="HB154" s="7"/>
      <c r="HC154" s="7"/>
      <c r="HD154" s="7"/>
      <c r="HE154" s="7"/>
      <c r="HF154" s="7"/>
      <c r="HG154" s="7"/>
      <c r="HH154" s="7"/>
      <c r="HI154" s="7"/>
      <c r="HJ154" s="7"/>
      <c r="HK154" s="7"/>
      <c r="HL154" s="7"/>
      <c r="HM154" s="7"/>
      <c r="HN154" s="7"/>
      <c r="HO154" s="7"/>
      <c r="HP154" s="7"/>
      <c r="HQ154" s="7"/>
      <c r="HR154" s="7"/>
      <c r="HS154" s="7"/>
      <c r="HT154" s="7"/>
      <c r="HU154" s="7"/>
      <c r="HV154" s="7"/>
      <c r="HW154" s="7"/>
      <c r="HX154" s="7"/>
      <c r="HY154" s="7"/>
      <c r="HZ154" s="7"/>
      <c r="IA154" s="7"/>
      <c r="IB154" s="7"/>
      <c r="IC154" s="7"/>
      <c r="ID154" s="7"/>
      <c r="IE154" s="7"/>
      <c r="IF154" s="7"/>
      <c r="IG154" s="7"/>
      <c r="IH154" s="7"/>
      <c r="II154" s="7"/>
      <c r="IJ154" s="7"/>
      <c r="IK154" s="7"/>
      <c r="IL154" s="7"/>
      <c r="IM154" s="7"/>
      <c r="IN154" s="7"/>
      <c r="IO154" s="7"/>
      <c r="IP154" s="7"/>
      <c r="IQ154" s="7"/>
      <c r="IR154" s="7"/>
      <c r="IS154" s="7"/>
      <c r="IT154" s="7"/>
      <c r="IU154" s="7"/>
      <c r="IV154" s="7"/>
    </row>
    <row r="155" customFormat="1" ht="74" customHeight="1" spans="1:256">
      <c r="A155" s="19"/>
      <c r="B155" s="19"/>
      <c r="C155" s="20" t="s">
        <v>1699</v>
      </c>
      <c r="D155" s="20" t="s">
        <v>1699</v>
      </c>
      <c r="E155" s="20" t="s">
        <v>1953</v>
      </c>
      <c r="F155" s="21" t="s">
        <v>1709</v>
      </c>
      <c r="G155" s="21" t="s">
        <v>1773</v>
      </c>
      <c r="H155" s="21" t="s">
        <v>1733</v>
      </c>
      <c r="I155" s="21" t="s">
        <v>1706</v>
      </c>
      <c r="J155" s="21" t="s">
        <v>1954</v>
      </c>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c r="GX155" s="7"/>
      <c r="GY155" s="7"/>
      <c r="GZ155" s="7"/>
      <c r="HA155" s="7"/>
      <c r="HB155" s="7"/>
      <c r="HC155" s="7"/>
      <c r="HD155" s="7"/>
      <c r="HE155" s="7"/>
      <c r="HF155" s="7"/>
      <c r="HG155" s="7"/>
      <c r="HH155" s="7"/>
      <c r="HI155" s="7"/>
      <c r="HJ155" s="7"/>
      <c r="HK155" s="7"/>
      <c r="HL155" s="7"/>
      <c r="HM155" s="7"/>
      <c r="HN155" s="7"/>
      <c r="HO155" s="7"/>
      <c r="HP155" s="7"/>
      <c r="HQ155" s="7"/>
      <c r="HR155" s="7"/>
      <c r="HS155" s="7"/>
      <c r="HT155" s="7"/>
      <c r="HU155" s="7"/>
      <c r="HV155" s="7"/>
      <c r="HW155" s="7"/>
      <c r="HX155" s="7"/>
      <c r="HY155" s="7"/>
      <c r="HZ155" s="7"/>
      <c r="IA155" s="7"/>
      <c r="IB155" s="7"/>
      <c r="IC155" s="7"/>
      <c r="ID155" s="7"/>
      <c r="IE155" s="7"/>
      <c r="IF155" s="7"/>
      <c r="IG155" s="7"/>
      <c r="IH155" s="7"/>
      <c r="II155" s="7"/>
      <c r="IJ155" s="7"/>
      <c r="IK155" s="7"/>
      <c r="IL155" s="7"/>
      <c r="IM155" s="7"/>
      <c r="IN155" s="7"/>
      <c r="IO155" s="7"/>
      <c r="IP155" s="7"/>
      <c r="IQ155" s="7"/>
      <c r="IR155" s="7"/>
      <c r="IS155" s="7"/>
      <c r="IT155" s="7"/>
      <c r="IU155" s="7"/>
      <c r="IV155" s="7"/>
    </row>
    <row r="156" customFormat="1" ht="22" customHeight="1" spans="1:256">
      <c r="A156" s="19"/>
      <c r="B156" s="19"/>
      <c r="C156" s="20" t="s">
        <v>1758</v>
      </c>
      <c r="D156" s="20" t="s">
        <v>1699</v>
      </c>
      <c r="E156" s="20" t="s">
        <v>1699</v>
      </c>
      <c r="F156" s="21"/>
      <c r="G156" s="21" t="s">
        <v>1700</v>
      </c>
      <c r="H156" s="21" t="s">
        <v>1699</v>
      </c>
      <c r="I156" s="21"/>
      <c r="J156" s="21" t="s">
        <v>1700</v>
      </c>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c r="GI156" s="7"/>
      <c r="GJ156" s="7"/>
      <c r="GK156" s="7"/>
      <c r="GL156" s="7"/>
      <c r="GM156" s="7"/>
      <c r="GN156" s="7"/>
      <c r="GO156" s="7"/>
      <c r="GP156" s="7"/>
      <c r="GQ156" s="7"/>
      <c r="GR156" s="7"/>
      <c r="GS156" s="7"/>
      <c r="GT156" s="7"/>
      <c r="GU156" s="7"/>
      <c r="GV156" s="7"/>
      <c r="GW156" s="7"/>
      <c r="GX156" s="7"/>
      <c r="GY156" s="7"/>
      <c r="GZ156" s="7"/>
      <c r="HA156" s="7"/>
      <c r="HB156" s="7"/>
      <c r="HC156" s="7"/>
      <c r="HD156" s="7"/>
      <c r="HE156" s="7"/>
      <c r="HF156" s="7"/>
      <c r="HG156" s="7"/>
      <c r="HH156" s="7"/>
      <c r="HI156" s="7"/>
      <c r="HJ156" s="7"/>
      <c r="HK156" s="7"/>
      <c r="HL156" s="7"/>
      <c r="HM156" s="7"/>
      <c r="HN156" s="7"/>
      <c r="HO156" s="7"/>
      <c r="HP156" s="7"/>
      <c r="HQ156" s="7"/>
      <c r="HR156" s="7"/>
      <c r="HS156" s="7"/>
      <c r="HT156" s="7"/>
      <c r="HU156" s="7"/>
      <c r="HV156" s="7"/>
      <c r="HW156" s="7"/>
      <c r="HX156" s="7"/>
      <c r="HY156" s="7"/>
      <c r="HZ156" s="7"/>
      <c r="IA156" s="7"/>
      <c r="IB156" s="7"/>
      <c r="IC156" s="7"/>
      <c r="ID156" s="7"/>
      <c r="IE156" s="7"/>
      <c r="IF156" s="7"/>
      <c r="IG156" s="7"/>
      <c r="IH156" s="7"/>
      <c r="II156" s="7"/>
      <c r="IJ156" s="7"/>
      <c r="IK156" s="7"/>
      <c r="IL156" s="7"/>
      <c r="IM156" s="7"/>
      <c r="IN156" s="7"/>
      <c r="IO156" s="7"/>
      <c r="IP156" s="7"/>
      <c r="IQ156" s="7"/>
      <c r="IR156" s="7"/>
      <c r="IS156" s="7"/>
      <c r="IT156" s="7"/>
      <c r="IU156" s="7"/>
      <c r="IV156" s="7"/>
    </row>
    <row r="157" customFormat="1" ht="22" customHeight="1" spans="1:256">
      <c r="A157" s="19"/>
      <c r="B157" s="19"/>
      <c r="C157" s="20" t="s">
        <v>1699</v>
      </c>
      <c r="D157" s="20" t="s">
        <v>1759</v>
      </c>
      <c r="E157" s="20" t="s">
        <v>1699</v>
      </c>
      <c r="F157" s="21"/>
      <c r="G157" s="21" t="s">
        <v>1700</v>
      </c>
      <c r="H157" s="21" t="s">
        <v>1699</v>
      </c>
      <c r="I157" s="21"/>
      <c r="J157" s="21" t="s">
        <v>1700</v>
      </c>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c r="GI157" s="7"/>
      <c r="GJ157" s="7"/>
      <c r="GK157" s="7"/>
      <c r="GL157" s="7"/>
      <c r="GM157" s="7"/>
      <c r="GN157" s="7"/>
      <c r="GO157" s="7"/>
      <c r="GP157" s="7"/>
      <c r="GQ157" s="7"/>
      <c r="GR157" s="7"/>
      <c r="GS157" s="7"/>
      <c r="GT157" s="7"/>
      <c r="GU157" s="7"/>
      <c r="GV157" s="7"/>
      <c r="GW157" s="7"/>
      <c r="GX157" s="7"/>
      <c r="GY157" s="7"/>
      <c r="GZ157" s="7"/>
      <c r="HA157" s="7"/>
      <c r="HB157" s="7"/>
      <c r="HC157" s="7"/>
      <c r="HD157" s="7"/>
      <c r="HE157" s="7"/>
      <c r="HF157" s="7"/>
      <c r="HG157" s="7"/>
      <c r="HH157" s="7"/>
      <c r="HI157" s="7"/>
      <c r="HJ157" s="7"/>
      <c r="HK157" s="7"/>
      <c r="HL157" s="7"/>
      <c r="HM157" s="7"/>
      <c r="HN157" s="7"/>
      <c r="HO157" s="7"/>
      <c r="HP157" s="7"/>
      <c r="HQ157" s="7"/>
      <c r="HR157" s="7"/>
      <c r="HS157" s="7"/>
      <c r="HT157" s="7"/>
      <c r="HU157" s="7"/>
      <c r="HV157" s="7"/>
      <c r="HW157" s="7"/>
      <c r="HX157" s="7"/>
      <c r="HY157" s="7"/>
      <c r="HZ157" s="7"/>
      <c r="IA157" s="7"/>
      <c r="IB157" s="7"/>
      <c r="IC157" s="7"/>
      <c r="ID157" s="7"/>
      <c r="IE157" s="7"/>
      <c r="IF157" s="7"/>
      <c r="IG157" s="7"/>
      <c r="IH157" s="7"/>
      <c r="II157" s="7"/>
      <c r="IJ157" s="7"/>
      <c r="IK157" s="7"/>
      <c r="IL157" s="7"/>
      <c r="IM157" s="7"/>
      <c r="IN157" s="7"/>
      <c r="IO157" s="7"/>
      <c r="IP157" s="7"/>
      <c r="IQ157" s="7"/>
      <c r="IR157" s="7"/>
      <c r="IS157" s="7"/>
      <c r="IT157" s="7"/>
      <c r="IU157" s="7"/>
      <c r="IV157" s="7"/>
    </row>
    <row r="158" customFormat="1" ht="22" customHeight="1" spans="1:256">
      <c r="A158" s="19"/>
      <c r="B158" s="19"/>
      <c r="C158" s="20" t="s">
        <v>1699</v>
      </c>
      <c r="D158" s="20" t="s">
        <v>1699</v>
      </c>
      <c r="E158" s="20" t="s">
        <v>1760</v>
      </c>
      <c r="F158" s="21" t="s">
        <v>1709</v>
      </c>
      <c r="G158" s="21" t="s">
        <v>1736</v>
      </c>
      <c r="H158" s="21" t="s">
        <v>1733</v>
      </c>
      <c r="I158" s="21" t="s">
        <v>1706</v>
      </c>
      <c r="J158" s="21" t="s">
        <v>1955</v>
      </c>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c r="GP158" s="7"/>
      <c r="GQ158" s="7"/>
      <c r="GR158" s="7"/>
      <c r="GS158" s="7"/>
      <c r="GT158" s="7"/>
      <c r="GU158" s="7"/>
      <c r="GV158" s="7"/>
      <c r="GW158" s="7"/>
      <c r="GX158" s="7"/>
      <c r="GY158" s="7"/>
      <c r="GZ158" s="7"/>
      <c r="HA158" s="7"/>
      <c r="HB158" s="7"/>
      <c r="HC158" s="7"/>
      <c r="HD158" s="7"/>
      <c r="HE158" s="7"/>
      <c r="HF158" s="7"/>
      <c r="HG158" s="7"/>
      <c r="HH158" s="7"/>
      <c r="HI158" s="7"/>
      <c r="HJ158" s="7"/>
      <c r="HK158" s="7"/>
      <c r="HL158" s="7"/>
      <c r="HM158" s="7"/>
      <c r="HN158" s="7"/>
      <c r="HO158" s="7"/>
      <c r="HP158" s="7"/>
      <c r="HQ158" s="7"/>
      <c r="HR158" s="7"/>
      <c r="HS158" s="7"/>
      <c r="HT158" s="7"/>
      <c r="HU158" s="7"/>
      <c r="HV158" s="7"/>
      <c r="HW158" s="7"/>
      <c r="HX158" s="7"/>
      <c r="HY158" s="7"/>
      <c r="HZ158" s="7"/>
      <c r="IA158" s="7"/>
      <c r="IB158" s="7"/>
      <c r="IC158" s="7"/>
      <c r="ID158" s="7"/>
      <c r="IE158" s="7"/>
      <c r="IF158" s="7"/>
      <c r="IG158" s="7"/>
      <c r="IH158" s="7"/>
      <c r="II158" s="7"/>
      <c r="IJ158" s="7"/>
      <c r="IK158" s="7"/>
      <c r="IL158" s="7"/>
      <c r="IM158" s="7"/>
      <c r="IN158" s="7"/>
      <c r="IO158" s="7"/>
      <c r="IP158" s="7"/>
      <c r="IQ158" s="7"/>
      <c r="IR158" s="7"/>
      <c r="IS158" s="7"/>
      <c r="IT158" s="7"/>
      <c r="IU158" s="7"/>
      <c r="IV158" s="7"/>
    </row>
    <row r="159" customFormat="1" ht="13.5" spans="1:256">
      <c r="A159" s="13" t="s">
        <v>1883</v>
      </c>
      <c r="B159" s="13"/>
      <c r="C159" s="13"/>
      <c r="D159" s="13"/>
      <c r="E159" s="13"/>
      <c r="F159" s="13"/>
      <c r="G159" s="13"/>
      <c r="H159" s="13"/>
      <c r="I159" s="13"/>
      <c r="J159" s="13"/>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c r="GP159" s="7"/>
      <c r="GQ159" s="7"/>
      <c r="GR159" s="7"/>
      <c r="GS159" s="7"/>
      <c r="GT159" s="7"/>
      <c r="GU159" s="7"/>
      <c r="GV159" s="7"/>
      <c r="GW159" s="7"/>
      <c r="GX159" s="7"/>
      <c r="GY159" s="7"/>
      <c r="GZ159" s="7"/>
      <c r="HA159" s="7"/>
      <c r="HB159" s="7"/>
      <c r="HC159" s="7"/>
      <c r="HD159" s="7"/>
      <c r="HE159" s="7"/>
      <c r="HF159" s="7"/>
      <c r="HG159" s="7"/>
      <c r="HH159" s="7"/>
      <c r="HI159" s="7"/>
      <c r="HJ159" s="7"/>
      <c r="HK159" s="7"/>
      <c r="HL159" s="7"/>
      <c r="HM159" s="7"/>
      <c r="HN159" s="7"/>
      <c r="HO159" s="7"/>
      <c r="HP159" s="7"/>
      <c r="HQ159" s="7"/>
      <c r="HR159" s="7"/>
      <c r="HS159" s="7"/>
      <c r="HT159" s="7"/>
      <c r="HU159" s="7"/>
      <c r="HV159" s="7"/>
      <c r="HW159" s="7"/>
      <c r="HX159" s="7"/>
      <c r="HY159" s="7"/>
      <c r="HZ159" s="7"/>
      <c r="IA159" s="7"/>
      <c r="IB159" s="7"/>
      <c r="IC159" s="7"/>
      <c r="ID159" s="7"/>
      <c r="IE159" s="7"/>
      <c r="IF159" s="7"/>
      <c r="IG159" s="7"/>
      <c r="IH159" s="7"/>
      <c r="II159" s="7"/>
      <c r="IJ159" s="7"/>
      <c r="IK159" s="7"/>
      <c r="IL159" s="7"/>
      <c r="IM159" s="7"/>
      <c r="IN159" s="7"/>
      <c r="IO159" s="7"/>
      <c r="IP159" s="7"/>
      <c r="IQ159" s="7"/>
      <c r="IR159" s="7"/>
      <c r="IS159" s="7"/>
      <c r="IT159" s="7"/>
      <c r="IU159" s="7"/>
      <c r="IV159" s="7"/>
    </row>
    <row r="160" customFormat="1" ht="304" customHeight="1" spans="1:256">
      <c r="A160" s="22" t="s">
        <v>1956</v>
      </c>
      <c r="B160" s="22" t="s">
        <v>1957</v>
      </c>
      <c r="C160" s="20" t="s">
        <v>1698</v>
      </c>
      <c r="D160" s="20" t="s">
        <v>1699</v>
      </c>
      <c r="E160" s="20" t="s">
        <v>1699</v>
      </c>
      <c r="F160" s="21"/>
      <c r="G160" s="21" t="s">
        <v>1700</v>
      </c>
      <c r="H160" s="21" t="s">
        <v>1699</v>
      </c>
      <c r="I160" s="21"/>
      <c r="J160" s="21" t="s">
        <v>1700</v>
      </c>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c r="EB160" s="7"/>
      <c r="EC160" s="7"/>
      <c r="ED160" s="7"/>
      <c r="EE160" s="7"/>
      <c r="EF160" s="7"/>
      <c r="EG160" s="7"/>
      <c r="EH160" s="7"/>
      <c r="EI160" s="7"/>
      <c r="EJ160" s="7"/>
      <c r="EK160" s="7"/>
      <c r="EL160" s="7"/>
      <c r="EM160" s="7"/>
      <c r="EN160" s="7"/>
      <c r="EO160" s="7"/>
      <c r="EP160" s="7"/>
      <c r="EQ160" s="7"/>
      <c r="ER160" s="7"/>
      <c r="ES160" s="7"/>
      <c r="ET160" s="7"/>
      <c r="EU160" s="7"/>
      <c r="EV160" s="7"/>
      <c r="EW160" s="7"/>
      <c r="EX160" s="7"/>
      <c r="EY160" s="7"/>
      <c r="EZ160" s="7"/>
      <c r="FA160" s="7"/>
      <c r="FB160" s="7"/>
      <c r="FC160" s="7"/>
      <c r="FD160" s="7"/>
      <c r="FE160" s="7"/>
      <c r="FF160" s="7"/>
      <c r="FG160" s="7"/>
      <c r="FH160" s="7"/>
      <c r="FI160" s="7"/>
      <c r="FJ160" s="7"/>
      <c r="FK160" s="7"/>
      <c r="FL160" s="7"/>
      <c r="FM160" s="7"/>
      <c r="FN160" s="7"/>
      <c r="FO160" s="7"/>
      <c r="FP160" s="7"/>
      <c r="FQ160" s="7"/>
      <c r="FR160" s="7"/>
      <c r="FS160" s="7"/>
      <c r="FT160" s="7"/>
      <c r="FU160" s="7"/>
      <c r="FV160" s="7"/>
      <c r="FW160" s="7"/>
      <c r="FX160" s="7"/>
      <c r="FY160" s="7"/>
      <c r="FZ160" s="7"/>
      <c r="GA160" s="7"/>
      <c r="GB160" s="7"/>
      <c r="GC160" s="7"/>
      <c r="GD160" s="7"/>
      <c r="GE160" s="7"/>
      <c r="GF160" s="7"/>
      <c r="GG160" s="7"/>
      <c r="GH160" s="7"/>
      <c r="GI160" s="7"/>
      <c r="GJ160" s="7"/>
      <c r="GK160" s="7"/>
      <c r="GL160" s="7"/>
      <c r="GM160" s="7"/>
      <c r="GN160" s="7"/>
      <c r="GO160" s="7"/>
      <c r="GP160" s="7"/>
      <c r="GQ160" s="7"/>
      <c r="GR160" s="7"/>
      <c r="GS160" s="7"/>
      <c r="GT160" s="7"/>
      <c r="GU160" s="7"/>
      <c r="GV160" s="7"/>
      <c r="GW160" s="7"/>
      <c r="GX160" s="7"/>
      <c r="GY160" s="7"/>
      <c r="GZ160" s="7"/>
      <c r="HA160" s="7"/>
      <c r="HB160" s="7"/>
      <c r="HC160" s="7"/>
      <c r="HD160" s="7"/>
      <c r="HE160" s="7"/>
      <c r="HF160" s="7"/>
      <c r="HG160" s="7"/>
      <c r="HH160" s="7"/>
      <c r="HI160" s="7"/>
      <c r="HJ160" s="7"/>
      <c r="HK160" s="7"/>
      <c r="HL160" s="7"/>
      <c r="HM160" s="7"/>
      <c r="HN160" s="7"/>
      <c r="HO160" s="7"/>
      <c r="HP160" s="7"/>
      <c r="HQ160" s="7"/>
      <c r="HR160" s="7"/>
      <c r="HS160" s="7"/>
      <c r="HT160" s="7"/>
      <c r="HU160" s="7"/>
      <c r="HV160" s="7"/>
      <c r="HW160" s="7"/>
      <c r="HX160" s="7"/>
      <c r="HY160" s="7"/>
      <c r="HZ160" s="7"/>
      <c r="IA160" s="7"/>
      <c r="IB160" s="7"/>
      <c r="IC160" s="7"/>
      <c r="ID160" s="7"/>
      <c r="IE160" s="7"/>
      <c r="IF160" s="7"/>
      <c r="IG160" s="7"/>
      <c r="IH160" s="7"/>
      <c r="II160" s="7"/>
      <c r="IJ160" s="7"/>
      <c r="IK160" s="7"/>
      <c r="IL160" s="7"/>
      <c r="IM160" s="7"/>
      <c r="IN160" s="7"/>
      <c r="IO160" s="7"/>
      <c r="IP160" s="7"/>
      <c r="IQ160" s="7"/>
      <c r="IR160" s="7"/>
      <c r="IS160" s="7"/>
      <c r="IT160" s="7"/>
      <c r="IU160" s="7"/>
      <c r="IV160" s="7"/>
    </row>
    <row r="161" customFormat="1" ht="14.25" spans="1:256">
      <c r="A161" s="19"/>
      <c r="B161" s="19"/>
      <c r="C161" s="20" t="s">
        <v>1699</v>
      </c>
      <c r="D161" s="20" t="s">
        <v>1701</v>
      </c>
      <c r="E161" s="20" t="s">
        <v>1699</v>
      </c>
      <c r="F161" s="21"/>
      <c r="G161" s="21" t="s">
        <v>1700</v>
      </c>
      <c r="H161" s="21" t="s">
        <v>1699</v>
      </c>
      <c r="I161" s="21"/>
      <c r="J161" s="21" t="s">
        <v>1700</v>
      </c>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c r="GI161" s="7"/>
      <c r="GJ161" s="7"/>
      <c r="GK161" s="7"/>
      <c r="GL161" s="7"/>
      <c r="GM161" s="7"/>
      <c r="GN161" s="7"/>
      <c r="GO161" s="7"/>
      <c r="GP161" s="7"/>
      <c r="GQ161" s="7"/>
      <c r="GR161" s="7"/>
      <c r="GS161" s="7"/>
      <c r="GT161" s="7"/>
      <c r="GU161" s="7"/>
      <c r="GV161" s="7"/>
      <c r="GW161" s="7"/>
      <c r="GX161" s="7"/>
      <c r="GY161" s="7"/>
      <c r="GZ161" s="7"/>
      <c r="HA161" s="7"/>
      <c r="HB161" s="7"/>
      <c r="HC161" s="7"/>
      <c r="HD161" s="7"/>
      <c r="HE161" s="7"/>
      <c r="HF161" s="7"/>
      <c r="HG161" s="7"/>
      <c r="HH161" s="7"/>
      <c r="HI161" s="7"/>
      <c r="HJ161" s="7"/>
      <c r="HK161" s="7"/>
      <c r="HL161" s="7"/>
      <c r="HM161" s="7"/>
      <c r="HN161" s="7"/>
      <c r="HO161" s="7"/>
      <c r="HP161" s="7"/>
      <c r="HQ161" s="7"/>
      <c r="HR161" s="7"/>
      <c r="HS161" s="7"/>
      <c r="HT161" s="7"/>
      <c r="HU161" s="7"/>
      <c r="HV161" s="7"/>
      <c r="HW161" s="7"/>
      <c r="HX161" s="7"/>
      <c r="HY161" s="7"/>
      <c r="HZ161" s="7"/>
      <c r="IA161" s="7"/>
      <c r="IB161" s="7"/>
      <c r="IC161" s="7"/>
      <c r="ID161" s="7"/>
      <c r="IE161" s="7"/>
      <c r="IF161" s="7"/>
      <c r="IG161" s="7"/>
      <c r="IH161" s="7"/>
      <c r="II161" s="7"/>
      <c r="IJ161" s="7"/>
      <c r="IK161" s="7"/>
      <c r="IL161" s="7"/>
      <c r="IM161" s="7"/>
      <c r="IN161" s="7"/>
      <c r="IO161" s="7"/>
      <c r="IP161" s="7"/>
      <c r="IQ161" s="7"/>
      <c r="IR161" s="7"/>
      <c r="IS161" s="7"/>
      <c r="IT161" s="7"/>
      <c r="IU161" s="7"/>
      <c r="IV161" s="7"/>
    </row>
    <row r="162" customFormat="1" ht="14.25" spans="1:256">
      <c r="A162" s="19"/>
      <c r="B162" s="19"/>
      <c r="C162" s="20" t="s">
        <v>1699</v>
      </c>
      <c r="D162" s="20" t="s">
        <v>1699</v>
      </c>
      <c r="E162" s="20" t="s">
        <v>1958</v>
      </c>
      <c r="F162" s="21" t="s">
        <v>1709</v>
      </c>
      <c r="G162" s="21" t="s">
        <v>1959</v>
      </c>
      <c r="H162" s="21" t="s">
        <v>1960</v>
      </c>
      <c r="I162" s="21" t="s">
        <v>1706</v>
      </c>
      <c r="J162" s="21" t="s">
        <v>1961</v>
      </c>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7"/>
      <c r="EN162" s="7"/>
      <c r="EO162" s="7"/>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c r="GI162" s="7"/>
      <c r="GJ162" s="7"/>
      <c r="GK162" s="7"/>
      <c r="GL162" s="7"/>
      <c r="GM162" s="7"/>
      <c r="GN162" s="7"/>
      <c r="GO162" s="7"/>
      <c r="GP162" s="7"/>
      <c r="GQ162" s="7"/>
      <c r="GR162" s="7"/>
      <c r="GS162" s="7"/>
      <c r="GT162" s="7"/>
      <c r="GU162" s="7"/>
      <c r="GV162" s="7"/>
      <c r="GW162" s="7"/>
      <c r="GX162" s="7"/>
      <c r="GY162" s="7"/>
      <c r="GZ162" s="7"/>
      <c r="HA162" s="7"/>
      <c r="HB162" s="7"/>
      <c r="HC162" s="7"/>
      <c r="HD162" s="7"/>
      <c r="HE162" s="7"/>
      <c r="HF162" s="7"/>
      <c r="HG162" s="7"/>
      <c r="HH162" s="7"/>
      <c r="HI162" s="7"/>
      <c r="HJ162" s="7"/>
      <c r="HK162" s="7"/>
      <c r="HL162" s="7"/>
      <c r="HM162" s="7"/>
      <c r="HN162" s="7"/>
      <c r="HO162" s="7"/>
      <c r="HP162" s="7"/>
      <c r="HQ162" s="7"/>
      <c r="HR162" s="7"/>
      <c r="HS162" s="7"/>
      <c r="HT162" s="7"/>
      <c r="HU162" s="7"/>
      <c r="HV162" s="7"/>
      <c r="HW162" s="7"/>
      <c r="HX162" s="7"/>
      <c r="HY162" s="7"/>
      <c r="HZ162" s="7"/>
      <c r="IA162" s="7"/>
      <c r="IB162" s="7"/>
      <c r="IC162" s="7"/>
      <c r="ID162" s="7"/>
      <c r="IE162" s="7"/>
      <c r="IF162" s="7"/>
      <c r="IG162" s="7"/>
      <c r="IH162" s="7"/>
      <c r="II162" s="7"/>
      <c r="IJ162" s="7"/>
      <c r="IK162" s="7"/>
      <c r="IL162" s="7"/>
      <c r="IM162" s="7"/>
      <c r="IN162" s="7"/>
      <c r="IO162" s="7"/>
      <c r="IP162" s="7"/>
      <c r="IQ162" s="7"/>
      <c r="IR162" s="7"/>
      <c r="IS162" s="7"/>
      <c r="IT162" s="7"/>
      <c r="IU162" s="7"/>
      <c r="IV162" s="7"/>
    </row>
    <row r="163" customFormat="1" ht="25" customHeight="1" spans="1:256">
      <c r="A163" s="19"/>
      <c r="B163" s="19"/>
      <c r="C163" s="20" t="s">
        <v>1699</v>
      </c>
      <c r="D163" s="20" t="s">
        <v>1699</v>
      </c>
      <c r="E163" s="20" t="s">
        <v>1962</v>
      </c>
      <c r="F163" s="21" t="s">
        <v>1709</v>
      </c>
      <c r="G163" s="21" t="s">
        <v>1963</v>
      </c>
      <c r="H163" s="21" t="s">
        <v>1960</v>
      </c>
      <c r="I163" s="21" t="s">
        <v>1706</v>
      </c>
      <c r="J163" s="21" t="s">
        <v>1964</v>
      </c>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c r="GX163" s="7"/>
      <c r="GY163" s="7"/>
      <c r="GZ163" s="7"/>
      <c r="HA163" s="7"/>
      <c r="HB163" s="7"/>
      <c r="HC163" s="7"/>
      <c r="HD163" s="7"/>
      <c r="HE163" s="7"/>
      <c r="HF163" s="7"/>
      <c r="HG163" s="7"/>
      <c r="HH163" s="7"/>
      <c r="HI163" s="7"/>
      <c r="HJ163" s="7"/>
      <c r="HK163" s="7"/>
      <c r="HL163" s="7"/>
      <c r="HM163" s="7"/>
      <c r="HN163" s="7"/>
      <c r="HO163" s="7"/>
      <c r="HP163" s="7"/>
      <c r="HQ163" s="7"/>
      <c r="HR163" s="7"/>
      <c r="HS163" s="7"/>
      <c r="HT163" s="7"/>
      <c r="HU163" s="7"/>
      <c r="HV163" s="7"/>
      <c r="HW163" s="7"/>
      <c r="HX163" s="7"/>
      <c r="HY163" s="7"/>
      <c r="HZ163" s="7"/>
      <c r="IA163" s="7"/>
      <c r="IB163" s="7"/>
      <c r="IC163" s="7"/>
      <c r="ID163" s="7"/>
      <c r="IE163" s="7"/>
      <c r="IF163" s="7"/>
      <c r="IG163" s="7"/>
      <c r="IH163" s="7"/>
      <c r="II163" s="7"/>
      <c r="IJ163" s="7"/>
      <c r="IK163" s="7"/>
      <c r="IL163" s="7"/>
      <c r="IM163" s="7"/>
      <c r="IN163" s="7"/>
      <c r="IO163" s="7"/>
      <c r="IP163" s="7"/>
      <c r="IQ163" s="7"/>
      <c r="IR163" s="7"/>
      <c r="IS163" s="7"/>
      <c r="IT163" s="7"/>
      <c r="IU163" s="7"/>
      <c r="IV163" s="7"/>
    </row>
    <row r="164" customFormat="1" ht="25" customHeight="1" spans="1:256">
      <c r="A164" s="19"/>
      <c r="B164" s="19"/>
      <c r="C164" s="20" t="s">
        <v>1699</v>
      </c>
      <c r="D164" s="20" t="s">
        <v>1699</v>
      </c>
      <c r="E164" s="20" t="s">
        <v>1965</v>
      </c>
      <c r="F164" s="21" t="s">
        <v>1709</v>
      </c>
      <c r="G164" s="21" t="s">
        <v>1966</v>
      </c>
      <c r="H164" s="21" t="s">
        <v>1967</v>
      </c>
      <c r="I164" s="21" t="s">
        <v>1706</v>
      </c>
      <c r="J164" s="21" t="s">
        <v>1968</v>
      </c>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c r="GX164" s="7"/>
      <c r="GY164" s="7"/>
      <c r="GZ164" s="7"/>
      <c r="HA164" s="7"/>
      <c r="HB164" s="7"/>
      <c r="HC164" s="7"/>
      <c r="HD164" s="7"/>
      <c r="HE164" s="7"/>
      <c r="HF164" s="7"/>
      <c r="HG164" s="7"/>
      <c r="HH164" s="7"/>
      <c r="HI164" s="7"/>
      <c r="HJ164" s="7"/>
      <c r="HK164" s="7"/>
      <c r="HL164" s="7"/>
      <c r="HM164" s="7"/>
      <c r="HN164" s="7"/>
      <c r="HO164" s="7"/>
      <c r="HP164" s="7"/>
      <c r="HQ164" s="7"/>
      <c r="HR164" s="7"/>
      <c r="HS164" s="7"/>
      <c r="HT164" s="7"/>
      <c r="HU164" s="7"/>
      <c r="HV164" s="7"/>
      <c r="HW164" s="7"/>
      <c r="HX164" s="7"/>
      <c r="HY164" s="7"/>
      <c r="HZ164" s="7"/>
      <c r="IA164" s="7"/>
      <c r="IB164" s="7"/>
      <c r="IC164" s="7"/>
      <c r="ID164" s="7"/>
      <c r="IE164" s="7"/>
      <c r="IF164" s="7"/>
      <c r="IG164" s="7"/>
      <c r="IH164" s="7"/>
      <c r="II164" s="7"/>
      <c r="IJ164" s="7"/>
      <c r="IK164" s="7"/>
      <c r="IL164" s="7"/>
      <c r="IM164" s="7"/>
      <c r="IN164" s="7"/>
      <c r="IO164" s="7"/>
      <c r="IP164" s="7"/>
      <c r="IQ164" s="7"/>
      <c r="IR164" s="7"/>
      <c r="IS164" s="7"/>
      <c r="IT164" s="7"/>
      <c r="IU164" s="7"/>
      <c r="IV164" s="7"/>
    </row>
    <row r="165" customFormat="1" ht="25" customHeight="1" spans="1:256">
      <c r="A165" s="19"/>
      <c r="B165" s="19"/>
      <c r="C165" s="20" t="s">
        <v>1699</v>
      </c>
      <c r="D165" s="20" t="s">
        <v>1699</v>
      </c>
      <c r="E165" s="20" t="s">
        <v>1969</v>
      </c>
      <c r="F165" s="21" t="s">
        <v>1709</v>
      </c>
      <c r="G165" s="21" t="s">
        <v>1970</v>
      </c>
      <c r="H165" s="21" t="s">
        <v>1967</v>
      </c>
      <c r="I165" s="21" t="s">
        <v>1706</v>
      </c>
      <c r="J165" s="21" t="s">
        <v>1971</v>
      </c>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c r="GX165" s="7"/>
      <c r="GY165" s="7"/>
      <c r="GZ165" s="7"/>
      <c r="HA165" s="7"/>
      <c r="HB165" s="7"/>
      <c r="HC165" s="7"/>
      <c r="HD165" s="7"/>
      <c r="HE165" s="7"/>
      <c r="HF165" s="7"/>
      <c r="HG165" s="7"/>
      <c r="HH165" s="7"/>
      <c r="HI165" s="7"/>
      <c r="HJ165" s="7"/>
      <c r="HK165" s="7"/>
      <c r="HL165" s="7"/>
      <c r="HM165" s="7"/>
      <c r="HN165" s="7"/>
      <c r="HO165" s="7"/>
      <c r="HP165" s="7"/>
      <c r="HQ165" s="7"/>
      <c r="HR165" s="7"/>
      <c r="HS165" s="7"/>
      <c r="HT165" s="7"/>
      <c r="HU165" s="7"/>
      <c r="HV165" s="7"/>
      <c r="HW165" s="7"/>
      <c r="HX165" s="7"/>
      <c r="HY165" s="7"/>
      <c r="HZ165" s="7"/>
      <c r="IA165" s="7"/>
      <c r="IB165" s="7"/>
      <c r="IC165" s="7"/>
      <c r="ID165" s="7"/>
      <c r="IE165" s="7"/>
      <c r="IF165" s="7"/>
      <c r="IG165" s="7"/>
      <c r="IH165" s="7"/>
      <c r="II165" s="7"/>
      <c r="IJ165" s="7"/>
      <c r="IK165" s="7"/>
      <c r="IL165" s="7"/>
      <c r="IM165" s="7"/>
      <c r="IN165" s="7"/>
      <c r="IO165" s="7"/>
      <c r="IP165" s="7"/>
      <c r="IQ165" s="7"/>
      <c r="IR165" s="7"/>
      <c r="IS165" s="7"/>
      <c r="IT165" s="7"/>
      <c r="IU165" s="7"/>
      <c r="IV165" s="7"/>
    </row>
    <row r="166" customFormat="1" ht="25" customHeight="1" spans="1:256">
      <c r="A166" s="19"/>
      <c r="B166" s="19"/>
      <c r="C166" s="20" t="s">
        <v>1699</v>
      </c>
      <c r="D166" s="20" t="s">
        <v>1699</v>
      </c>
      <c r="E166" s="20" t="s">
        <v>1972</v>
      </c>
      <c r="F166" s="21" t="s">
        <v>1709</v>
      </c>
      <c r="G166" s="21" t="s">
        <v>1973</v>
      </c>
      <c r="H166" s="21" t="s">
        <v>1967</v>
      </c>
      <c r="I166" s="21" t="s">
        <v>1706</v>
      </c>
      <c r="J166" s="21" t="s">
        <v>1974</v>
      </c>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c r="GP166" s="7"/>
      <c r="GQ166" s="7"/>
      <c r="GR166" s="7"/>
      <c r="GS166" s="7"/>
      <c r="GT166" s="7"/>
      <c r="GU166" s="7"/>
      <c r="GV166" s="7"/>
      <c r="GW166" s="7"/>
      <c r="GX166" s="7"/>
      <c r="GY166" s="7"/>
      <c r="GZ166" s="7"/>
      <c r="HA166" s="7"/>
      <c r="HB166" s="7"/>
      <c r="HC166" s="7"/>
      <c r="HD166" s="7"/>
      <c r="HE166" s="7"/>
      <c r="HF166" s="7"/>
      <c r="HG166" s="7"/>
      <c r="HH166" s="7"/>
      <c r="HI166" s="7"/>
      <c r="HJ166" s="7"/>
      <c r="HK166" s="7"/>
      <c r="HL166" s="7"/>
      <c r="HM166" s="7"/>
      <c r="HN166" s="7"/>
      <c r="HO166" s="7"/>
      <c r="HP166" s="7"/>
      <c r="HQ166" s="7"/>
      <c r="HR166" s="7"/>
      <c r="HS166" s="7"/>
      <c r="HT166" s="7"/>
      <c r="HU166" s="7"/>
      <c r="HV166" s="7"/>
      <c r="HW166" s="7"/>
      <c r="HX166" s="7"/>
      <c r="HY166" s="7"/>
      <c r="HZ166" s="7"/>
      <c r="IA166" s="7"/>
      <c r="IB166" s="7"/>
      <c r="IC166" s="7"/>
      <c r="ID166" s="7"/>
      <c r="IE166" s="7"/>
      <c r="IF166" s="7"/>
      <c r="IG166" s="7"/>
      <c r="IH166" s="7"/>
      <c r="II166" s="7"/>
      <c r="IJ166" s="7"/>
      <c r="IK166" s="7"/>
      <c r="IL166" s="7"/>
      <c r="IM166" s="7"/>
      <c r="IN166" s="7"/>
      <c r="IO166" s="7"/>
      <c r="IP166" s="7"/>
      <c r="IQ166" s="7"/>
      <c r="IR166" s="7"/>
      <c r="IS166" s="7"/>
      <c r="IT166" s="7"/>
      <c r="IU166" s="7"/>
      <c r="IV166" s="7"/>
    </row>
    <row r="167" customFormat="1" ht="25" customHeight="1" spans="1:256">
      <c r="A167" s="19"/>
      <c r="B167" s="19"/>
      <c r="C167" s="20" t="s">
        <v>1699</v>
      </c>
      <c r="D167" s="20" t="s">
        <v>1730</v>
      </c>
      <c r="E167" s="20" t="s">
        <v>1699</v>
      </c>
      <c r="F167" s="21"/>
      <c r="G167" s="21" t="s">
        <v>1700</v>
      </c>
      <c r="H167" s="21" t="s">
        <v>1699</v>
      </c>
      <c r="I167" s="21"/>
      <c r="J167" s="21" t="s">
        <v>1700</v>
      </c>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c r="GX167" s="7"/>
      <c r="GY167" s="7"/>
      <c r="GZ167" s="7"/>
      <c r="HA167" s="7"/>
      <c r="HB167" s="7"/>
      <c r="HC167" s="7"/>
      <c r="HD167" s="7"/>
      <c r="HE167" s="7"/>
      <c r="HF167" s="7"/>
      <c r="HG167" s="7"/>
      <c r="HH167" s="7"/>
      <c r="HI167" s="7"/>
      <c r="HJ167" s="7"/>
      <c r="HK167" s="7"/>
      <c r="HL167" s="7"/>
      <c r="HM167" s="7"/>
      <c r="HN167" s="7"/>
      <c r="HO167" s="7"/>
      <c r="HP167" s="7"/>
      <c r="HQ167" s="7"/>
      <c r="HR167" s="7"/>
      <c r="HS167" s="7"/>
      <c r="HT167" s="7"/>
      <c r="HU167" s="7"/>
      <c r="HV167" s="7"/>
      <c r="HW167" s="7"/>
      <c r="HX167" s="7"/>
      <c r="HY167" s="7"/>
      <c r="HZ167" s="7"/>
      <c r="IA167" s="7"/>
      <c r="IB167" s="7"/>
      <c r="IC167" s="7"/>
      <c r="ID167" s="7"/>
      <c r="IE167" s="7"/>
      <c r="IF167" s="7"/>
      <c r="IG167" s="7"/>
      <c r="IH167" s="7"/>
      <c r="II167" s="7"/>
      <c r="IJ167" s="7"/>
      <c r="IK167" s="7"/>
      <c r="IL167" s="7"/>
      <c r="IM167" s="7"/>
      <c r="IN167" s="7"/>
      <c r="IO167" s="7"/>
      <c r="IP167" s="7"/>
      <c r="IQ167" s="7"/>
      <c r="IR167" s="7"/>
      <c r="IS167" s="7"/>
      <c r="IT167" s="7"/>
      <c r="IU167" s="7"/>
      <c r="IV167" s="7"/>
    </row>
    <row r="168" customFormat="1" ht="57" spans="1:256">
      <c r="A168" s="19"/>
      <c r="B168" s="19"/>
      <c r="C168" s="20" t="s">
        <v>1699</v>
      </c>
      <c r="D168" s="20" t="s">
        <v>1699</v>
      </c>
      <c r="E168" s="20" t="s">
        <v>1975</v>
      </c>
      <c r="F168" s="21" t="s">
        <v>1709</v>
      </c>
      <c r="G168" s="21" t="s">
        <v>1976</v>
      </c>
      <c r="H168" s="21" t="s">
        <v>1947</v>
      </c>
      <c r="I168" s="21" t="s">
        <v>1706</v>
      </c>
      <c r="J168" s="21" t="s">
        <v>1977</v>
      </c>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c r="GP168" s="7"/>
      <c r="GQ168" s="7"/>
      <c r="GR168" s="7"/>
      <c r="GS168" s="7"/>
      <c r="GT168" s="7"/>
      <c r="GU168" s="7"/>
      <c r="GV168" s="7"/>
      <c r="GW168" s="7"/>
      <c r="GX168" s="7"/>
      <c r="GY168" s="7"/>
      <c r="GZ168" s="7"/>
      <c r="HA168" s="7"/>
      <c r="HB168" s="7"/>
      <c r="HC168" s="7"/>
      <c r="HD168" s="7"/>
      <c r="HE168" s="7"/>
      <c r="HF168" s="7"/>
      <c r="HG168" s="7"/>
      <c r="HH168" s="7"/>
      <c r="HI168" s="7"/>
      <c r="HJ168" s="7"/>
      <c r="HK168" s="7"/>
      <c r="HL168" s="7"/>
      <c r="HM168" s="7"/>
      <c r="HN168" s="7"/>
      <c r="HO168" s="7"/>
      <c r="HP168" s="7"/>
      <c r="HQ168" s="7"/>
      <c r="HR168" s="7"/>
      <c r="HS168" s="7"/>
      <c r="HT168" s="7"/>
      <c r="HU168" s="7"/>
      <c r="HV168" s="7"/>
      <c r="HW168" s="7"/>
      <c r="HX168" s="7"/>
      <c r="HY168" s="7"/>
      <c r="HZ168" s="7"/>
      <c r="IA168" s="7"/>
      <c r="IB168" s="7"/>
      <c r="IC168" s="7"/>
      <c r="ID168" s="7"/>
      <c r="IE168" s="7"/>
      <c r="IF168" s="7"/>
      <c r="IG168" s="7"/>
      <c r="IH168" s="7"/>
      <c r="II168" s="7"/>
      <c r="IJ168" s="7"/>
      <c r="IK168" s="7"/>
      <c r="IL168" s="7"/>
      <c r="IM168" s="7"/>
      <c r="IN168" s="7"/>
      <c r="IO168" s="7"/>
      <c r="IP168" s="7"/>
      <c r="IQ168" s="7"/>
      <c r="IR168" s="7"/>
      <c r="IS168" s="7"/>
      <c r="IT168" s="7"/>
      <c r="IU168" s="7"/>
      <c r="IV168" s="7"/>
    </row>
    <row r="169" customFormat="1" ht="42" customHeight="1" spans="1:256">
      <c r="A169" s="19"/>
      <c r="B169" s="19"/>
      <c r="C169" s="20" t="s">
        <v>1699</v>
      </c>
      <c r="D169" s="20" t="s">
        <v>1699</v>
      </c>
      <c r="E169" s="20" t="s">
        <v>1978</v>
      </c>
      <c r="F169" s="21" t="s">
        <v>1703</v>
      </c>
      <c r="G169" s="21" t="s">
        <v>1752</v>
      </c>
      <c r="H169" s="21" t="s">
        <v>1979</v>
      </c>
      <c r="I169" s="21" t="s">
        <v>1706</v>
      </c>
      <c r="J169" s="21" t="s">
        <v>1980</v>
      </c>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c r="GX169" s="7"/>
      <c r="GY169" s="7"/>
      <c r="GZ169" s="7"/>
      <c r="HA169" s="7"/>
      <c r="HB169" s="7"/>
      <c r="HC169" s="7"/>
      <c r="HD169" s="7"/>
      <c r="HE169" s="7"/>
      <c r="HF169" s="7"/>
      <c r="HG169" s="7"/>
      <c r="HH169" s="7"/>
      <c r="HI169" s="7"/>
      <c r="HJ169" s="7"/>
      <c r="HK169" s="7"/>
      <c r="HL169" s="7"/>
      <c r="HM169" s="7"/>
      <c r="HN169" s="7"/>
      <c r="HO169" s="7"/>
      <c r="HP169" s="7"/>
      <c r="HQ169" s="7"/>
      <c r="HR169" s="7"/>
      <c r="HS169" s="7"/>
      <c r="HT169" s="7"/>
      <c r="HU169" s="7"/>
      <c r="HV169" s="7"/>
      <c r="HW169" s="7"/>
      <c r="HX169" s="7"/>
      <c r="HY169" s="7"/>
      <c r="HZ169" s="7"/>
      <c r="IA169" s="7"/>
      <c r="IB169" s="7"/>
      <c r="IC169" s="7"/>
      <c r="ID169" s="7"/>
      <c r="IE169" s="7"/>
      <c r="IF169" s="7"/>
      <c r="IG169" s="7"/>
      <c r="IH169" s="7"/>
      <c r="II169" s="7"/>
      <c r="IJ169" s="7"/>
      <c r="IK169" s="7"/>
      <c r="IL169" s="7"/>
      <c r="IM169" s="7"/>
      <c r="IN169" s="7"/>
      <c r="IO169" s="7"/>
      <c r="IP169" s="7"/>
      <c r="IQ169" s="7"/>
      <c r="IR169" s="7"/>
      <c r="IS169" s="7"/>
      <c r="IT169" s="7"/>
      <c r="IU169" s="7"/>
      <c r="IV169" s="7"/>
    </row>
    <row r="170" customFormat="1" ht="42" customHeight="1" spans="1:256">
      <c r="A170" s="19"/>
      <c r="B170" s="19"/>
      <c r="C170" s="20" t="s">
        <v>1754</v>
      </c>
      <c r="D170" s="20" t="s">
        <v>1699</v>
      </c>
      <c r="E170" s="20" t="s">
        <v>1699</v>
      </c>
      <c r="F170" s="21"/>
      <c r="G170" s="21" t="s">
        <v>1700</v>
      </c>
      <c r="H170" s="21" t="s">
        <v>1699</v>
      </c>
      <c r="I170" s="21"/>
      <c r="J170" s="21" t="s">
        <v>1700</v>
      </c>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c r="GI170" s="7"/>
      <c r="GJ170" s="7"/>
      <c r="GK170" s="7"/>
      <c r="GL170" s="7"/>
      <c r="GM170" s="7"/>
      <c r="GN170" s="7"/>
      <c r="GO170" s="7"/>
      <c r="GP170" s="7"/>
      <c r="GQ170" s="7"/>
      <c r="GR170" s="7"/>
      <c r="GS170" s="7"/>
      <c r="GT170" s="7"/>
      <c r="GU170" s="7"/>
      <c r="GV170" s="7"/>
      <c r="GW170" s="7"/>
      <c r="GX170" s="7"/>
      <c r="GY170" s="7"/>
      <c r="GZ170" s="7"/>
      <c r="HA170" s="7"/>
      <c r="HB170" s="7"/>
      <c r="HC170" s="7"/>
      <c r="HD170" s="7"/>
      <c r="HE170" s="7"/>
      <c r="HF170" s="7"/>
      <c r="HG170" s="7"/>
      <c r="HH170" s="7"/>
      <c r="HI170" s="7"/>
      <c r="HJ170" s="7"/>
      <c r="HK170" s="7"/>
      <c r="HL170" s="7"/>
      <c r="HM170" s="7"/>
      <c r="HN170" s="7"/>
      <c r="HO170" s="7"/>
      <c r="HP170" s="7"/>
      <c r="HQ170" s="7"/>
      <c r="HR170" s="7"/>
      <c r="HS170" s="7"/>
      <c r="HT170" s="7"/>
      <c r="HU170" s="7"/>
      <c r="HV170" s="7"/>
      <c r="HW170" s="7"/>
      <c r="HX170" s="7"/>
      <c r="HY170" s="7"/>
      <c r="HZ170" s="7"/>
      <c r="IA170" s="7"/>
      <c r="IB170" s="7"/>
      <c r="IC170" s="7"/>
      <c r="ID170" s="7"/>
      <c r="IE170" s="7"/>
      <c r="IF170" s="7"/>
      <c r="IG170" s="7"/>
      <c r="IH170" s="7"/>
      <c r="II170" s="7"/>
      <c r="IJ170" s="7"/>
      <c r="IK170" s="7"/>
      <c r="IL170" s="7"/>
      <c r="IM170" s="7"/>
      <c r="IN170" s="7"/>
      <c r="IO170" s="7"/>
      <c r="IP170" s="7"/>
      <c r="IQ170" s="7"/>
      <c r="IR170" s="7"/>
      <c r="IS170" s="7"/>
      <c r="IT170" s="7"/>
      <c r="IU170" s="7"/>
      <c r="IV170" s="7"/>
    </row>
    <row r="171" customFormat="1" ht="42" customHeight="1" spans="1:256">
      <c r="A171" s="19"/>
      <c r="B171" s="19"/>
      <c r="C171" s="20" t="s">
        <v>1699</v>
      </c>
      <c r="D171" s="20" t="s">
        <v>1981</v>
      </c>
      <c r="E171" s="20" t="s">
        <v>1699</v>
      </c>
      <c r="F171" s="21"/>
      <c r="G171" s="21" t="s">
        <v>1700</v>
      </c>
      <c r="H171" s="21" t="s">
        <v>1699</v>
      </c>
      <c r="I171" s="21"/>
      <c r="J171" s="21" t="s">
        <v>1700</v>
      </c>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c r="GI171" s="7"/>
      <c r="GJ171" s="7"/>
      <c r="GK171" s="7"/>
      <c r="GL171" s="7"/>
      <c r="GM171" s="7"/>
      <c r="GN171" s="7"/>
      <c r="GO171" s="7"/>
      <c r="GP171" s="7"/>
      <c r="GQ171" s="7"/>
      <c r="GR171" s="7"/>
      <c r="GS171" s="7"/>
      <c r="GT171" s="7"/>
      <c r="GU171" s="7"/>
      <c r="GV171" s="7"/>
      <c r="GW171" s="7"/>
      <c r="GX171" s="7"/>
      <c r="GY171" s="7"/>
      <c r="GZ171" s="7"/>
      <c r="HA171" s="7"/>
      <c r="HB171" s="7"/>
      <c r="HC171" s="7"/>
      <c r="HD171" s="7"/>
      <c r="HE171" s="7"/>
      <c r="HF171" s="7"/>
      <c r="HG171" s="7"/>
      <c r="HH171" s="7"/>
      <c r="HI171" s="7"/>
      <c r="HJ171" s="7"/>
      <c r="HK171" s="7"/>
      <c r="HL171" s="7"/>
      <c r="HM171" s="7"/>
      <c r="HN171" s="7"/>
      <c r="HO171" s="7"/>
      <c r="HP171" s="7"/>
      <c r="HQ171" s="7"/>
      <c r="HR171" s="7"/>
      <c r="HS171" s="7"/>
      <c r="HT171" s="7"/>
      <c r="HU171" s="7"/>
      <c r="HV171" s="7"/>
      <c r="HW171" s="7"/>
      <c r="HX171" s="7"/>
      <c r="HY171" s="7"/>
      <c r="HZ171" s="7"/>
      <c r="IA171" s="7"/>
      <c r="IB171" s="7"/>
      <c r="IC171" s="7"/>
      <c r="ID171" s="7"/>
      <c r="IE171" s="7"/>
      <c r="IF171" s="7"/>
      <c r="IG171" s="7"/>
      <c r="IH171" s="7"/>
      <c r="II171" s="7"/>
      <c r="IJ171" s="7"/>
      <c r="IK171" s="7"/>
      <c r="IL171" s="7"/>
      <c r="IM171" s="7"/>
      <c r="IN171" s="7"/>
      <c r="IO171" s="7"/>
      <c r="IP171" s="7"/>
      <c r="IQ171" s="7"/>
      <c r="IR171" s="7"/>
      <c r="IS171" s="7"/>
      <c r="IT171" s="7"/>
      <c r="IU171" s="7"/>
      <c r="IV171" s="7"/>
    </row>
    <row r="172" customFormat="1" ht="42" customHeight="1" spans="1:256">
      <c r="A172" s="19"/>
      <c r="B172" s="19"/>
      <c r="C172" s="20" t="s">
        <v>1699</v>
      </c>
      <c r="D172" s="20" t="s">
        <v>1699</v>
      </c>
      <c r="E172" s="20" t="s">
        <v>1982</v>
      </c>
      <c r="F172" s="21" t="s">
        <v>1703</v>
      </c>
      <c r="G172" s="21" t="s">
        <v>1983</v>
      </c>
      <c r="H172" s="21" t="s">
        <v>1733</v>
      </c>
      <c r="I172" s="21" t="s">
        <v>1822</v>
      </c>
      <c r="J172" s="21" t="s">
        <v>1984</v>
      </c>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c r="GI172" s="7"/>
      <c r="GJ172" s="7"/>
      <c r="GK172" s="7"/>
      <c r="GL172" s="7"/>
      <c r="GM172" s="7"/>
      <c r="GN172" s="7"/>
      <c r="GO172" s="7"/>
      <c r="GP172" s="7"/>
      <c r="GQ172" s="7"/>
      <c r="GR172" s="7"/>
      <c r="GS172" s="7"/>
      <c r="GT172" s="7"/>
      <c r="GU172" s="7"/>
      <c r="GV172" s="7"/>
      <c r="GW172" s="7"/>
      <c r="GX172" s="7"/>
      <c r="GY172" s="7"/>
      <c r="GZ172" s="7"/>
      <c r="HA172" s="7"/>
      <c r="HB172" s="7"/>
      <c r="HC172" s="7"/>
      <c r="HD172" s="7"/>
      <c r="HE172" s="7"/>
      <c r="HF172" s="7"/>
      <c r="HG172" s="7"/>
      <c r="HH172" s="7"/>
      <c r="HI172" s="7"/>
      <c r="HJ172" s="7"/>
      <c r="HK172" s="7"/>
      <c r="HL172" s="7"/>
      <c r="HM172" s="7"/>
      <c r="HN172" s="7"/>
      <c r="HO172" s="7"/>
      <c r="HP172" s="7"/>
      <c r="HQ172" s="7"/>
      <c r="HR172" s="7"/>
      <c r="HS172" s="7"/>
      <c r="HT172" s="7"/>
      <c r="HU172" s="7"/>
      <c r="HV172" s="7"/>
      <c r="HW172" s="7"/>
      <c r="HX172" s="7"/>
      <c r="HY172" s="7"/>
      <c r="HZ172" s="7"/>
      <c r="IA172" s="7"/>
      <c r="IB172" s="7"/>
      <c r="IC172" s="7"/>
      <c r="ID172" s="7"/>
      <c r="IE172" s="7"/>
      <c r="IF172" s="7"/>
      <c r="IG172" s="7"/>
      <c r="IH172" s="7"/>
      <c r="II172" s="7"/>
      <c r="IJ172" s="7"/>
      <c r="IK172" s="7"/>
      <c r="IL172" s="7"/>
      <c r="IM172" s="7"/>
      <c r="IN172" s="7"/>
      <c r="IO172" s="7"/>
      <c r="IP172" s="7"/>
      <c r="IQ172" s="7"/>
      <c r="IR172" s="7"/>
      <c r="IS172" s="7"/>
      <c r="IT172" s="7"/>
      <c r="IU172" s="7"/>
      <c r="IV172" s="7"/>
    </row>
    <row r="173" customFormat="1" ht="42" customHeight="1" spans="1:256">
      <c r="A173" s="19"/>
      <c r="B173" s="19"/>
      <c r="C173" s="20" t="s">
        <v>1699</v>
      </c>
      <c r="D173" s="20" t="s">
        <v>1699</v>
      </c>
      <c r="E173" s="20" t="s">
        <v>1985</v>
      </c>
      <c r="F173" s="21" t="s">
        <v>1727</v>
      </c>
      <c r="G173" s="21" t="s">
        <v>1873</v>
      </c>
      <c r="H173" s="21" t="s">
        <v>1733</v>
      </c>
      <c r="I173" s="21" t="s">
        <v>1706</v>
      </c>
      <c r="J173" s="21" t="s">
        <v>1986</v>
      </c>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c r="GI173" s="7"/>
      <c r="GJ173" s="7"/>
      <c r="GK173" s="7"/>
      <c r="GL173" s="7"/>
      <c r="GM173" s="7"/>
      <c r="GN173" s="7"/>
      <c r="GO173" s="7"/>
      <c r="GP173" s="7"/>
      <c r="GQ173" s="7"/>
      <c r="GR173" s="7"/>
      <c r="GS173" s="7"/>
      <c r="GT173" s="7"/>
      <c r="GU173" s="7"/>
      <c r="GV173" s="7"/>
      <c r="GW173" s="7"/>
      <c r="GX173" s="7"/>
      <c r="GY173" s="7"/>
      <c r="GZ173" s="7"/>
      <c r="HA173" s="7"/>
      <c r="HB173" s="7"/>
      <c r="HC173" s="7"/>
      <c r="HD173" s="7"/>
      <c r="HE173" s="7"/>
      <c r="HF173" s="7"/>
      <c r="HG173" s="7"/>
      <c r="HH173" s="7"/>
      <c r="HI173" s="7"/>
      <c r="HJ173" s="7"/>
      <c r="HK173" s="7"/>
      <c r="HL173" s="7"/>
      <c r="HM173" s="7"/>
      <c r="HN173" s="7"/>
      <c r="HO173" s="7"/>
      <c r="HP173" s="7"/>
      <c r="HQ173" s="7"/>
      <c r="HR173" s="7"/>
      <c r="HS173" s="7"/>
      <c r="HT173" s="7"/>
      <c r="HU173" s="7"/>
      <c r="HV173" s="7"/>
      <c r="HW173" s="7"/>
      <c r="HX173" s="7"/>
      <c r="HY173" s="7"/>
      <c r="HZ173" s="7"/>
      <c r="IA173" s="7"/>
      <c r="IB173" s="7"/>
      <c r="IC173" s="7"/>
      <c r="ID173" s="7"/>
      <c r="IE173" s="7"/>
      <c r="IF173" s="7"/>
      <c r="IG173" s="7"/>
      <c r="IH173" s="7"/>
      <c r="II173" s="7"/>
      <c r="IJ173" s="7"/>
      <c r="IK173" s="7"/>
      <c r="IL173" s="7"/>
      <c r="IM173" s="7"/>
      <c r="IN173" s="7"/>
      <c r="IO173" s="7"/>
      <c r="IP173" s="7"/>
      <c r="IQ173" s="7"/>
      <c r="IR173" s="7"/>
      <c r="IS173" s="7"/>
      <c r="IT173" s="7"/>
      <c r="IU173" s="7"/>
      <c r="IV173" s="7"/>
    </row>
    <row r="174" customFormat="1" ht="42" customHeight="1" spans="1:256">
      <c r="A174" s="19"/>
      <c r="B174" s="19"/>
      <c r="C174" s="20" t="s">
        <v>1699</v>
      </c>
      <c r="D174" s="20" t="s">
        <v>1755</v>
      </c>
      <c r="E174" s="20" t="s">
        <v>1699</v>
      </c>
      <c r="F174" s="21"/>
      <c r="G174" s="21" t="s">
        <v>1700</v>
      </c>
      <c r="H174" s="21" t="s">
        <v>1699</v>
      </c>
      <c r="I174" s="21"/>
      <c r="J174" s="21" t="s">
        <v>1700</v>
      </c>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c r="DK174" s="7"/>
      <c r="DL174" s="7"/>
      <c r="DM174" s="7"/>
      <c r="DN174" s="7"/>
      <c r="DO174" s="7"/>
      <c r="DP174" s="7"/>
      <c r="DQ174" s="7"/>
      <c r="DR174" s="7"/>
      <c r="DS174" s="7"/>
      <c r="DT174" s="7"/>
      <c r="DU174" s="7"/>
      <c r="DV174" s="7"/>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7"/>
      <c r="EY174" s="7"/>
      <c r="EZ174" s="7"/>
      <c r="FA174" s="7"/>
      <c r="FB174" s="7"/>
      <c r="FC174" s="7"/>
      <c r="FD174" s="7"/>
      <c r="FE174" s="7"/>
      <c r="FF174" s="7"/>
      <c r="FG174" s="7"/>
      <c r="FH174" s="7"/>
      <c r="FI174" s="7"/>
      <c r="FJ174" s="7"/>
      <c r="FK174" s="7"/>
      <c r="FL174" s="7"/>
      <c r="FM174" s="7"/>
      <c r="FN174" s="7"/>
      <c r="FO174" s="7"/>
      <c r="FP174" s="7"/>
      <c r="FQ174" s="7"/>
      <c r="FR174" s="7"/>
      <c r="FS174" s="7"/>
      <c r="FT174" s="7"/>
      <c r="FU174" s="7"/>
      <c r="FV174" s="7"/>
      <c r="FW174" s="7"/>
      <c r="FX174" s="7"/>
      <c r="FY174" s="7"/>
      <c r="FZ174" s="7"/>
      <c r="GA174" s="7"/>
      <c r="GB174" s="7"/>
      <c r="GC174" s="7"/>
      <c r="GD174" s="7"/>
      <c r="GE174" s="7"/>
      <c r="GF174" s="7"/>
      <c r="GG174" s="7"/>
      <c r="GH174" s="7"/>
      <c r="GI174" s="7"/>
      <c r="GJ174" s="7"/>
      <c r="GK174" s="7"/>
      <c r="GL174" s="7"/>
      <c r="GM174" s="7"/>
      <c r="GN174" s="7"/>
      <c r="GO174" s="7"/>
      <c r="GP174" s="7"/>
      <c r="GQ174" s="7"/>
      <c r="GR174" s="7"/>
      <c r="GS174" s="7"/>
      <c r="GT174" s="7"/>
      <c r="GU174" s="7"/>
      <c r="GV174" s="7"/>
      <c r="GW174" s="7"/>
      <c r="GX174" s="7"/>
      <c r="GY174" s="7"/>
      <c r="GZ174" s="7"/>
      <c r="HA174" s="7"/>
      <c r="HB174" s="7"/>
      <c r="HC174" s="7"/>
      <c r="HD174" s="7"/>
      <c r="HE174" s="7"/>
      <c r="HF174" s="7"/>
      <c r="HG174" s="7"/>
      <c r="HH174" s="7"/>
      <c r="HI174" s="7"/>
      <c r="HJ174" s="7"/>
      <c r="HK174" s="7"/>
      <c r="HL174" s="7"/>
      <c r="HM174" s="7"/>
      <c r="HN174" s="7"/>
      <c r="HO174" s="7"/>
      <c r="HP174" s="7"/>
      <c r="HQ174" s="7"/>
      <c r="HR174" s="7"/>
      <c r="HS174" s="7"/>
      <c r="HT174" s="7"/>
      <c r="HU174" s="7"/>
      <c r="HV174" s="7"/>
      <c r="HW174" s="7"/>
      <c r="HX174" s="7"/>
      <c r="HY174" s="7"/>
      <c r="HZ174" s="7"/>
      <c r="IA174" s="7"/>
      <c r="IB174" s="7"/>
      <c r="IC174" s="7"/>
      <c r="ID174" s="7"/>
      <c r="IE174" s="7"/>
      <c r="IF174" s="7"/>
      <c r="IG174" s="7"/>
      <c r="IH174" s="7"/>
      <c r="II174" s="7"/>
      <c r="IJ174" s="7"/>
      <c r="IK174" s="7"/>
      <c r="IL174" s="7"/>
      <c r="IM174" s="7"/>
      <c r="IN174" s="7"/>
      <c r="IO174" s="7"/>
      <c r="IP174" s="7"/>
      <c r="IQ174" s="7"/>
      <c r="IR174" s="7"/>
      <c r="IS174" s="7"/>
      <c r="IT174" s="7"/>
      <c r="IU174" s="7"/>
      <c r="IV174" s="7"/>
    </row>
    <row r="175" customFormat="1" ht="42" customHeight="1" spans="1:256">
      <c r="A175" s="19"/>
      <c r="B175" s="19"/>
      <c r="C175" s="20" t="s">
        <v>1699</v>
      </c>
      <c r="D175" s="20" t="s">
        <v>1699</v>
      </c>
      <c r="E175" s="20" t="s">
        <v>1987</v>
      </c>
      <c r="F175" s="21" t="s">
        <v>1703</v>
      </c>
      <c r="G175" s="21" t="s">
        <v>1732</v>
      </c>
      <c r="H175" s="21" t="s">
        <v>1733</v>
      </c>
      <c r="I175" s="21" t="s">
        <v>1822</v>
      </c>
      <c r="J175" s="21" t="s">
        <v>1988</v>
      </c>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c r="DP175" s="7"/>
      <c r="DQ175" s="7"/>
      <c r="DR175" s="7"/>
      <c r="DS175" s="7"/>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c r="GI175" s="7"/>
      <c r="GJ175" s="7"/>
      <c r="GK175" s="7"/>
      <c r="GL175" s="7"/>
      <c r="GM175" s="7"/>
      <c r="GN175" s="7"/>
      <c r="GO175" s="7"/>
      <c r="GP175" s="7"/>
      <c r="GQ175" s="7"/>
      <c r="GR175" s="7"/>
      <c r="GS175" s="7"/>
      <c r="GT175" s="7"/>
      <c r="GU175" s="7"/>
      <c r="GV175" s="7"/>
      <c r="GW175" s="7"/>
      <c r="GX175" s="7"/>
      <c r="GY175" s="7"/>
      <c r="GZ175" s="7"/>
      <c r="HA175" s="7"/>
      <c r="HB175" s="7"/>
      <c r="HC175" s="7"/>
      <c r="HD175" s="7"/>
      <c r="HE175" s="7"/>
      <c r="HF175" s="7"/>
      <c r="HG175" s="7"/>
      <c r="HH175" s="7"/>
      <c r="HI175" s="7"/>
      <c r="HJ175" s="7"/>
      <c r="HK175" s="7"/>
      <c r="HL175" s="7"/>
      <c r="HM175" s="7"/>
      <c r="HN175" s="7"/>
      <c r="HO175" s="7"/>
      <c r="HP175" s="7"/>
      <c r="HQ175" s="7"/>
      <c r="HR175" s="7"/>
      <c r="HS175" s="7"/>
      <c r="HT175" s="7"/>
      <c r="HU175" s="7"/>
      <c r="HV175" s="7"/>
      <c r="HW175" s="7"/>
      <c r="HX175" s="7"/>
      <c r="HY175" s="7"/>
      <c r="HZ175" s="7"/>
      <c r="IA175" s="7"/>
      <c r="IB175" s="7"/>
      <c r="IC175" s="7"/>
      <c r="ID175" s="7"/>
      <c r="IE175" s="7"/>
      <c r="IF175" s="7"/>
      <c r="IG175" s="7"/>
      <c r="IH175" s="7"/>
      <c r="II175" s="7"/>
      <c r="IJ175" s="7"/>
      <c r="IK175" s="7"/>
      <c r="IL175" s="7"/>
      <c r="IM175" s="7"/>
      <c r="IN175" s="7"/>
      <c r="IO175" s="7"/>
      <c r="IP175" s="7"/>
      <c r="IQ175" s="7"/>
      <c r="IR175" s="7"/>
      <c r="IS175" s="7"/>
      <c r="IT175" s="7"/>
      <c r="IU175" s="7"/>
      <c r="IV175" s="7"/>
    </row>
    <row r="176" customFormat="1" ht="42" customHeight="1" spans="1:256">
      <c r="A176" s="19"/>
      <c r="B176" s="19"/>
      <c r="C176" s="20" t="s">
        <v>1699</v>
      </c>
      <c r="D176" s="20" t="s">
        <v>1699</v>
      </c>
      <c r="E176" s="20" t="s">
        <v>1989</v>
      </c>
      <c r="F176" s="21" t="s">
        <v>1709</v>
      </c>
      <c r="G176" s="21" t="s">
        <v>1816</v>
      </c>
      <c r="H176" s="21" t="s">
        <v>1733</v>
      </c>
      <c r="I176" s="21" t="s">
        <v>1706</v>
      </c>
      <c r="J176" s="21" t="s">
        <v>1990</v>
      </c>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c r="DK176" s="7"/>
      <c r="DL176" s="7"/>
      <c r="DM176" s="7"/>
      <c r="DN176" s="7"/>
      <c r="DO176" s="7"/>
      <c r="DP176" s="7"/>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c r="GI176" s="7"/>
      <c r="GJ176" s="7"/>
      <c r="GK176" s="7"/>
      <c r="GL176" s="7"/>
      <c r="GM176" s="7"/>
      <c r="GN176" s="7"/>
      <c r="GO176" s="7"/>
      <c r="GP176" s="7"/>
      <c r="GQ176" s="7"/>
      <c r="GR176" s="7"/>
      <c r="GS176" s="7"/>
      <c r="GT176" s="7"/>
      <c r="GU176" s="7"/>
      <c r="GV176" s="7"/>
      <c r="GW176" s="7"/>
      <c r="GX176" s="7"/>
      <c r="GY176" s="7"/>
      <c r="GZ176" s="7"/>
      <c r="HA176" s="7"/>
      <c r="HB176" s="7"/>
      <c r="HC176" s="7"/>
      <c r="HD176" s="7"/>
      <c r="HE176" s="7"/>
      <c r="HF176" s="7"/>
      <c r="HG176" s="7"/>
      <c r="HH176" s="7"/>
      <c r="HI176" s="7"/>
      <c r="HJ176" s="7"/>
      <c r="HK176" s="7"/>
      <c r="HL176" s="7"/>
      <c r="HM176" s="7"/>
      <c r="HN176" s="7"/>
      <c r="HO176" s="7"/>
      <c r="HP176" s="7"/>
      <c r="HQ176" s="7"/>
      <c r="HR176" s="7"/>
      <c r="HS176" s="7"/>
      <c r="HT176" s="7"/>
      <c r="HU176" s="7"/>
      <c r="HV176" s="7"/>
      <c r="HW176" s="7"/>
      <c r="HX176" s="7"/>
      <c r="HY176" s="7"/>
      <c r="HZ176" s="7"/>
      <c r="IA176" s="7"/>
      <c r="IB176" s="7"/>
      <c r="IC176" s="7"/>
      <c r="ID176" s="7"/>
      <c r="IE176" s="7"/>
      <c r="IF176" s="7"/>
      <c r="IG176" s="7"/>
      <c r="IH176" s="7"/>
      <c r="II176" s="7"/>
      <c r="IJ176" s="7"/>
      <c r="IK176" s="7"/>
      <c r="IL176" s="7"/>
      <c r="IM176" s="7"/>
      <c r="IN176" s="7"/>
      <c r="IO176" s="7"/>
      <c r="IP176" s="7"/>
      <c r="IQ176" s="7"/>
      <c r="IR176" s="7"/>
      <c r="IS176" s="7"/>
      <c r="IT176" s="7"/>
      <c r="IU176" s="7"/>
      <c r="IV176" s="7"/>
    </row>
    <row r="177" customFormat="1" ht="42" customHeight="1" spans="1:256">
      <c r="A177" s="19"/>
      <c r="B177" s="19"/>
      <c r="C177" s="20" t="s">
        <v>1758</v>
      </c>
      <c r="D177" s="20" t="s">
        <v>1699</v>
      </c>
      <c r="E177" s="20" t="s">
        <v>1699</v>
      </c>
      <c r="F177" s="21"/>
      <c r="G177" s="21" t="s">
        <v>1700</v>
      </c>
      <c r="H177" s="21" t="s">
        <v>1699</v>
      </c>
      <c r="I177" s="21"/>
      <c r="J177" s="21" t="s">
        <v>1700</v>
      </c>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c r="DK177" s="7"/>
      <c r="DL177" s="7"/>
      <c r="DM177" s="7"/>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c r="GI177" s="7"/>
      <c r="GJ177" s="7"/>
      <c r="GK177" s="7"/>
      <c r="GL177" s="7"/>
      <c r="GM177" s="7"/>
      <c r="GN177" s="7"/>
      <c r="GO177" s="7"/>
      <c r="GP177" s="7"/>
      <c r="GQ177" s="7"/>
      <c r="GR177" s="7"/>
      <c r="GS177" s="7"/>
      <c r="GT177" s="7"/>
      <c r="GU177" s="7"/>
      <c r="GV177" s="7"/>
      <c r="GW177" s="7"/>
      <c r="GX177" s="7"/>
      <c r="GY177" s="7"/>
      <c r="GZ177" s="7"/>
      <c r="HA177" s="7"/>
      <c r="HB177" s="7"/>
      <c r="HC177" s="7"/>
      <c r="HD177" s="7"/>
      <c r="HE177" s="7"/>
      <c r="HF177" s="7"/>
      <c r="HG177" s="7"/>
      <c r="HH177" s="7"/>
      <c r="HI177" s="7"/>
      <c r="HJ177" s="7"/>
      <c r="HK177" s="7"/>
      <c r="HL177" s="7"/>
      <c r="HM177" s="7"/>
      <c r="HN177" s="7"/>
      <c r="HO177" s="7"/>
      <c r="HP177" s="7"/>
      <c r="HQ177" s="7"/>
      <c r="HR177" s="7"/>
      <c r="HS177" s="7"/>
      <c r="HT177" s="7"/>
      <c r="HU177" s="7"/>
      <c r="HV177" s="7"/>
      <c r="HW177" s="7"/>
      <c r="HX177" s="7"/>
      <c r="HY177" s="7"/>
      <c r="HZ177" s="7"/>
      <c r="IA177" s="7"/>
      <c r="IB177" s="7"/>
      <c r="IC177" s="7"/>
      <c r="ID177" s="7"/>
      <c r="IE177" s="7"/>
      <c r="IF177" s="7"/>
      <c r="IG177" s="7"/>
      <c r="IH177" s="7"/>
      <c r="II177" s="7"/>
      <c r="IJ177" s="7"/>
      <c r="IK177" s="7"/>
      <c r="IL177" s="7"/>
      <c r="IM177" s="7"/>
      <c r="IN177" s="7"/>
      <c r="IO177" s="7"/>
      <c r="IP177" s="7"/>
      <c r="IQ177" s="7"/>
      <c r="IR177" s="7"/>
      <c r="IS177" s="7"/>
      <c r="IT177" s="7"/>
      <c r="IU177" s="7"/>
      <c r="IV177" s="7"/>
    </row>
    <row r="178" customFormat="1" ht="42" customHeight="1" spans="1:256">
      <c r="A178" s="19"/>
      <c r="B178" s="19"/>
      <c r="C178" s="20" t="s">
        <v>1699</v>
      </c>
      <c r="D178" s="20" t="s">
        <v>1759</v>
      </c>
      <c r="E178" s="20" t="s">
        <v>1699</v>
      </c>
      <c r="F178" s="21"/>
      <c r="G178" s="21" t="s">
        <v>1700</v>
      </c>
      <c r="H178" s="21" t="s">
        <v>1699</v>
      </c>
      <c r="I178" s="21"/>
      <c r="J178" s="21" t="s">
        <v>1700</v>
      </c>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c r="GI178" s="7"/>
      <c r="GJ178" s="7"/>
      <c r="GK178" s="7"/>
      <c r="GL178" s="7"/>
      <c r="GM178" s="7"/>
      <c r="GN178" s="7"/>
      <c r="GO178" s="7"/>
      <c r="GP178" s="7"/>
      <c r="GQ178" s="7"/>
      <c r="GR178" s="7"/>
      <c r="GS178" s="7"/>
      <c r="GT178" s="7"/>
      <c r="GU178" s="7"/>
      <c r="GV178" s="7"/>
      <c r="GW178" s="7"/>
      <c r="GX178" s="7"/>
      <c r="GY178" s="7"/>
      <c r="GZ178" s="7"/>
      <c r="HA178" s="7"/>
      <c r="HB178" s="7"/>
      <c r="HC178" s="7"/>
      <c r="HD178" s="7"/>
      <c r="HE178" s="7"/>
      <c r="HF178" s="7"/>
      <c r="HG178" s="7"/>
      <c r="HH178" s="7"/>
      <c r="HI178" s="7"/>
      <c r="HJ178" s="7"/>
      <c r="HK178" s="7"/>
      <c r="HL178" s="7"/>
      <c r="HM178" s="7"/>
      <c r="HN178" s="7"/>
      <c r="HO178" s="7"/>
      <c r="HP178" s="7"/>
      <c r="HQ178" s="7"/>
      <c r="HR178" s="7"/>
      <c r="HS178" s="7"/>
      <c r="HT178" s="7"/>
      <c r="HU178" s="7"/>
      <c r="HV178" s="7"/>
      <c r="HW178" s="7"/>
      <c r="HX178" s="7"/>
      <c r="HY178" s="7"/>
      <c r="HZ178" s="7"/>
      <c r="IA178" s="7"/>
      <c r="IB178" s="7"/>
      <c r="IC178" s="7"/>
      <c r="ID178" s="7"/>
      <c r="IE178" s="7"/>
      <c r="IF178" s="7"/>
      <c r="IG178" s="7"/>
      <c r="IH178" s="7"/>
      <c r="II178" s="7"/>
      <c r="IJ178" s="7"/>
      <c r="IK178" s="7"/>
      <c r="IL178" s="7"/>
      <c r="IM178" s="7"/>
      <c r="IN178" s="7"/>
      <c r="IO178" s="7"/>
      <c r="IP178" s="7"/>
      <c r="IQ178" s="7"/>
      <c r="IR178" s="7"/>
      <c r="IS178" s="7"/>
      <c r="IT178" s="7"/>
      <c r="IU178" s="7"/>
      <c r="IV178" s="7"/>
    </row>
    <row r="179" customFormat="1" ht="42" customHeight="1" spans="1:256">
      <c r="A179" s="19"/>
      <c r="B179" s="19"/>
      <c r="C179" s="20" t="s">
        <v>1699</v>
      </c>
      <c r="D179" s="20" t="s">
        <v>1699</v>
      </c>
      <c r="E179" s="20" t="s">
        <v>1904</v>
      </c>
      <c r="F179" s="21" t="s">
        <v>1709</v>
      </c>
      <c r="G179" s="21" t="s">
        <v>1736</v>
      </c>
      <c r="H179" s="21" t="s">
        <v>1733</v>
      </c>
      <c r="I179" s="21" t="s">
        <v>1706</v>
      </c>
      <c r="J179" s="21" t="s">
        <v>1991</v>
      </c>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c r="GI179" s="7"/>
      <c r="GJ179" s="7"/>
      <c r="GK179" s="7"/>
      <c r="GL179" s="7"/>
      <c r="GM179" s="7"/>
      <c r="GN179" s="7"/>
      <c r="GO179" s="7"/>
      <c r="GP179" s="7"/>
      <c r="GQ179" s="7"/>
      <c r="GR179" s="7"/>
      <c r="GS179" s="7"/>
      <c r="GT179" s="7"/>
      <c r="GU179" s="7"/>
      <c r="GV179" s="7"/>
      <c r="GW179" s="7"/>
      <c r="GX179" s="7"/>
      <c r="GY179" s="7"/>
      <c r="GZ179" s="7"/>
      <c r="HA179" s="7"/>
      <c r="HB179" s="7"/>
      <c r="HC179" s="7"/>
      <c r="HD179" s="7"/>
      <c r="HE179" s="7"/>
      <c r="HF179" s="7"/>
      <c r="HG179" s="7"/>
      <c r="HH179" s="7"/>
      <c r="HI179" s="7"/>
      <c r="HJ179" s="7"/>
      <c r="HK179" s="7"/>
      <c r="HL179" s="7"/>
      <c r="HM179" s="7"/>
      <c r="HN179" s="7"/>
      <c r="HO179" s="7"/>
      <c r="HP179" s="7"/>
      <c r="HQ179" s="7"/>
      <c r="HR179" s="7"/>
      <c r="HS179" s="7"/>
      <c r="HT179" s="7"/>
      <c r="HU179" s="7"/>
      <c r="HV179" s="7"/>
      <c r="HW179" s="7"/>
      <c r="HX179" s="7"/>
      <c r="HY179" s="7"/>
      <c r="HZ179" s="7"/>
      <c r="IA179" s="7"/>
      <c r="IB179" s="7"/>
      <c r="IC179" s="7"/>
      <c r="ID179" s="7"/>
      <c r="IE179" s="7"/>
      <c r="IF179" s="7"/>
      <c r="IG179" s="7"/>
      <c r="IH179" s="7"/>
      <c r="II179" s="7"/>
      <c r="IJ179" s="7"/>
      <c r="IK179" s="7"/>
      <c r="IL179" s="7"/>
      <c r="IM179" s="7"/>
      <c r="IN179" s="7"/>
      <c r="IO179" s="7"/>
      <c r="IP179" s="7"/>
      <c r="IQ179" s="7"/>
      <c r="IR179" s="7"/>
      <c r="IS179" s="7"/>
      <c r="IT179" s="7"/>
      <c r="IU179" s="7"/>
      <c r="IV179" s="7"/>
    </row>
    <row r="180" customFormat="1" ht="13.5" spans="1:256">
      <c r="A180" s="13" t="s">
        <v>1992</v>
      </c>
      <c r="B180" s="13"/>
      <c r="C180" s="13"/>
      <c r="D180" s="13"/>
      <c r="E180" s="13"/>
      <c r="F180" s="13"/>
      <c r="G180" s="13"/>
      <c r="H180" s="13"/>
      <c r="I180" s="13"/>
      <c r="J180" s="13"/>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c r="GI180" s="7"/>
      <c r="GJ180" s="7"/>
      <c r="GK180" s="7"/>
      <c r="GL180" s="7"/>
      <c r="GM180" s="7"/>
      <c r="GN180" s="7"/>
      <c r="GO180" s="7"/>
      <c r="GP180" s="7"/>
      <c r="GQ180" s="7"/>
      <c r="GR180" s="7"/>
      <c r="GS180" s="7"/>
      <c r="GT180" s="7"/>
      <c r="GU180" s="7"/>
      <c r="GV180" s="7"/>
      <c r="GW180" s="7"/>
      <c r="GX180" s="7"/>
      <c r="GY180" s="7"/>
      <c r="GZ180" s="7"/>
      <c r="HA180" s="7"/>
      <c r="HB180" s="7"/>
      <c r="HC180" s="7"/>
      <c r="HD180" s="7"/>
      <c r="HE180" s="7"/>
      <c r="HF180" s="7"/>
      <c r="HG180" s="7"/>
      <c r="HH180" s="7"/>
      <c r="HI180" s="7"/>
      <c r="HJ180" s="7"/>
      <c r="HK180" s="7"/>
      <c r="HL180" s="7"/>
      <c r="HM180" s="7"/>
      <c r="HN180" s="7"/>
      <c r="HO180" s="7"/>
      <c r="HP180" s="7"/>
      <c r="HQ180" s="7"/>
      <c r="HR180" s="7"/>
      <c r="HS180" s="7"/>
      <c r="HT180" s="7"/>
      <c r="HU180" s="7"/>
      <c r="HV180" s="7"/>
      <c r="HW180" s="7"/>
      <c r="HX180" s="7"/>
      <c r="HY180" s="7"/>
      <c r="HZ180" s="7"/>
      <c r="IA180" s="7"/>
      <c r="IB180" s="7"/>
      <c r="IC180" s="7"/>
      <c r="ID180" s="7"/>
      <c r="IE180" s="7"/>
      <c r="IF180" s="7"/>
      <c r="IG180" s="7"/>
      <c r="IH180" s="7"/>
      <c r="II180" s="7"/>
      <c r="IJ180" s="7"/>
      <c r="IK180" s="7"/>
      <c r="IL180" s="7"/>
      <c r="IM180" s="7"/>
      <c r="IN180" s="7"/>
      <c r="IO180" s="7"/>
      <c r="IP180" s="7"/>
      <c r="IQ180" s="7"/>
      <c r="IR180" s="7"/>
      <c r="IS180" s="7"/>
      <c r="IT180" s="7"/>
      <c r="IU180" s="7"/>
      <c r="IV180" s="7"/>
    </row>
    <row r="181" customFormat="1" ht="286" customHeight="1" spans="1:256">
      <c r="A181" s="22" t="s">
        <v>1993</v>
      </c>
      <c r="B181" s="22" t="s">
        <v>1994</v>
      </c>
      <c r="C181" s="20" t="s">
        <v>1698</v>
      </c>
      <c r="D181" s="20" t="s">
        <v>1699</v>
      </c>
      <c r="E181" s="20" t="s">
        <v>1699</v>
      </c>
      <c r="F181" s="21"/>
      <c r="G181" s="21" t="s">
        <v>1700</v>
      </c>
      <c r="H181" s="21" t="s">
        <v>1699</v>
      </c>
      <c r="I181" s="21"/>
      <c r="J181" s="21" t="s">
        <v>1700</v>
      </c>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c r="FO181" s="7"/>
      <c r="FP181" s="7"/>
      <c r="FQ181" s="7"/>
      <c r="FR181" s="7"/>
      <c r="FS181" s="7"/>
      <c r="FT181" s="7"/>
      <c r="FU181" s="7"/>
      <c r="FV181" s="7"/>
      <c r="FW181" s="7"/>
      <c r="FX181" s="7"/>
      <c r="FY181" s="7"/>
      <c r="FZ181" s="7"/>
      <c r="GA181" s="7"/>
      <c r="GB181" s="7"/>
      <c r="GC181" s="7"/>
      <c r="GD181" s="7"/>
      <c r="GE181" s="7"/>
      <c r="GF181" s="7"/>
      <c r="GG181" s="7"/>
      <c r="GH181" s="7"/>
      <c r="GI181" s="7"/>
      <c r="GJ181" s="7"/>
      <c r="GK181" s="7"/>
      <c r="GL181" s="7"/>
      <c r="GM181" s="7"/>
      <c r="GN181" s="7"/>
      <c r="GO181" s="7"/>
      <c r="GP181" s="7"/>
      <c r="GQ181" s="7"/>
      <c r="GR181" s="7"/>
      <c r="GS181" s="7"/>
      <c r="GT181" s="7"/>
      <c r="GU181" s="7"/>
      <c r="GV181" s="7"/>
      <c r="GW181" s="7"/>
      <c r="GX181" s="7"/>
      <c r="GY181" s="7"/>
      <c r="GZ181" s="7"/>
      <c r="HA181" s="7"/>
      <c r="HB181" s="7"/>
      <c r="HC181" s="7"/>
      <c r="HD181" s="7"/>
      <c r="HE181" s="7"/>
      <c r="HF181" s="7"/>
      <c r="HG181" s="7"/>
      <c r="HH181" s="7"/>
      <c r="HI181" s="7"/>
      <c r="HJ181" s="7"/>
      <c r="HK181" s="7"/>
      <c r="HL181" s="7"/>
      <c r="HM181" s="7"/>
      <c r="HN181" s="7"/>
      <c r="HO181" s="7"/>
      <c r="HP181" s="7"/>
      <c r="HQ181" s="7"/>
      <c r="HR181" s="7"/>
      <c r="HS181" s="7"/>
      <c r="HT181" s="7"/>
      <c r="HU181" s="7"/>
      <c r="HV181" s="7"/>
      <c r="HW181" s="7"/>
      <c r="HX181" s="7"/>
      <c r="HY181" s="7"/>
      <c r="HZ181" s="7"/>
      <c r="IA181" s="7"/>
      <c r="IB181" s="7"/>
      <c r="IC181" s="7"/>
      <c r="ID181" s="7"/>
      <c r="IE181" s="7"/>
      <c r="IF181" s="7"/>
      <c r="IG181" s="7"/>
      <c r="IH181" s="7"/>
      <c r="II181" s="7"/>
      <c r="IJ181" s="7"/>
      <c r="IK181" s="7"/>
      <c r="IL181" s="7"/>
      <c r="IM181" s="7"/>
      <c r="IN181" s="7"/>
      <c r="IO181" s="7"/>
      <c r="IP181" s="7"/>
      <c r="IQ181" s="7"/>
      <c r="IR181" s="7"/>
      <c r="IS181" s="7"/>
      <c r="IT181" s="7"/>
      <c r="IU181" s="7"/>
      <c r="IV181" s="7"/>
    </row>
    <row r="182" customFormat="1" ht="14.25" spans="1:256">
      <c r="A182" s="19"/>
      <c r="B182" s="19"/>
      <c r="C182" s="20" t="s">
        <v>1699</v>
      </c>
      <c r="D182" s="20" t="s">
        <v>1701</v>
      </c>
      <c r="E182" s="20" t="s">
        <v>1699</v>
      </c>
      <c r="F182" s="21"/>
      <c r="G182" s="21" t="s">
        <v>1700</v>
      </c>
      <c r="H182" s="21" t="s">
        <v>1699</v>
      </c>
      <c r="I182" s="21"/>
      <c r="J182" s="21" t="s">
        <v>1700</v>
      </c>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c r="GI182" s="7"/>
      <c r="GJ182" s="7"/>
      <c r="GK182" s="7"/>
      <c r="GL182" s="7"/>
      <c r="GM182" s="7"/>
      <c r="GN182" s="7"/>
      <c r="GO182" s="7"/>
      <c r="GP182" s="7"/>
      <c r="GQ182" s="7"/>
      <c r="GR182" s="7"/>
      <c r="GS182" s="7"/>
      <c r="GT182" s="7"/>
      <c r="GU182" s="7"/>
      <c r="GV182" s="7"/>
      <c r="GW182" s="7"/>
      <c r="GX182" s="7"/>
      <c r="GY182" s="7"/>
      <c r="GZ182" s="7"/>
      <c r="HA182" s="7"/>
      <c r="HB182" s="7"/>
      <c r="HC182" s="7"/>
      <c r="HD182" s="7"/>
      <c r="HE182" s="7"/>
      <c r="HF182" s="7"/>
      <c r="HG182" s="7"/>
      <c r="HH182" s="7"/>
      <c r="HI182" s="7"/>
      <c r="HJ182" s="7"/>
      <c r="HK182" s="7"/>
      <c r="HL182" s="7"/>
      <c r="HM182" s="7"/>
      <c r="HN182" s="7"/>
      <c r="HO182" s="7"/>
      <c r="HP182" s="7"/>
      <c r="HQ182" s="7"/>
      <c r="HR182" s="7"/>
      <c r="HS182" s="7"/>
      <c r="HT182" s="7"/>
      <c r="HU182" s="7"/>
      <c r="HV182" s="7"/>
      <c r="HW182" s="7"/>
      <c r="HX182" s="7"/>
      <c r="HY182" s="7"/>
      <c r="HZ182" s="7"/>
      <c r="IA182" s="7"/>
      <c r="IB182" s="7"/>
      <c r="IC182" s="7"/>
      <c r="ID182" s="7"/>
      <c r="IE182" s="7"/>
      <c r="IF182" s="7"/>
      <c r="IG182" s="7"/>
      <c r="IH182" s="7"/>
      <c r="II182" s="7"/>
      <c r="IJ182" s="7"/>
      <c r="IK182" s="7"/>
      <c r="IL182" s="7"/>
      <c r="IM182" s="7"/>
      <c r="IN182" s="7"/>
      <c r="IO182" s="7"/>
      <c r="IP182" s="7"/>
      <c r="IQ182" s="7"/>
      <c r="IR182" s="7"/>
      <c r="IS182" s="7"/>
      <c r="IT182" s="7"/>
      <c r="IU182" s="7"/>
      <c r="IV182" s="7"/>
    </row>
    <row r="183" customFormat="1" ht="27" spans="1:256">
      <c r="A183" s="19"/>
      <c r="B183" s="19"/>
      <c r="C183" s="20" t="s">
        <v>1699</v>
      </c>
      <c r="D183" s="20" t="s">
        <v>1699</v>
      </c>
      <c r="E183" s="20" t="s">
        <v>1995</v>
      </c>
      <c r="F183" s="21" t="s">
        <v>1703</v>
      </c>
      <c r="G183" s="21" t="s">
        <v>1996</v>
      </c>
      <c r="H183" s="21" t="s">
        <v>1846</v>
      </c>
      <c r="I183" s="21" t="s">
        <v>1706</v>
      </c>
      <c r="J183" s="21" t="s">
        <v>1997</v>
      </c>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c r="GP183" s="7"/>
      <c r="GQ183" s="7"/>
      <c r="GR183" s="7"/>
      <c r="GS183" s="7"/>
      <c r="GT183" s="7"/>
      <c r="GU183" s="7"/>
      <c r="GV183" s="7"/>
      <c r="GW183" s="7"/>
      <c r="GX183" s="7"/>
      <c r="GY183" s="7"/>
      <c r="GZ183" s="7"/>
      <c r="HA183" s="7"/>
      <c r="HB183" s="7"/>
      <c r="HC183" s="7"/>
      <c r="HD183" s="7"/>
      <c r="HE183" s="7"/>
      <c r="HF183" s="7"/>
      <c r="HG183" s="7"/>
      <c r="HH183" s="7"/>
      <c r="HI183" s="7"/>
      <c r="HJ183" s="7"/>
      <c r="HK183" s="7"/>
      <c r="HL183" s="7"/>
      <c r="HM183" s="7"/>
      <c r="HN183" s="7"/>
      <c r="HO183" s="7"/>
      <c r="HP183" s="7"/>
      <c r="HQ183" s="7"/>
      <c r="HR183" s="7"/>
      <c r="HS183" s="7"/>
      <c r="HT183" s="7"/>
      <c r="HU183" s="7"/>
      <c r="HV183" s="7"/>
      <c r="HW183" s="7"/>
      <c r="HX183" s="7"/>
      <c r="HY183" s="7"/>
      <c r="HZ183" s="7"/>
      <c r="IA183" s="7"/>
      <c r="IB183" s="7"/>
      <c r="IC183" s="7"/>
      <c r="ID183" s="7"/>
      <c r="IE183" s="7"/>
      <c r="IF183" s="7"/>
      <c r="IG183" s="7"/>
      <c r="IH183" s="7"/>
      <c r="II183" s="7"/>
      <c r="IJ183" s="7"/>
      <c r="IK183" s="7"/>
      <c r="IL183" s="7"/>
      <c r="IM183" s="7"/>
      <c r="IN183" s="7"/>
      <c r="IO183" s="7"/>
      <c r="IP183" s="7"/>
      <c r="IQ183" s="7"/>
      <c r="IR183" s="7"/>
      <c r="IS183" s="7"/>
      <c r="IT183" s="7"/>
      <c r="IU183" s="7"/>
      <c r="IV183" s="7"/>
    </row>
    <row r="184" customFormat="1" ht="14.25" spans="1:256">
      <c r="A184" s="19"/>
      <c r="B184" s="19"/>
      <c r="C184" s="20" t="s">
        <v>1699</v>
      </c>
      <c r="D184" s="20" t="s">
        <v>1699</v>
      </c>
      <c r="E184" s="20" t="s">
        <v>1998</v>
      </c>
      <c r="F184" s="21" t="s">
        <v>1703</v>
      </c>
      <c r="G184" s="21" t="s">
        <v>1999</v>
      </c>
      <c r="H184" s="21" t="s">
        <v>2000</v>
      </c>
      <c r="I184" s="21" t="s">
        <v>1706</v>
      </c>
      <c r="J184" s="21" t="s">
        <v>2001</v>
      </c>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c r="GI184" s="7"/>
      <c r="GJ184" s="7"/>
      <c r="GK184" s="7"/>
      <c r="GL184" s="7"/>
      <c r="GM184" s="7"/>
      <c r="GN184" s="7"/>
      <c r="GO184" s="7"/>
      <c r="GP184" s="7"/>
      <c r="GQ184" s="7"/>
      <c r="GR184" s="7"/>
      <c r="GS184" s="7"/>
      <c r="GT184" s="7"/>
      <c r="GU184" s="7"/>
      <c r="GV184" s="7"/>
      <c r="GW184" s="7"/>
      <c r="GX184" s="7"/>
      <c r="GY184" s="7"/>
      <c r="GZ184" s="7"/>
      <c r="HA184" s="7"/>
      <c r="HB184" s="7"/>
      <c r="HC184" s="7"/>
      <c r="HD184" s="7"/>
      <c r="HE184" s="7"/>
      <c r="HF184" s="7"/>
      <c r="HG184" s="7"/>
      <c r="HH184" s="7"/>
      <c r="HI184" s="7"/>
      <c r="HJ184" s="7"/>
      <c r="HK184" s="7"/>
      <c r="HL184" s="7"/>
      <c r="HM184" s="7"/>
      <c r="HN184" s="7"/>
      <c r="HO184" s="7"/>
      <c r="HP184" s="7"/>
      <c r="HQ184" s="7"/>
      <c r="HR184" s="7"/>
      <c r="HS184" s="7"/>
      <c r="HT184" s="7"/>
      <c r="HU184" s="7"/>
      <c r="HV184" s="7"/>
      <c r="HW184" s="7"/>
      <c r="HX184" s="7"/>
      <c r="HY184" s="7"/>
      <c r="HZ184" s="7"/>
      <c r="IA184" s="7"/>
      <c r="IB184" s="7"/>
      <c r="IC184" s="7"/>
      <c r="ID184" s="7"/>
      <c r="IE184" s="7"/>
      <c r="IF184" s="7"/>
      <c r="IG184" s="7"/>
      <c r="IH184" s="7"/>
      <c r="II184" s="7"/>
      <c r="IJ184" s="7"/>
      <c r="IK184" s="7"/>
      <c r="IL184" s="7"/>
      <c r="IM184" s="7"/>
      <c r="IN184" s="7"/>
      <c r="IO184" s="7"/>
      <c r="IP184" s="7"/>
      <c r="IQ184" s="7"/>
      <c r="IR184" s="7"/>
      <c r="IS184" s="7"/>
      <c r="IT184" s="7"/>
      <c r="IU184" s="7"/>
      <c r="IV184" s="7"/>
    </row>
    <row r="185" customFormat="1" ht="28.5" spans="1:256">
      <c r="A185" s="19"/>
      <c r="B185" s="19"/>
      <c r="C185" s="20" t="s">
        <v>1699</v>
      </c>
      <c r="D185" s="20" t="s">
        <v>1699</v>
      </c>
      <c r="E185" s="20" t="s">
        <v>2002</v>
      </c>
      <c r="F185" s="21" t="s">
        <v>1703</v>
      </c>
      <c r="G185" s="21" t="s">
        <v>2003</v>
      </c>
      <c r="H185" s="21" t="s">
        <v>2004</v>
      </c>
      <c r="I185" s="21" t="s">
        <v>1706</v>
      </c>
      <c r="J185" s="21" t="s">
        <v>2005</v>
      </c>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c r="DK185" s="7"/>
      <c r="DL185" s="7"/>
      <c r="DM185" s="7"/>
      <c r="DN185" s="7"/>
      <c r="DO185" s="7"/>
      <c r="DP185" s="7"/>
      <c r="DQ185" s="7"/>
      <c r="DR185" s="7"/>
      <c r="DS185" s="7"/>
      <c r="DT185" s="7"/>
      <c r="DU185" s="7"/>
      <c r="DV185" s="7"/>
      <c r="DW185" s="7"/>
      <c r="DX185" s="7"/>
      <c r="DY185" s="7"/>
      <c r="DZ185" s="7"/>
      <c r="EA185" s="7"/>
      <c r="EB185" s="7"/>
      <c r="EC185" s="7"/>
      <c r="ED185" s="7"/>
      <c r="EE185" s="7"/>
      <c r="EF185" s="7"/>
      <c r="EG185" s="7"/>
      <c r="EH185" s="7"/>
      <c r="EI185" s="7"/>
      <c r="EJ185" s="7"/>
      <c r="EK185" s="7"/>
      <c r="EL185" s="7"/>
      <c r="EM185" s="7"/>
      <c r="EN185" s="7"/>
      <c r="EO185" s="7"/>
      <c r="EP185" s="7"/>
      <c r="EQ185" s="7"/>
      <c r="ER185" s="7"/>
      <c r="ES185" s="7"/>
      <c r="ET185" s="7"/>
      <c r="EU185" s="7"/>
      <c r="EV185" s="7"/>
      <c r="EW185" s="7"/>
      <c r="EX185" s="7"/>
      <c r="EY185" s="7"/>
      <c r="EZ185" s="7"/>
      <c r="FA185" s="7"/>
      <c r="FB185" s="7"/>
      <c r="FC185" s="7"/>
      <c r="FD185" s="7"/>
      <c r="FE185" s="7"/>
      <c r="FF185" s="7"/>
      <c r="FG185" s="7"/>
      <c r="FH185" s="7"/>
      <c r="FI185" s="7"/>
      <c r="FJ185" s="7"/>
      <c r="FK185" s="7"/>
      <c r="FL185" s="7"/>
      <c r="FM185" s="7"/>
      <c r="FN185" s="7"/>
      <c r="FO185" s="7"/>
      <c r="FP185" s="7"/>
      <c r="FQ185" s="7"/>
      <c r="FR185" s="7"/>
      <c r="FS185" s="7"/>
      <c r="FT185" s="7"/>
      <c r="FU185" s="7"/>
      <c r="FV185" s="7"/>
      <c r="FW185" s="7"/>
      <c r="FX185" s="7"/>
      <c r="FY185" s="7"/>
      <c r="FZ185" s="7"/>
      <c r="GA185" s="7"/>
      <c r="GB185" s="7"/>
      <c r="GC185" s="7"/>
      <c r="GD185" s="7"/>
      <c r="GE185" s="7"/>
      <c r="GF185" s="7"/>
      <c r="GG185" s="7"/>
      <c r="GH185" s="7"/>
      <c r="GI185" s="7"/>
      <c r="GJ185" s="7"/>
      <c r="GK185" s="7"/>
      <c r="GL185" s="7"/>
      <c r="GM185" s="7"/>
      <c r="GN185" s="7"/>
      <c r="GO185" s="7"/>
      <c r="GP185" s="7"/>
      <c r="GQ185" s="7"/>
      <c r="GR185" s="7"/>
      <c r="GS185" s="7"/>
      <c r="GT185" s="7"/>
      <c r="GU185" s="7"/>
      <c r="GV185" s="7"/>
      <c r="GW185" s="7"/>
      <c r="GX185" s="7"/>
      <c r="GY185" s="7"/>
      <c r="GZ185" s="7"/>
      <c r="HA185" s="7"/>
      <c r="HB185" s="7"/>
      <c r="HC185" s="7"/>
      <c r="HD185" s="7"/>
      <c r="HE185" s="7"/>
      <c r="HF185" s="7"/>
      <c r="HG185" s="7"/>
      <c r="HH185" s="7"/>
      <c r="HI185" s="7"/>
      <c r="HJ185" s="7"/>
      <c r="HK185" s="7"/>
      <c r="HL185" s="7"/>
      <c r="HM185" s="7"/>
      <c r="HN185" s="7"/>
      <c r="HO185" s="7"/>
      <c r="HP185" s="7"/>
      <c r="HQ185" s="7"/>
      <c r="HR185" s="7"/>
      <c r="HS185" s="7"/>
      <c r="HT185" s="7"/>
      <c r="HU185" s="7"/>
      <c r="HV185" s="7"/>
      <c r="HW185" s="7"/>
      <c r="HX185" s="7"/>
      <c r="HY185" s="7"/>
      <c r="HZ185" s="7"/>
      <c r="IA185" s="7"/>
      <c r="IB185" s="7"/>
      <c r="IC185" s="7"/>
      <c r="ID185" s="7"/>
      <c r="IE185" s="7"/>
      <c r="IF185" s="7"/>
      <c r="IG185" s="7"/>
      <c r="IH185" s="7"/>
      <c r="II185" s="7"/>
      <c r="IJ185" s="7"/>
      <c r="IK185" s="7"/>
      <c r="IL185" s="7"/>
      <c r="IM185" s="7"/>
      <c r="IN185" s="7"/>
      <c r="IO185" s="7"/>
      <c r="IP185" s="7"/>
      <c r="IQ185" s="7"/>
      <c r="IR185" s="7"/>
      <c r="IS185" s="7"/>
      <c r="IT185" s="7"/>
      <c r="IU185" s="7"/>
      <c r="IV185" s="7"/>
    </row>
    <row r="186" customFormat="1" ht="28.5" spans="1:256">
      <c r="A186" s="19"/>
      <c r="B186" s="19"/>
      <c r="C186" s="20" t="s">
        <v>1699</v>
      </c>
      <c r="D186" s="20" t="s">
        <v>1699</v>
      </c>
      <c r="E186" s="20" t="s">
        <v>2006</v>
      </c>
      <c r="F186" s="21" t="s">
        <v>1703</v>
      </c>
      <c r="G186" s="21" t="s">
        <v>2007</v>
      </c>
      <c r="H186" s="21" t="s">
        <v>2004</v>
      </c>
      <c r="I186" s="21" t="s">
        <v>1706</v>
      </c>
      <c r="J186" s="21" t="s">
        <v>2008</v>
      </c>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c r="DK186" s="7"/>
      <c r="DL186" s="7"/>
      <c r="DM186" s="7"/>
      <c r="DN186" s="7"/>
      <c r="DO186" s="7"/>
      <c r="DP186" s="7"/>
      <c r="DQ186" s="7"/>
      <c r="DR186" s="7"/>
      <c r="DS186" s="7"/>
      <c r="DT186" s="7"/>
      <c r="DU186" s="7"/>
      <c r="DV186" s="7"/>
      <c r="DW186" s="7"/>
      <c r="DX186" s="7"/>
      <c r="DY186" s="7"/>
      <c r="DZ186" s="7"/>
      <c r="EA186" s="7"/>
      <c r="EB186" s="7"/>
      <c r="EC186" s="7"/>
      <c r="ED186" s="7"/>
      <c r="EE186" s="7"/>
      <c r="EF186" s="7"/>
      <c r="EG186" s="7"/>
      <c r="EH186" s="7"/>
      <c r="EI186" s="7"/>
      <c r="EJ186" s="7"/>
      <c r="EK186" s="7"/>
      <c r="EL186" s="7"/>
      <c r="EM186" s="7"/>
      <c r="EN186" s="7"/>
      <c r="EO186" s="7"/>
      <c r="EP186" s="7"/>
      <c r="EQ186" s="7"/>
      <c r="ER186" s="7"/>
      <c r="ES186" s="7"/>
      <c r="ET186" s="7"/>
      <c r="EU186" s="7"/>
      <c r="EV186" s="7"/>
      <c r="EW186" s="7"/>
      <c r="EX186" s="7"/>
      <c r="EY186" s="7"/>
      <c r="EZ186" s="7"/>
      <c r="FA186" s="7"/>
      <c r="FB186" s="7"/>
      <c r="FC186" s="7"/>
      <c r="FD186" s="7"/>
      <c r="FE186" s="7"/>
      <c r="FF186" s="7"/>
      <c r="FG186" s="7"/>
      <c r="FH186" s="7"/>
      <c r="FI186" s="7"/>
      <c r="FJ186" s="7"/>
      <c r="FK186" s="7"/>
      <c r="FL186" s="7"/>
      <c r="FM186" s="7"/>
      <c r="FN186" s="7"/>
      <c r="FO186" s="7"/>
      <c r="FP186" s="7"/>
      <c r="FQ186" s="7"/>
      <c r="FR186" s="7"/>
      <c r="FS186" s="7"/>
      <c r="FT186" s="7"/>
      <c r="FU186" s="7"/>
      <c r="FV186" s="7"/>
      <c r="FW186" s="7"/>
      <c r="FX186" s="7"/>
      <c r="FY186" s="7"/>
      <c r="FZ186" s="7"/>
      <c r="GA186" s="7"/>
      <c r="GB186" s="7"/>
      <c r="GC186" s="7"/>
      <c r="GD186" s="7"/>
      <c r="GE186" s="7"/>
      <c r="GF186" s="7"/>
      <c r="GG186" s="7"/>
      <c r="GH186" s="7"/>
      <c r="GI186" s="7"/>
      <c r="GJ186" s="7"/>
      <c r="GK186" s="7"/>
      <c r="GL186" s="7"/>
      <c r="GM186" s="7"/>
      <c r="GN186" s="7"/>
      <c r="GO186" s="7"/>
      <c r="GP186" s="7"/>
      <c r="GQ186" s="7"/>
      <c r="GR186" s="7"/>
      <c r="GS186" s="7"/>
      <c r="GT186" s="7"/>
      <c r="GU186" s="7"/>
      <c r="GV186" s="7"/>
      <c r="GW186" s="7"/>
      <c r="GX186" s="7"/>
      <c r="GY186" s="7"/>
      <c r="GZ186" s="7"/>
      <c r="HA186" s="7"/>
      <c r="HB186" s="7"/>
      <c r="HC186" s="7"/>
      <c r="HD186" s="7"/>
      <c r="HE186" s="7"/>
      <c r="HF186" s="7"/>
      <c r="HG186" s="7"/>
      <c r="HH186" s="7"/>
      <c r="HI186" s="7"/>
      <c r="HJ186" s="7"/>
      <c r="HK186" s="7"/>
      <c r="HL186" s="7"/>
      <c r="HM186" s="7"/>
      <c r="HN186" s="7"/>
      <c r="HO186" s="7"/>
      <c r="HP186" s="7"/>
      <c r="HQ186" s="7"/>
      <c r="HR186" s="7"/>
      <c r="HS186" s="7"/>
      <c r="HT186" s="7"/>
      <c r="HU186" s="7"/>
      <c r="HV186" s="7"/>
      <c r="HW186" s="7"/>
      <c r="HX186" s="7"/>
      <c r="HY186" s="7"/>
      <c r="HZ186" s="7"/>
      <c r="IA186" s="7"/>
      <c r="IB186" s="7"/>
      <c r="IC186" s="7"/>
      <c r="ID186" s="7"/>
      <c r="IE186" s="7"/>
      <c r="IF186" s="7"/>
      <c r="IG186" s="7"/>
      <c r="IH186" s="7"/>
      <c r="II186" s="7"/>
      <c r="IJ186" s="7"/>
      <c r="IK186" s="7"/>
      <c r="IL186" s="7"/>
      <c r="IM186" s="7"/>
      <c r="IN186" s="7"/>
      <c r="IO186" s="7"/>
      <c r="IP186" s="7"/>
      <c r="IQ186" s="7"/>
      <c r="IR186" s="7"/>
      <c r="IS186" s="7"/>
      <c r="IT186" s="7"/>
      <c r="IU186" s="7"/>
      <c r="IV186" s="7"/>
    </row>
    <row r="187" customFormat="1" ht="28.5" spans="1:256">
      <c r="A187" s="19"/>
      <c r="B187" s="19"/>
      <c r="C187" s="20" t="s">
        <v>1699</v>
      </c>
      <c r="D187" s="20" t="s">
        <v>1699</v>
      </c>
      <c r="E187" s="20" t="s">
        <v>2009</v>
      </c>
      <c r="F187" s="21" t="s">
        <v>1703</v>
      </c>
      <c r="G187" s="21" t="s">
        <v>1999</v>
      </c>
      <c r="H187" s="21" t="s">
        <v>2004</v>
      </c>
      <c r="I187" s="21" t="s">
        <v>1706</v>
      </c>
      <c r="J187" s="21" t="s">
        <v>2010</v>
      </c>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c r="DP187" s="7"/>
      <c r="DQ187" s="7"/>
      <c r="DR187" s="7"/>
      <c r="DS187" s="7"/>
      <c r="DT187" s="7"/>
      <c r="DU187" s="7"/>
      <c r="DV187" s="7"/>
      <c r="DW187" s="7"/>
      <c r="DX187" s="7"/>
      <c r="DY187" s="7"/>
      <c r="DZ187" s="7"/>
      <c r="EA187" s="7"/>
      <c r="EB187" s="7"/>
      <c r="EC187" s="7"/>
      <c r="ED187" s="7"/>
      <c r="EE187" s="7"/>
      <c r="EF187" s="7"/>
      <c r="EG187" s="7"/>
      <c r="EH187" s="7"/>
      <c r="EI187" s="7"/>
      <c r="EJ187" s="7"/>
      <c r="EK187" s="7"/>
      <c r="EL187" s="7"/>
      <c r="EM187" s="7"/>
      <c r="EN187" s="7"/>
      <c r="EO187" s="7"/>
      <c r="EP187" s="7"/>
      <c r="EQ187" s="7"/>
      <c r="ER187" s="7"/>
      <c r="ES187" s="7"/>
      <c r="ET187" s="7"/>
      <c r="EU187" s="7"/>
      <c r="EV187" s="7"/>
      <c r="EW187" s="7"/>
      <c r="EX187" s="7"/>
      <c r="EY187" s="7"/>
      <c r="EZ187" s="7"/>
      <c r="FA187" s="7"/>
      <c r="FB187" s="7"/>
      <c r="FC187" s="7"/>
      <c r="FD187" s="7"/>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c r="GI187" s="7"/>
      <c r="GJ187" s="7"/>
      <c r="GK187" s="7"/>
      <c r="GL187" s="7"/>
      <c r="GM187" s="7"/>
      <c r="GN187" s="7"/>
      <c r="GO187" s="7"/>
      <c r="GP187" s="7"/>
      <c r="GQ187" s="7"/>
      <c r="GR187" s="7"/>
      <c r="GS187" s="7"/>
      <c r="GT187" s="7"/>
      <c r="GU187" s="7"/>
      <c r="GV187" s="7"/>
      <c r="GW187" s="7"/>
      <c r="GX187" s="7"/>
      <c r="GY187" s="7"/>
      <c r="GZ187" s="7"/>
      <c r="HA187" s="7"/>
      <c r="HB187" s="7"/>
      <c r="HC187" s="7"/>
      <c r="HD187" s="7"/>
      <c r="HE187" s="7"/>
      <c r="HF187" s="7"/>
      <c r="HG187" s="7"/>
      <c r="HH187" s="7"/>
      <c r="HI187" s="7"/>
      <c r="HJ187" s="7"/>
      <c r="HK187" s="7"/>
      <c r="HL187" s="7"/>
      <c r="HM187" s="7"/>
      <c r="HN187" s="7"/>
      <c r="HO187" s="7"/>
      <c r="HP187" s="7"/>
      <c r="HQ187" s="7"/>
      <c r="HR187" s="7"/>
      <c r="HS187" s="7"/>
      <c r="HT187" s="7"/>
      <c r="HU187" s="7"/>
      <c r="HV187" s="7"/>
      <c r="HW187" s="7"/>
      <c r="HX187" s="7"/>
      <c r="HY187" s="7"/>
      <c r="HZ187" s="7"/>
      <c r="IA187" s="7"/>
      <c r="IB187" s="7"/>
      <c r="IC187" s="7"/>
      <c r="ID187" s="7"/>
      <c r="IE187" s="7"/>
      <c r="IF187" s="7"/>
      <c r="IG187" s="7"/>
      <c r="IH187" s="7"/>
      <c r="II187" s="7"/>
      <c r="IJ187" s="7"/>
      <c r="IK187" s="7"/>
      <c r="IL187" s="7"/>
      <c r="IM187" s="7"/>
      <c r="IN187" s="7"/>
      <c r="IO187" s="7"/>
      <c r="IP187" s="7"/>
      <c r="IQ187" s="7"/>
      <c r="IR187" s="7"/>
      <c r="IS187" s="7"/>
      <c r="IT187" s="7"/>
      <c r="IU187" s="7"/>
      <c r="IV187" s="7"/>
    </row>
    <row r="188" customFormat="1" ht="14.25" spans="1:256">
      <c r="A188" s="19"/>
      <c r="B188" s="19"/>
      <c r="C188" s="20" t="s">
        <v>1699</v>
      </c>
      <c r="D188" s="20" t="s">
        <v>1699</v>
      </c>
      <c r="E188" s="20" t="s">
        <v>2011</v>
      </c>
      <c r="F188" s="21" t="s">
        <v>1703</v>
      </c>
      <c r="G188" s="21" t="s">
        <v>2012</v>
      </c>
      <c r="H188" s="21" t="s">
        <v>2013</v>
      </c>
      <c r="I188" s="21" t="s">
        <v>1706</v>
      </c>
      <c r="J188" s="21" t="s">
        <v>2014</v>
      </c>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c r="DK188" s="7"/>
      <c r="DL188" s="7"/>
      <c r="DM188" s="7"/>
      <c r="DN188" s="7"/>
      <c r="DO188" s="7"/>
      <c r="DP188" s="7"/>
      <c r="DQ188" s="7"/>
      <c r="DR188" s="7"/>
      <c r="DS188" s="7"/>
      <c r="DT188" s="7"/>
      <c r="DU188" s="7"/>
      <c r="DV188" s="7"/>
      <c r="DW188" s="7"/>
      <c r="DX188" s="7"/>
      <c r="DY188" s="7"/>
      <c r="DZ188" s="7"/>
      <c r="EA188" s="7"/>
      <c r="EB188" s="7"/>
      <c r="EC188" s="7"/>
      <c r="ED188" s="7"/>
      <c r="EE188" s="7"/>
      <c r="EF188" s="7"/>
      <c r="EG188" s="7"/>
      <c r="EH188" s="7"/>
      <c r="EI188" s="7"/>
      <c r="EJ188" s="7"/>
      <c r="EK188" s="7"/>
      <c r="EL188" s="7"/>
      <c r="EM188" s="7"/>
      <c r="EN188" s="7"/>
      <c r="EO188" s="7"/>
      <c r="EP188" s="7"/>
      <c r="EQ188" s="7"/>
      <c r="ER188" s="7"/>
      <c r="ES188" s="7"/>
      <c r="ET188" s="7"/>
      <c r="EU188" s="7"/>
      <c r="EV188" s="7"/>
      <c r="EW188" s="7"/>
      <c r="EX188" s="7"/>
      <c r="EY188" s="7"/>
      <c r="EZ188" s="7"/>
      <c r="FA188" s="7"/>
      <c r="FB188" s="7"/>
      <c r="FC188" s="7"/>
      <c r="FD188" s="7"/>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c r="GI188" s="7"/>
      <c r="GJ188" s="7"/>
      <c r="GK188" s="7"/>
      <c r="GL188" s="7"/>
      <c r="GM188" s="7"/>
      <c r="GN188" s="7"/>
      <c r="GO188" s="7"/>
      <c r="GP188" s="7"/>
      <c r="GQ188" s="7"/>
      <c r="GR188" s="7"/>
      <c r="GS188" s="7"/>
      <c r="GT188" s="7"/>
      <c r="GU188" s="7"/>
      <c r="GV188" s="7"/>
      <c r="GW188" s="7"/>
      <c r="GX188" s="7"/>
      <c r="GY188" s="7"/>
      <c r="GZ188" s="7"/>
      <c r="HA188" s="7"/>
      <c r="HB188" s="7"/>
      <c r="HC188" s="7"/>
      <c r="HD188" s="7"/>
      <c r="HE188" s="7"/>
      <c r="HF188" s="7"/>
      <c r="HG188" s="7"/>
      <c r="HH188" s="7"/>
      <c r="HI188" s="7"/>
      <c r="HJ188" s="7"/>
      <c r="HK188" s="7"/>
      <c r="HL188" s="7"/>
      <c r="HM188" s="7"/>
      <c r="HN188" s="7"/>
      <c r="HO188" s="7"/>
      <c r="HP188" s="7"/>
      <c r="HQ188" s="7"/>
      <c r="HR188" s="7"/>
      <c r="HS188" s="7"/>
      <c r="HT188" s="7"/>
      <c r="HU188" s="7"/>
      <c r="HV188" s="7"/>
      <c r="HW188" s="7"/>
      <c r="HX188" s="7"/>
      <c r="HY188" s="7"/>
      <c r="HZ188" s="7"/>
      <c r="IA188" s="7"/>
      <c r="IB188" s="7"/>
      <c r="IC188" s="7"/>
      <c r="ID188" s="7"/>
      <c r="IE188" s="7"/>
      <c r="IF188" s="7"/>
      <c r="IG188" s="7"/>
      <c r="IH188" s="7"/>
      <c r="II188" s="7"/>
      <c r="IJ188" s="7"/>
      <c r="IK188" s="7"/>
      <c r="IL188" s="7"/>
      <c r="IM188" s="7"/>
      <c r="IN188" s="7"/>
      <c r="IO188" s="7"/>
      <c r="IP188" s="7"/>
      <c r="IQ188" s="7"/>
      <c r="IR188" s="7"/>
      <c r="IS188" s="7"/>
      <c r="IT188" s="7"/>
      <c r="IU188" s="7"/>
      <c r="IV188" s="7"/>
    </row>
    <row r="189" customFormat="1" ht="14.25" spans="1:256">
      <c r="A189" s="19"/>
      <c r="B189" s="19"/>
      <c r="C189" s="20" t="s">
        <v>1699</v>
      </c>
      <c r="D189" s="20" t="s">
        <v>1699</v>
      </c>
      <c r="E189" s="20" t="s">
        <v>2015</v>
      </c>
      <c r="F189" s="21" t="s">
        <v>1703</v>
      </c>
      <c r="G189" s="21" t="s">
        <v>1704</v>
      </c>
      <c r="H189" s="21" t="s">
        <v>2000</v>
      </c>
      <c r="I189" s="21" t="s">
        <v>1706</v>
      </c>
      <c r="J189" s="21" t="s">
        <v>2016</v>
      </c>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c r="GI189" s="7"/>
      <c r="GJ189" s="7"/>
      <c r="GK189" s="7"/>
      <c r="GL189" s="7"/>
      <c r="GM189" s="7"/>
      <c r="GN189" s="7"/>
      <c r="GO189" s="7"/>
      <c r="GP189" s="7"/>
      <c r="GQ189" s="7"/>
      <c r="GR189" s="7"/>
      <c r="GS189" s="7"/>
      <c r="GT189" s="7"/>
      <c r="GU189" s="7"/>
      <c r="GV189" s="7"/>
      <c r="GW189" s="7"/>
      <c r="GX189" s="7"/>
      <c r="GY189" s="7"/>
      <c r="GZ189" s="7"/>
      <c r="HA189" s="7"/>
      <c r="HB189" s="7"/>
      <c r="HC189" s="7"/>
      <c r="HD189" s="7"/>
      <c r="HE189" s="7"/>
      <c r="HF189" s="7"/>
      <c r="HG189" s="7"/>
      <c r="HH189" s="7"/>
      <c r="HI189" s="7"/>
      <c r="HJ189" s="7"/>
      <c r="HK189" s="7"/>
      <c r="HL189" s="7"/>
      <c r="HM189" s="7"/>
      <c r="HN189" s="7"/>
      <c r="HO189" s="7"/>
      <c r="HP189" s="7"/>
      <c r="HQ189" s="7"/>
      <c r="HR189" s="7"/>
      <c r="HS189" s="7"/>
      <c r="HT189" s="7"/>
      <c r="HU189" s="7"/>
      <c r="HV189" s="7"/>
      <c r="HW189" s="7"/>
      <c r="HX189" s="7"/>
      <c r="HY189" s="7"/>
      <c r="HZ189" s="7"/>
      <c r="IA189" s="7"/>
      <c r="IB189" s="7"/>
      <c r="IC189" s="7"/>
      <c r="ID189" s="7"/>
      <c r="IE189" s="7"/>
      <c r="IF189" s="7"/>
      <c r="IG189" s="7"/>
      <c r="IH189" s="7"/>
      <c r="II189" s="7"/>
      <c r="IJ189" s="7"/>
      <c r="IK189" s="7"/>
      <c r="IL189" s="7"/>
      <c r="IM189" s="7"/>
      <c r="IN189" s="7"/>
      <c r="IO189" s="7"/>
      <c r="IP189" s="7"/>
      <c r="IQ189" s="7"/>
      <c r="IR189" s="7"/>
      <c r="IS189" s="7"/>
      <c r="IT189" s="7"/>
      <c r="IU189" s="7"/>
      <c r="IV189" s="7"/>
    </row>
    <row r="190" customFormat="1" ht="27" spans="1:256">
      <c r="A190" s="19"/>
      <c r="B190" s="19"/>
      <c r="C190" s="20" t="s">
        <v>1699</v>
      </c>
      <c r="D190" s="20" t="s">
        <v>1699</v>
      </c>
      <c r="E190" s="20" t="s">
        <v>2017</v>
      </c>
      <c r="F190" s="21" t="s">
        <v>1703</v>
      </c>
      <c r="G190" s="21" t="s">
        <v>2018</v>
      </c>
      <c r="H190" s="21" t="s">
        <v>1910</v>
      </c>
      <c r="I190" s="21" t="s">
        <v>1706</v>
      </c>
      <c r="J190" s="21" t="s">
        <v>2019</v>
      </c>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7"/>
      <c r="DS190" s="7"/>
      <c r="DT190" s="7"/>
      <c r="DU190" s="7"/>
      <c r="DV190" s="7"/>
      <c r="DW190" s="7"/>
      <c r="DX190" s="7"/>
      <c r="DY190" s="7"/>
      <c r="DZ190" s="7"/>
      <c r="EA190" s="7"/>
      <c r="EB190" s="7"/>
      <c r="EC190" s="7"/>
      <c r="ED190" s="7"/>
      <c r="EE190" s="7"/>
      <c r="EF190" s="7"/>
      <c r="EG190" s="7"/>
      <c r="EH190" s="7"/>
      <c r="EI190" s="7"/>
      <c r="EJ190" s="7"/>
      <c r="EK190" s="7"/>
      <c r="EL190" s="7"/>
      <c r="EM190" s="7"/>
      <c r="EN190" s="7"/>
      <c r="EO190" s="7"/>
      <c r="EP190" s="7"/>
      <c r="EQ190" s="7"/>
      <c r="ER190" s="7"/>
      <c r="ES190" s="7"/>
      <c r="ET190" s="7"/>
      <c r="EU190" s="7"/>
      <c r="EV190" s="7"/>
      <c r="EW190" s="7"/>
      <c r="EX190" s="7"/>
      <c r="EY190" s="7"/>
      <c r="EZ190" s="7"/>
      <c r="FA190" s="7"/>
      <c r="FB190" s="7"/>
      <c r="FC190" s="7"/>
      <c r="FD190" s="7"/>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c r="GI190" s="7"/>
      <c r="GJ190" s="7"/>
      <c r="GK190" s="7"/>
      <c r="GL190" s="7"/>
      <c r="GM190" s="7"/>
      <c r="GN190" s="7"/>
      <c r="GO190" s="7"/>
      <c r="GP190" s="7"/>
      <c r="GQ190" s="7"/>
      <c r="GR190" s="7"/>
      <c r="GS190" s="7"/>
      <c r="GT190" s="7"/>
      <c r="GU190" s="7"/>
      <c r="GV190" s="7"/>
      <c r="GW190" s="7"/>
      <c r="GX190" s="7"/>
      <c r="GY190" s="7"/>
      <c r="GZ190" s="7"/>
      <c r="HA190" s="7"/>
      <c r="HB190" s="7"/>
      <c r="HC190" s="7"/>
      <c r="HD190" s="7"/>
      <c r="HE190" s="7"/>
      <c r="HF190" s="7"/>
      <c r="HG190" s="7"/>
      <c r="HH190" s="7"/>
      <c r="HI190" s="7"/>
      <c r="HJ190" s="7"/>
      <c r="HK190" s="7"/>
      <c r="HL190" s="7"/>
      <c r="HM190" s="7"/>
      <c r="HN190" s="7"/>
      <c r="HO190" s="7"/>
      <c r="HP190" s="7"/>
      <c r="HQ190" s="7"/>
      <c r="HR190" s="7"/>
      <c r="HS190" s="7"/>
      <c r="HT190" s="7"/>
      <c r="HU190" s="7"/>
      <c r="HV190" s="7"/>
      <c r="HW190" s="7"/>
      <c r="HX190" s="7"/>
      <c r="HY190" s="7"/>
      <c r="HZ190" s="7"/>
      <c r="IA190" s="7"/>
      <c r="IB190" s="7"/>
      <c r="IC190" s="7"/>
      <c r="ID190" s="7"/>
      <c r="IE190" s="7"/>
      <c r="IF190" s="7"/>
      <c r="IG190" s="7"/>
      <c r="IH190" s="7"/>
      <c r="II190" s="7"/>
      <c r="IJ190" s="7"/>
      <c r="IK190" s="7"/>
      <c r="IL190" s="7"/>
      <c r="IM190" s="7"/>
      <c r="IN190" s="7"/>
      <c r="IO190" s="7"/>
      <c r="IP190" s="7"/>
      <c r="IQ190" s="7"/>
      <c r="IR190" s="7"/>
      <c r="IS190" s="7"/>
      <c r="IT190" s="7"/>
      <c r="IU190" s="7"/>
      <c r="IV190" s="7"/>
    </row>
    <row r="191" customFormat="1" ht="14.25" spans="1:256">
      <c r="A191" s="19"/>
      <c r="B191" s="19"/>
      <c r="C191" s="20" t="s">
        <v>1699</v>
      </c>
      <c r="D191" s="20" t="s">
        <v>1699</v>
      </c>
      <c r="E191" s="20" t="s">
        <v>2020</v>
      </c>
      <c r="F191" s="21" t="s">
        <v>1709</v>
      </c>
      <c r="G191" s="21" t="s">
        <v>1728</v>
      </c>
      <c r="H191" s="21" t="s">
        <v>2021</v>
      </c>
      <c r="I191" s="21" t="s">
        <v>1706</v>
      </c>
      <c r="J191" s="21" t="s">
        <v>2022</v>
      </c>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c r="GI191" s="7"/>
      <c r="GJ191" s="7"/>
      <c r="GK191" s="7"/>
      <c r="GL191" s="7"/>
      <c r="GM191" s="7"/>
      <c r="GN191" s="7"/>
      <c r="GO191" s="7"/>
      <c r="GP191" s="7"/>
      <c r="GQ191" s="7"/>
      <c r="GR191" s="7"/>
      <c r="GS191" s="7"/>
      <c r="GT191" s="7"/>
      <c r="GU191" s="7"/>
      <c r="GV191" s="7"/>
      <c r="GW191" s="7"/>
      <c r="GX191" s="7"/>
      <c r="GY191" s="7"/>
      <c r="GZ191" s="7"/>
      <c r="HA191" s="7"/>
      <c r="HB191" s="7"/>
      <c r="HC191" s="7"/>
      <c r="HD191" s="7"/>
      <c r="HE191" s="7"/>
      <c r="HF191" s="7"/>
      <c r="HG191" s="7"/>
      <c r="HH191" s="7"/>
      <c r="HI191" s="7"/>
      <c r="HJ191" s="7"/>
      <c r="HK191" s="7"/>
      <c r="HL191" s="7"/>
      <c r="HM191" s="7"/>
      <c r="HN191" s="7"/>
      <c r="HO191" s="7"/>
      <c r="HP191" s="7"/>
      <c r="HQ191" s="7"/>
      <c r="HR191" s="7"/>
      <c r="HS191" s="7"/>
      <c r="HT191" s="7"/>
      <c r="HU191" s="7"/>
      <c r="HV191" s="7"/>
      <c r="HW191" s="7"/>
      <c r="HX191" s="7"/>
      <c r="HY191" s="7"/>
      <c r="HZ191" s="7"/>
      <c r="IA191" s="7"/>
      <c r="IB191" s="7"/>
      <c r="IC191" s="7"/>
      <c r="ID191" s="7"/>
      <c r="IE191" s="7"/>
      <c r="IF191" s="7"/>
      <c r="IG191" s="7"/>
      <c r="IH191" s="7"/>
      <c r="II191" s="7"/>
      <c r="IJ191" s="7"/>
      <c r="IK191" s="7"/>
      <c r="IL191" s="7"/>
      <c r="IM191" s="7"/>
      <c r="IN191" s="7"/>
      <c r="IO191" s="7"/>
      <c r="IP191" s="7"/>
      <c r="IQ191" s="7"/>
      <c r="IR191" s="7"/>
      <c r="IS191" s="7"/>
      <c r="IT191" s="7"/>
      <c r="IU191" s="7"/>
      <c r="IV191" s="7"/>
    </row>
    <row r="192" customFormat="1" ht="14.25" spans="1:256">
      <c r="A192" s="19"/>
      <c r="B192" s="19"/>
      <c r="C192" s="20" t="s">
        <v>1699</v>
      </c>
      <c r="D192" s="20" t="s">
        <v>1699</v>
      </c>
      <c r="E192" s="20" t="s">
        <v>2023</v>
      </c>
      <c r="F192" s="21" t="s">
        <v>1703</v>
      </c>
      <c r="G192" s="21" t="s">
        <v>2024</v>
      </c>
      <c r="H192" s="21" t="s">
        <v>2000</v>
      </c>
      <c r="I192" s="21" t="s">
        <v>1706</v>
      </c>
      <c r="J192" s="21" t="s">
        <v>2025</v>
      </c>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c r="EZ192" s="7"/>
      <c r="FA192" s="7"/>
      <c r="FB192" s="7"/>
      <c r="FC192" s="7"/>
      <c r="FD192" s="7"/>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c r="GI192" s="7"/>
      <c r="GJ192" s="7"/>
      <c r="GK192" s="7"/>
      <c r="GL192" s="7"/>
      <c r="GM192" s="7"/>
      <c r="GN192" s="7"/>
      <c r="GO192" s="7"/>
      <c r="GP192" s="7"/>
      <c r="GQ192" s="7"/>
      <c r="GR192" s="7"/>
      <c r="GS192" s="7"/>
      <c r="GT192" s="7"/>
      <c r="GU192" s="7"/>
      <c r="GV192" s="7"/>
      <c r="GW192" s="7"/>
      <c r="GX192" s="7"/>
      <c r="GY192" s="7"/>
      <c r="GZ192" s="7"/>
      <c r="HA192" s="7"/>
      <c r="HB192" s="7"/>
      <c r="HC192" s="7"/>
      <c r="HD192" s="7"/>
      <c r="HE192" s="7"/>
      <c r="HF192" s="7"/>
      <c r="HG192" s="7"/>
      <c r="HH192" s="7"/>
      <c r="HI192" s="7"/>
      <c r="HJ192" s="7"/>
      <c r="HK192" s="7"/>
      <c r="HL192" s="7"/>
      <c r="HM192" s="7"/>
      <c r="HN192" s="7"/>
      <c r="HO192" s="7"/>
      <c r="HP192" s="7"/>
      <c r="HQ192" s="7"/>
      <c r="HR192" s="7"/>
      <c r="HS192" s="7"/>
      <c r="HT192" s="7"/>
      <c r="HU192" s="7"/>
      <c r="HV192" s="7"/>
      <c r="HW192" s="7"/>
      <c r="HX192" s="7"/>
      <c r="HY192" s="7"/>
      <c r="HZ192" s="7"/>
      <c r="IA192" s="7"/>
      <c r="IB192" s="7"/>
      <c r="IC192" s="7"/>
      <c r="ID192" s="7"/>
      <c r="IE192" s="7"/>
      <c r="IF192" s="7"/>
      <c r="IG192" s="7"/>
      <c r="IH192" s="7"/>
      <c r="II192" s="7"/>
      <c r="IJ192" s="7"/>
      <c r="IK192" s="7"/>
      <c r="IL192" s="7"/>
      <c r="IM192" s="7"/>
      <c r="IN192" s="7"/>
      <c r="IO192" s="7"/>
      <c r="IP192" s="7"/>
      <c r="IQ192" s="7"/>
      <c r="IR192" s="7"/>
      <c r="IS192" s="7"/>
      <c r="IT192" s="7"/>
      <c r="IU192" s="7"/>
      <c r="IV192" s="7"/>
    </row>
    <row r="193" customFormat="1" ht="14.25" spans="1:256">
      <c r="A193" s="19"/>
      <c r="B193" s="19"/>
      <c r="C193" s="20" t="s">
        <v>1699</v>
      </c>
      <c r="D193" s="20" t="s">
        <v>1699</v>
      </c>
      <c r="E193" s="20" t="s">
        <v>2026</v>
      </c>
      <c r="F193" s="21" t="s">
        <v>1703</v>
      </c>
      <c r="G193" s="21" t="s">
        <v>2027</v>
      </c>
      <c r="H193" s="21" t="s">
        <v>2004</v>
      </c>
      <c r="I193" s="21" t="s">
        <v>1706</v>
      </c>
      <c r="J193" s="21" t="s">
        <v>2028</v>
      </c>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c r="DP193" s="7"/>
      <c r="DQ193" s="7"/>
      <c r="DR193" s="7"/>
      <c r="DS193" s="7"/>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7"/>
      <c r="EY193" s="7"/>
      <c r="EZ193" s="7"/>
      <c r="FA193" s="7"/>
      <c r="FB193" s="7"/>
      <c r="FC193" s="7"/>
      <c r="FD193" s="7"/>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c r="GI193" s="7"/>
      <c r="GJ193" s="7"/>
      <c r="GK193" s="7"/>
      <c r="GL193" s="7"/>
      <c r="GM193" s="7"/>
      <c r="GN193" s="7"/>
      <c r="GO193" s="7"/>
      <c r="GP193" s="7"/>
      <c r="GQ193" s="7"/>
      <c r="GR193" s="7"/>
      <c r="GS193" s="7"/>
      <c r="GT193" s="7"/>
      <c r="GU193" s="7"/>
      <c r="GV193" s="7"/>
      <c r="GW193" s="7"/>
      <c r="GX193" s="7"/>
      <c r="GY193" s="7"/>
      <c r="GZ193" s="7"/>
      <c r="HA193" s="7"/>
      <c r="HB193" s="7"/>
      <c r="HC193" s="7"/>
      <c r="HD193" s="7"/>
      <c r="HE193" s="7"/>
      <c r="HF193" s="7"/>
      <c r="HG193" s="7"/>
      <c r="HH193" s="7"/>
      <c r="HI193" s="7"/>
      <c r="HJ193" s="7"/>
      <c r="HK193" s="7"/>
      <c r="HL193" s="7"/>
      <c r="HM193" s="7"/>
      <c r="HN193" s="7"/>
      <c r="HO193" s="7"/>
      <c r="HP193" s="7"/>
      <c r="HQ193" s="7"/>
      <c r="HR193" s="7"/>
      <c r="HS193" s="7"/>
      <c r="HT193" s="7"/>
      <c r="HU193" s="7"/>
      <c r="HV193" s="7"/>
      <c r="HW193" s="7"/>
      <c r="HX193" s="7"/>
      <c r="HY193" s="7"/>
      <c r="HZ193" s="7"/>
      <c r="IA193" s="7"/>
      <c r="IB193" s="7"/>
      <c r="IC193" s="7"/>
      <c r="ID193" s="7"/>
      <c r="IE193" s="7"/>
      <c r="IF193" s="7"/>
      <c r="IG193" s="7"/>
      <c r="IH193" s="7"/>
      <c r="II193" s="7"/>
      <c r="IJ193" s="7"/>
      <c r="IK193" s="7"/>
      <c r="IL193" s="7"/>
      <c r="IM193" s="7"/>
      <c r="IN193" s="7"/>
      <c r="IO193" s="7"/>
      <c r="IP193" s="7"/>
      <c r="IQ193" s="7"/>
      <c r="IR193" s="7"/>
      <c r="IS193" s="7"/>
      <c r="IT193" s="7"/>
      <c r="IU193" s="7"/>
      <c r="IV193" s="7"/>
    </row>
    <row r="194" customFormat="1" ht="14.25" spans="1:256">
      <c r="A194" s="19"/>
      <c r="B194" s="19"/>
      <c r="C194" s="20" t="s">
        <v>1699</v>
      </c>
      <c r="D194" s="20" t="s">
        <v>1699</v>
      </c>
      <c r="E194" s="20" t="s">
        <v>2029</v>
      </c>
      <c r="F194" s="21" t="s">
        <v>1703</v>
      </c>
      <c r="G194" s="21" t="s">
        <v>1785</v>
      </c>
      <c r="H194" s="21" t="s">
        <v>2004</v>
      </c>
      <c r="I194" s="21" t="s">
        <v>1706</v>
      </c>
      <c r="J194" s="21" t="s">
        <v>2030</v>
      </c>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c r="GI194" s="7"/>
      <c r="GJ194" s="7"/>
      <c r="GK194" s="7"/>
      <c r="GL194" s="7"/>
      <c r="GM194" s="7"/>
      <c r="GN194" s="7"/>
      <c r="GO194" s="7"/>
      <c r="GP194" s="7"/>
      <c r="GQ194" s="7"/>
      <c r="GR194" s="7"/>
      <c r="GS194" s="7"/>
      <c r="GT194" s="7"/>
      <c r="GU194" s="7"/>
      <c r="GV194" s="7"/>
      <c r="GW194" s="7"/>
      <c r="GX194" s="7"/>
      <c r="GY194" s="7"/>
      <c r="GZ194" s="7"/>
      <c r="HA194" s="7"/>
      <c r="HB194" s="7"/>
      <c r="HC194" s="7"/>
      <c r="HD194" s="7"/>
      <c r="HE194" s="7"/>
      <c r="HF194" s="7"/>
      <c r="HG194" s="7"/>
      <c r="HH194" s="7"/>
      <c r="HI194" s="7"/>
      <c r="HJ194" s="7"/>
      <c r="HK194" s="7"/>
      <c r="HL194" s="7"/>
      <c r="HM194" s="7"/>
      <c r="HN194" s="7"/>
      <c r="HO194" s="7"/>
      <c r="HP194" s="7"/>
      <c r="HQ194" s="7"/>
      <c r="HR194" s="7"/>
      <c r="HS194" s="7"/>
      <c r="HT194" s="7"/>
      <c r="HU194" s="7"/>
      <c r="HV194" s="7"/>
      <c r="HW194" s="7"/>
      <c r="HX194" s="7"/>
      <c r="HY194" s="7"/>
      <c r="HZ194" s="7"/>
      <c r="IA194" s="7"/>
      <c r="IB194" s="7"/>
      <c r="IC194" s="7"/>
      <c r="ID194" s="7"/>
      <c r="IE194" s="7"/>
      <c r="IF194" s="7"/>
      <c r="IG194" s="7"/>
      <c r="IH194" s="7"/>
      <c r="II194" s="7"/>
      <c r="IJ194" s="7"/>
      <c r="IK194" s="7"/>
      <c r="IL194" s="7"/>
      <c r="IM194" s="7"/>
      <c r="IN194" s="7"/>
      <c r="IO194" s="7"/>
      <c r="IP194" s="7"/>
      <c r="IQ194" s="7"/>
      <c r="IR194" s="7"/>
      <c r="IS194" s="7"/>
      <c r="IT194" s="7"/>
      <c r="IU194" s="7"/>
      <c r="IV194" s="7"/>
    </row>
    <row r="195" customFormat="1" ht="14.25" spans="1:256">
      <c r="A195" s="19"/>
      <c r="B195" s="19"/>
      <c r="C195" s="20" t="s">
        <v>1699</v>
      </c>
      <c r="D195" s="20" t="s">
        <v>1699</v>
      </c>
      <c r="E195" s="20" t="s">
        <v>2031</v>
      </c>
      <c r="F195" s="21" t="s">
        <v>1703</v>
      </c>
      <c r="G195" s="21" t="s">
        <v>2032</v>
      </c>
      <c r="H195" s="21" t="s">
        <v>2033</v>
      </c>
      <c r="I195" s="21" t="s">
        <v>1706</v>
      </c>
      <c r="J195" s="21" t="s">
        <v>2034</v>
      </c>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7"/>
      <c r="EY195" s="7"/>
      <c r="EZ195" s="7"/>
      <c r="FA195" s="7"/>
      <c r="FB195" s="7"/>
      <c r="FC195" s="7"/>
      <c r="FD195" s="7"/>
      <c r="FE195" s="7"/>
      <c r="FF195" s="7"/>
      <c r="FG195" s="7"/>
      <c r="FH195" s="7"/>
      <c r="FI195" s="7"/>
      <c r="FJ195" s="7"/>
      <c r="FK195" s="7"/>
      <c r="FL195" s="7"/>
      <c r="FM195" s="7"/>
      <c r="FN195" s="7"/>
      <c r="FO195" s="7"/>
      <c r="FP195" s="7"/>
      <c r="FQ195" s="7"/>
      <c r="FR195" s="7"/>
      <c r="FS195" s="7"/>
      <c r="FT195" s="7"/>
      <c r="FU195" s="7"/>
      <c r="FV195" s="7"/>
      <c r="FW195" s="7"/>
      <c r="FX195" s="7"/>
      <c r="FY195" s="7"/>
      <c r="FZ195" s="7"/>
      <c r="GA195" s="7"/>
      <c r="GB195" s="7"/>
      <c r="GC195" s="7"/>
      <c r="GD195" s="7"/>
      <c r="GE195" s="7"/>
      <c r="GF195" s="7"/>
      <c r="GG195" s="7"/>
      <c r="GH195" s="7"/>
      <c r="GI195" s="7"/>
      <c r="GJ195" s="7"/>
      <c r="GK195" s="7"/>
      <c r="GL195" s="7"/>
      <c r="GM195" s="7"/>
      <c r="GN195" s="7"/>
      <c r="GO195" s="7"/>
      <c r="GP195" s="7"/>
      <c r="GQ195" s="7"/>
      <c r="GR195" s="7"/>
      <c r="GS195" s="7"/>
      <c r="GT195" s="7"/>
      <c r="GU195" s="7"/>
      <c r="GV195" s="7"/>
      <c r="GW195" s="7"/>
      <c r="GX195" s="7"/>
      <c r="GY195" s="7"/>
      <c r="GZ195" s="7"/>
      <c r="HA195" s="7"/>
      <c r="HB195" s="7"/>
      <c r="HC195" s="7"/>
      <c r="HD195" s="7"/>
      <c r="HE195" s="7"/>
      <c r="HF195" s="7"/>
      <c r="HG195" s="7"/>
      <c r="HH195" s="7"/>
      <c r="HI195" s="7"/>
      <c r="HJ195" s="7"/>
      <c r="HK195" s="7"/>
      <c r="HL195" s="7"/>
      <c r="HM195" s="7"/>
      <c r="HN195" s="7"/>
      <c r="HO195" s="7"/>
      <c r="HP195" s="7"/>
      <c r="HQ195" s="7"/>
      <c r="HR195" s="7"/>
      <c r="HS195" s="7"/>
      <c r="HT195" s="7"/>
      <c r="HU195" s="7"/>
      <c r="HV195" s="7"/>
      <c r="HW195" s="7"/>
      <c r="HX195" s="7"/>
      <c r="HY195" s="7"/>
      <c r="HZ195" s="7"/>
      <c r="IA195" s="7"/>
      <c r="IB195" s="7"/>
      <c r="IC195" s="7"/>
      <c r="ID195" s="7"/>
      <c r="IE195" s="7"/>
      <c r="IF195" s="7"/>
      <c r="IG195" s="7"/>
      <c r="IH195" s="7"/>
      <c r="II195" s="7"/>
      <c r="IJ195" s="7"/>
      <c r="IK195" s="7"/>
      <c r="IL195" s="7"/>
      <c r="IM195" s="7"/>
      <c r="IN195" s="7"/>
      <c r="IO195" s="7"/>
      <c r="IP195" s="7"/>
      <c r="IQ195" s="7"/>
      <c r="IR195" s="7"/>
      <c r="IS195" s="7"/>
      <c r="IT195" s="7"/>
      <c r="IU195" s="7"/>
      <c r="IV195" s="7"/>
    </row>
    <row r="196" customFormat="1" ht="14.25" spans="1:256">
      <c r="A196" s="19"/>
      <c r="B196" s="19"/>
      <c r="C196" s="20" t="s">
        <v>1699</v>
      </c>
      <c r="D196" s="20" t="s">
        <v>1699</v>
      </c>
      <c r="E196" s="20" t="s">
        <v>2035</v>
      </c>
      <c r="F196" s="21" t="s">
        <v>1703</v>
      </c>
      <c r="G196" s="21" t="s">
        <v>2036</v>
      </c>
      <c r="H196" s="21" t="s">
        <v>2033</v>
      </c>
      <c r="I196" s="21" t="s">
        <v>1706</v>
      </c>
      <c r="J196" s="21" t="s">
        <v>2034</v>
      </c>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7"/>
      <c r="GD196" s="7"/>
      <c r="GE196" s="7"/>
      <c r="GF196" s="7"/>
      <c r="GG196" s="7"/>
      <c r="GH196" s="7"/>
      <c r="GI196" s="7"/>
      <c r="GJ196" s="7"/>
      <c r="GK196" s="7"/>
      <c r="GL196" s="7"/>
      <c r="GM196" s="7"/>
      <c r="GN196" s="7"/>
      <c r="GO196" s="7"/>
      <c r="GP196" s="7"/>
      <c r="GQ196" s="7"/>
      <c r="GR196" s="7"/>
      <c r="GS196" s="7"/>
      <c r="GT196" s="7"/>
      <c r="GU196" s="7"/>
      <c r="GV196" s="7"/>
      <c r="GW196" s="7"/>
      <c r="GX196" s="7"/>
      <c r="GY196" s="7"/>
      <c r="GZ196" s="7"/>
      <c r="HA196" s="7"/>
      <c r="HB196" s="7"/>
      <c r="HC196" s="7"/>
      <c r="HD196" s="7"/>
      <c r="HE196" s="7"/>
      <c r="HF196" s="7"/>
      <c r="HG196" s="7"/>
      <c r="HH196" s="7"/>
      <c r="HI196" s="7"/>
      <c r="HJ196" s="7"/>
      <c r="HK196" s="7"/>
      <c r="HL196" s="7"/>
      <c r="HM196" s="7"/>
      <c r="HN196" s="7"/>
      <c r="HO196" s="7"/>
      <c r="HP196" s="7"/>
      <c r="HQ196" s="7"/>
      <c r="HR196" s="7"/>
      <c r="HS196" s="7"/>
      <c r="HT196" s="7"/>
      <c r="HU196" s="7"/>
      <c r="HV196" s="7"/>
      <c r="HW196" s="7"/>
      <c r="HX196" s="7"/>
      <c r="HY196" s="7"/>
      <c r="HZ196" s="7"/>
      <c r="IA196" s="7"/>
      <c r="IB196" s="7"/>
      <c r="IC196" s="7"/>
      <c r="ID196" s="7"/>
      <c r="IE196" s="7"/>
      <c r="IF196" s="7"/>
      <c r="IG196" s="7"/>
      <c r="IH196" s="7"/>
      <c r="II196" s="7"/>
      <c r="IJ196" s="7"/>
      <c r="IK196" s="7"/>
      <c r="IL196" s="7"/>
      <c r="IM196" s="7"/>
      <c r="IN196" s="7"/>
      <c r="IO196" s="7"/>
      <c r="IP196" s="7"/>
      <c r="IQ196" s="7"/>
      <c r="IR196" s="7"/>
      <c r="IS196" s="7"/>
      <c r="IT196" s="7"/>
      <c r="IU196" s="7"/>
      <c r="IV196" s="7"/>
    </row>
    <row r="197" customFormat="1" ht="14.25" spans="1:256">
      <c r="A197" s="19"/>
      <c r="B197" s="19"/>
      <c r="C197" s="20" t="s">
        <v>1699</v>
      </c>
      <c r="D197" s="20" t="s">
        <v>1699</v>
      </c>
      <c r="E197" s="20" t="s">
        <v>2037</v>
      </c>
      <c r="F197" s="21" t="s">
        <v>1703</v>
      </c>
      <c r="G197" s="21" t="s">
        <v>2038</v>
      </c>
      <c r="H197" s="21" t="s">
        <v>1967</v>
      </c>
      <c r="I197" s="21" t="s">
        <v>1706</v>
      </c>
      <c r="J197" s="21" t="s">
        <v>2039</v>
      </c>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c r="DP197" s="7"/>
      <c r="DQ197" s="7"/>
      <c r="DR197" s="7"/>
      <c r="DS197" s="7"/>
      <c r="DT197" s="7"/>
      <c r="DU197" s="7"/>
      <c r="DV197" s="7"/>
      <c r="DW197" s="7"/>
      <c r="DX197" s="7"/>
      <c r="DY197" s="7"/>
      <c r="DZ197" s="7"/>
      <c r="EA197" s="7"/>
      <c r="EB197" s="7"/>
      <c r="EC197" s="7"/>
      <c r="ED197" s="7"/>
      <c r="EE197" s="7"/>
      <c r="EF197" s="7"/>
      <c r="EG197" s="7"/>
      <c r="EH197" s="7"/>
      <c r="EI197" s="7"/>
      <c r="EJ197" s="7"/>
      <c r="EK197" s="7"/>
      <c r="EL197" s="7"/>
      <c r="EM197" s="7"/>
      <c r="EN197" s="7"/>
      <c r="EO197" s="7"/>
      <c r="EP197" s="7"/>
      <c r="EQ197" s="7"/>
      <c r="ER197" s="7"/>
      <c r="ES197" s="7"/>
      <c r="ET197" s="7"/>
      <c r="EU197" s="7"/>
      <c r="EV197" s="7"/>
      <c r="EW197" s="7"/>
      <c r="EX197" s="7"/>
      <c r="EY197" s="7"/>
      <c r="EZ197" s="7"/>
      <c r="FA197" s="7"/>
      <c r="FB197" s="7"/>
      <c r="FC197" s="7"/>
      <c r="FD197" s="7"/>
      <c r="FE197" s="7"/>
      <c r="FF197" s="7"/>
      <c r="FG197" s="7"/>
      <c r="FH197" s="7"/>
      <c r="FI197" s="7"/>
      <c r="FJ197" s="7"/>
      <c r="FK197" s="7"/>
      <c r="FL197" s="7"/>
      <c r="FM197" s="7"/>
      <c r="FN197" s="7"/>
      <c r="FO197" s="7"/>
      <c r="FP197" s="7"/>
      <c r="FQ197" s="7"/>
      <c r="FR197" s="7"/>
      <c r="FS197" s="7"/>
      <c r="FT197" s="7"/>
      <c r="FU197" s="7"/>
      <c r="FV197" s="7"/>
      <c r="FW197" s="7"/>
      <c r="FX197" s="7"/>
      <c r="FY197" s="7"/>
      <c r="FZ197" s="7"/>
      <c r="GA197" s="7"/>
      <c r="GB197" s="7"/>
      <c r="GC197" s="7"/>
      <c r="GD197" s="7"/>
      <c r="GE197" s="7"/>
      <c r="GF197" s="7"/>
      <c r="GG197" s="7"/>
      <c r="GH197" s="7"/>
      <c r="GI197" s="7"/>
      <c r="GJ197" s="7"/>
      <c r="GK197" s="7"/>
      <c r="GL197" s="7"/>
      <c r="GM197" s="7"/>
      <c r="GN197" s="7"/>
      <c r="GO197" s="7"/>
      <c r="GP197" s="7"/>
      <c r="GQ197" s="7"/>
      <c r="GR197" s="7"/>
      <c r="GS197" s="7"/>
      <c r="GT197" s="7"/>
      <c r="GU197" s="7"/>
      <c r="GV197" s="7"/>
      <c r="GW197" s="7"/>
      <c r="GX197" s="7"/>
      <c r="GY197" s="7"/>
      <c r="GZ197" s="7"/>
      <c r="HA197" s="7"/>
      <c r="HB197" s="7"/>
      <c r="HC197" s="7"/>
      <c r="HD197" s="7"/>
      <c r="HE197" s="7"/>
      <c r="HF197" s="7"/>
      <c r="HG197" s="7"/>
      <c r="HH197" s="7"/>
      <c r="HI197" s="7"/>
      <c r="HJ197" s="7"/>
      <c r="HK197" s="7"/>
      <c r="HL197" s="7"/>
      <c r="HM197" s="7"/>
      <c r="HN197" s="7"/>
      <c r="HO197" s="7"/>
      <c r="HP197" s="7"/>
      <c r="HQ197" s="7"/>
      <c r="HR197" s="7"/>
      <c r="HS197" s="7"/>
      <c r="HT197" s="7"/>
      <c r="HU197" s="7"/>
      <c r="HV197" s="7"/>
      <c r="HW197" s="7"/>
      <c r="HX197" s="7"/>
      <c r="HY197" s="7"/>
      <c r="HZ197" s="7"/>
      <c r="IA197" s="7"/>
      <c r="IB197" s="7"/>
      <c r="IC197" s="7"/>
      <c r="ID197" s="7"/>
      <c r="IE197" s="7"/>
      <c r="IF197" s="7"/>
      <c r="IG197" s="7"/>
      <c r="IH197" s="7"/>
      <c r="II197" s="7"/>
      <c r="IJ197" s="7"/>
      <c r="IK197" s="7"/>
      <c r="IL197" s="7"/>
      <c r="IM197" s="7"/>
      <c r="IN197" s="7"/>
      <c r="IO197" s="7"/>
      <c r="IP197" s="7"/>
      <c r="IQ197" s="7"/>
      <c r="IR197" s="7"/>
      <c r="IS197" s="7"/>
      <c r="IT197" s="7"/>
      <c r="IU197" s="7"/>
      <c r="IV197" s="7"/>
    </row>
    <row r="198" customFormat="1" ht="14.25" spans="1:256">
      <c r="A198" s="19"/>
      <c r="B198" s="19"/>
      <c r="C198" s="20" t="s">
        <v>1699</v>
      </c>
      <c r="D198" s="20" t="s">
        <v>1699</v>
      </c>
      <c r="E198" s="20" t="s">
        <v>2040</v>
      </c>
      <c r="F198" s="21" t="s">
        <v>1703</v>
      </c>
      <c r="G198" s="21" t="s">
        <v>2041</v>
      </c>
      <c r="H198" s="21" t="s">
        <v>2042</v>
      </c>
      <c r="I198" s="21" t="s">
        <v>1706</v>
      </c>
      <c r="J198" s="21" t="s">
        <v>2043</v>
      </c>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c r="DP198" s="7"/>
      <c r="DQ198" s="7"/>
      <c r="DR198" s="7"/>
      <c r="DS198" s="7"/>
      <c r="DT198" s="7"/>
      <c r="DU198" s="7"/>
      <c r="DV198" s="7"/>
      <c r="DW198" s="7"/>
      <c r="DX198" s="7"/>
      <c r="DY198" s="7"/>
      <c r="DZ198" s="7"/>
      <c r="EA198" s="7"/>
      <c r="EB198" s="7"/>
      <c r="EC198" s="7"/>
      <c r="ED198" s="7"/>
      <c r="EE198" s="7"/>
      <c r="EF198" s="7"/>
      <c r="EG198" s="7"/>
      <c r="EH198" s="7"/>
      <c r="EI198" s="7"/>
      <c r="EJ198" s="7"/>
      <c r="EK198" s="7"/>
      <c r="EL198" s="7"/>
      <c r="EM198" s="7"/>
      <c r="EN198" s="7"/>
      <c r="EO198" s="7"/>
      <c r="EP198" s="7"/>
      <c r="EQ198" s="7"/>
      <c r="ER198" s="7"/>
      <c r="ES198" s="7"/>
      <c r="ET198" s="7"/>
      <c r="EU198" s="7"/>
      <c r="EV198" s="7"/>
      <c r="EW198" s="7"/>
      <c r="EX198" s="7"/>
      <c r="EY198" s="7"/>
      <c r="EZ198" s="7"/>
      <c r="FA198" s="7"/>
      <c r="FB198" s="7"/>
      <c r="FC198" s="7"/>
      <c r="FD198" s="7"/>
      <c r="FE198" s="7"/>
      <c r="FF198" s="7"/>
      <c r="FG198" s="7"/>
      <c r="FH198" s="7"/>
      <c r="FI198" s="7"/>
      <c r="FJ198" s="7"/>
      <c r="FK198" s="7"/>
      <c r="FL198" s="7"/>
      <c r="FM198" s="7"/>
      <c r="FN198" s="7"/>
      <c r="FO198" s="7"/>
      <c r="FP198" s="7"/>
      <c r="FQ198" s="7"/>
      <c r="FR198" s="7"/>
      <c r="FS198" s="7"/>
      <c r="FT198" s="7"/>
      <c r="FU198" s="7"/>
      <c r="FV198" s="7"/>
      <c r="FW198" s="7"/>
      <c r="FX198" s="7"/>
      <c r="FY198" s="7"/>
      <c r="FZ198" s="7"/>
      <c r="GA198" s="7"/>
      <c r="GB198" s="7"/>
      <c r="GC198" s="7"/>
      <c r="GD198" s="7"/>
      <c r="GE198" s="7"/>
      <c r="GF198" s="7"/>
      <c r="GG198" s="7"/>
      <c r="GH198" s="7"/>
      <c r="GI198" s="7"/>
      <c r="GJ198" s="7"/>
      <c r="GK198" s="7"/>
      <c r="GL198" s="7"/>
      <c r="GM198" s="7"/>
      <c r="GN198" s="7"/>
      <c r="GO198" s="7"/>
      <c r="GP198" s="7"/>
      <c r="GQ198" s="7"/>
      <c r="GR198" s="7"/>
      <c r="GS198" s="7"/>
      <c r="GT198" s="7"/>
      <c r="GU198" s="7"/>
      <c r="GV198" s="7"/>
      <c r="GW198" s="7"/>
      <c r="GX198" s="7"/>
      <c r="GY198" s="7"/>
      <c r="GZ198" s="7"/>
      <c r="HA198" s="7"/>
      <c r="HB198" s="7"/>
      <c r="HC198" s="7"/>
      <c r="HD198" s="7"/>
      <c r="HE198" s="7"/>
      <c r="HF198" s="7"/>
      <c r="HG198" s="7"/>
      <c r="HH198" s="7"/>
      <c r="HI198" s="7"/>
      <c r="HJ198" s="7"/>
      <c r="HK198" s="7"/>
      <c r="HL198" s="7"/>
      <c r="HM198" s="7"/>
      <c r="HN198" s="7"/>
      <c r="HO198" s="7"/>
      <c r="HP198" s="7"/>
      <c r="HQ198" s="7"/>
      <c r="HR198" s="7"/>
      <c r="HS198" s="7"/>
      <c r="HT198" s="7"/>
      <c r="HU198" s="7"/>
      <c r="HV198" s="7"/>
      <c r="HW198" s="7"/>
      <c r="HX198" s="7"/>
      <c r="HY198" s="7"/>
      <c r="HZ198" s="7"/>
      <c r="IA198" s="7"/>
      <c r="IB198" s="7"/>
      <c r="IC198" s="7"/>
      <c r="ID198" s="7"/>
      <c r="IE198" s="7"/>
      <c r="IF198" s="7"/>
      <c r="IG198" s="7"/>
      <c r="IH198" s="7"/>
      <c r="II198" s="7"/>
      <c r="IJ198" s="7"/>
      <c r="IK198" s="7"/>
      <c r="IL198" s="7"/>
      <c r="IM198" s="7"/>
      <c r="IN198" s="7"/>
      <c r="IO198" s="7"/>
      <c r="IP198" s="7"/>
      <c r="IQ198" s="7"/>
      <c r="IR198" s="7"/>
      <c r="IS198" s="7"/>
      <c r="IT198" s="7"/>
      <c r="IU198" s="7"/>
      <c r="IV198" s="7"/>
    </row>
    <row r="199" customFormat="1" ht="14.25" spans="1:256">
      <c r="A199" s="19"/>
      <c r="B199" s="19"/>
      <c r="C199" s="20" t="s">
        <v>1699</v>
      </c>
      <c r="D199" s="20" t="s">
        <v>1699</v>
      </c>
      <c r="E199" s="20" t="s">
        <v>2044</v>
      </c>
      <c r="F199" s="21" t="s">
        <v>1703</v>
      </c>
      <c r="G199" s="21" t="s">
        <v>2045</v>
      </c>
      <c r="H199" s="21" t="s">
        <v>2000</v>
      </c>
      <c r="I199" s="21" t="s">
        <v>1706</v>
      </c>
      <c r="J199" s="21" t="s">
        <v>2046</v>
      </c>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c r="DP199" s="7"/>
      <c r="DQ199" s="7"/>
      <c r="DR199" s="7"/>
      <c r="DS199" s="7"/>
      <c r="DT199" s="7"/>
      <c r="DU199" s="7"/>
      <c r="DV199" s="7"/>
      <c r="DW199" s="7"/>
      <c r="DX199" s="7"/>
      <c r="DY199" s="7"/>
      <c r="DZ199" s="7"/>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7"/>
      <c r="EY199" s="7"/>
      <c r="EZ199" s="7"/>
      <c r="FA199" s="7"/>
      <c r="FB199" s="7"/>
      <c r="FC199" s="7"/>
      <c r="FD199" s="7"/>
      <c r="FE199" s="7"/>
      <c r="FF199" s="7"/>
      <c r="FG199" s="7"/>
      <c r="FH199" s="7"/>
      <c r="FI199" s="7"/>
      <c r="FJ199" s="7"/>
      <c r="FK199" s="7"/>
      <c r="FL199" s="7"/>
      <c r="FM199" s="7"/>
      <c r="FN199" s="7"/>
      <c r="FO199" s="7"/>
      <c r="FP199" s="7"/>
      <c r="FQ199" s="7"/>
      <c r="FR199" s="7"/>
      <c r="FS199" s="7"/>
      <c r="FT199" s="7"/>
      <c r="FU199" s="7"/>
      <c r="FV199" s="7"/>
      <c r="FW199" s="7"/>
      <c r="FX199" s="7"/>
      <c r="FY199" s="7"/>
      <c r="FZ199" s="7"/>
      <c r="GA199" s="7"/>
      <c r="GB199" s="7"/>
      <c r="GC199" s="7"/>
      <c r="GD199" s="7"/>
      <c r="GE199" s="7"/>
      <c r="GF199" s="7"/>
      <c r="GG199" s="7"/>
      <c r="GH199" s="7"/>
      <c r="GI199" s="7"/>
      <c r="GJ199" s="7"/>
      <c r="GK199" s="7"/>
      <c r="GL199" s="7"/>
      <c r="GM199" s="7"/>
      <c r="GN199" s="7"/>
      <c r="GO199" s="7"/>
      <c r="GP199" s="7"/>
      <c r="GQ199" s="7"/>
      <c r="GR199" s="7"/>
      <c r="GS199" s="7"/>
      <c r="GT199" s="7"/>
      <c r="GU199" s="7"/>
      <c r="GV199" s="7"/>
      <c r="GW199" s="7"/>
      <c r="GX199" s="7"/>
      <c r="GY199" s="7"/>
      <c r="GZ199" s="7"/>
      <c r="HA199" s="7"/>
      <c r="HB199" s="7"/>
      <c r="HC199" s="7"/>
      <c r="HD199" s="7"/>
      <c r="HE199" s="7"/>
      <c r="HF199" s="7"/>
      <c r="HG199" s="7"/>
      <c r="HH199" s="7"/>
      <c r="HI199" s="7"/>
      <c r="HJ199" s="7"/>
      <c r="HK199" s="7"/>
      <c r="HL199" s="7"/>
      <c r="HM199" s="7"/>
      <c r="HN199" s="7"/>
      <c r="HO199" s="7"/>
      <c r="HP199" s="7"/>
      <c r="HQ199" s="7"/>
      <c r="HR199" s="7"/>
      <c r="HS199" s="7"/>
      <c r="HT199" s="7"/>
      <c r="HU199" s="7"/>
      <c r="HV199" s="7"/>
      <c r="HW199" s="7"/>
      <c r="HX199" s="7"/>
      <c r="HY199" s="7"/>
      <c r="HZ199" s="7"/>
      <c r="IA199" s="7"/>
      <c r="IB199" s="7"/>
      <c r="IC199" s="7"/>
      <c r="ID199" s="7"/>
      <c r="IE199" s="7"/>
      <c r="IF199" s="7"/>
      <c r="IG199" s="7"/>
      <c r="IH199" s="7"/>
      <c r="II199" s="7"/>
      <c r="IJ199" s="7"/>
      <c r="IK199" s="7"/>
      <c r="IL199" s="7"/>
      <c r="IM199" s="7"/>
      <c r="IN199" s="7"/>
      <c r="IO199" s="7"/>
      <c r="IP199" s="7"/>
      <c r="IQ199" s="7"/>
      <c r="IR199" s="7"/>
      <c r="IS199" s="7"/>
      <c r="IT199" s="7"/>
      <c r="IU199" s="7"/>
      <c r="IV199" s="7"/>
    </row>
    <row r="200" customFormat="1" ht="14.25" spans="1:256">
      <c r="A200" s="19"/>
      <c r="B200" s="19"/>
      <c r="C200" s="20" t="s">
        <v>1699</v>
      </c>
      <c r="D200" s="20" t="s">
        <v>1730</v>
      </c>
      <c r="E200" s="20" t="s">
        <v>1699</v>
      </c>
      <c r="F200" s="21"/>
      <c r="G200" s="21" t="s">
        <v>1700</v>
      </c>
      <c r="H200" s="21" t="s">
        <v>1699</v>
      </c>
      <c r="I200" s="21"/>
      <c r="J200" s="21" t="s">
        <v>1700</v>
      </c>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c r="DP200" s="7"/>
      <c r="DQ200" s="7"/>
      <c r="DR200" s="7"/>
      <c r="DS200" s="7"/>
      <c r="DT200" s="7"/>
      <c r="DU200" s="7"/>
      <c r="DV200" s="7"/>
      <c r="DW200" s="7"/>
      <c r="DX200" s="7"/>
      <c r="DY200" s="7"/>
      <c r="DZ200" s="7"/>
      <c r="EA200" s="7"/>
      <c r="EB200" s="7"/>
      <c r="EC200" s="7"/>
      <c r="ED200" s="7"/>
      <c r="EE200" s="7"/>
      <c r="EF200" s="7"/>
      <c r="EG200" s="7"/>
      <c r="EH200" s="7"/>
      <c r="EI200" s="7"/>
      <c r="EJ200" s="7"/>
      <c r="EK200" s="7"/>
      <c r="EL200" s="7"/>
      <c r="EM200" s="7"/>
      <c r="EN200" s="7"/>
      <c r="EO200" s="7"/>
      <c r="EP200" s="7"/>
      <c r="EQ200" s="7"/>
      <c r="ER200" s="7"/>
      <c r="ES200" s="7"/>
      <c r="ET200" s="7"/>
      <c r="EU200" s="7"/>
      <c r="EV200" s="7"/>
      <c r="EW200" s="7"/>
      <c r="EX200" s="7"/>
      <c r="EY200" s="7"/>
      <c r="EZ200" s="7"/>
      <c r="FA200" s="7"/>
      <c r="FB200" s="7"/>
      <c r="FC200" s="7"/>
      <c r="FD200" s="7"/>
      <c r="FE200" s="7"/>
      <c r="FF200" s="7"/>
      <c r="FG200" s="7"/>
      <c r="FH200" s="7"/>
      <c r="FI200" s="7"/>
      <c r="FJ200" s="7"/>
      <c r="FK200" s="7"/>
      <c r="FL200" s="7"/>
      <c r="FM200" s="7"/>
      <c r="FN200" s="7"/>
      <c r="FO200" s="7"/>
      <c r="FP200" s="7"/>
      <c r="FQ200" s="7"/>
      <c r="FR200" s="7"/>
      <c r="FS200" s="7"/>
      <c r="FT200" s="7"/>
      <c r="FU200" s="7"/>
      <c r="FV200" s="7"/>
      <c r="FW200" s="7"/>
      <c r="FX200" s="7"/>
      <c r="FY200" s="7"/>
      <c r="FZ200" s="7"/>
      <c r="GA200" s="7"/>
      <c r="GB200" s="7"/>
      <c r="GC200" s="7"/>
      <c r="GD200" s="7"/>
      <c r="GE200" s="7"/>
      <c r="GF200" s="7"/>
      <c r="GG200" s="7"/>
      <c r="GH200" s="7"/>
      <c r="GI200" s="7"/>
      <c r="GJ200" s="7"/>
      <c r="GK200" s="7"/>
      <c r="GL200" s="7"/>
      <c r="GM200" s="7"/>
      <c r="GN200" s="7"/>
      <c r="GO200" s="7"/>
      <c r="GP200" s="7"/>
      <c r="GQ200" s="7"/>
      <c r="GR200" s="7"/>
      <c r="GS200" s="7"/>
      <c r="GT200" s="7"/>
      <c r="GU200" s="7"/>
      <c r="GV200" s="7"/>
      <c r="GW200" s="7"/>
      <c r="GX200" s="7"/>
      <c r="GY200" s="7"/>
      <c r="GZ200" s="7"/>
      <c r="HA200" s="7"/>
      <c r="HB200" s="7"/>
      <c r="HC200" s="7"/>
      <c r="HD200" s="7"/>
      <c r="HE200" s="7"/>
      <c r="HF200" s="7"/>
      <c r="HG200" s="7"/>
      <c r="HH200" s="7"/>
      <c r="HI200" s="7"/>
      <c r="HJ200" s="7"/>
      <c r="HK200" s="7"/>
      <c r="HL200" s="7"/>
      <c r="HM200" s="7"/>
      <c r="HN200" s="7"/>
      <c r="HO200" s="7"/>
      <c r="HP200" s="7"/>
      <c r="HQ200" s="7"/>
      <c r="HR200" s="7"/>
      <c r="HS200" s="7"/>
      <c r="HT200" s="7"/>
      <c r="HU200" s="7"/>
      <c r="HV200" s="7"/>
      <c r="HW200" s="7"/>
      <c r="HX200" s="7"/>
      <c r="HY200" s="7"/>
      <c r="HZ200" s="7"/>
      <c r="IA200" s="7"/>
      <c r="IB200" s="7"/>
      <c r="IC200" s="7"/>
      <c r="ID200" s="7"/>
      <c r="IE200" s="7"/>
      <c r="IF200" s="7"/>
      <c r="IG200" s="7"/>
      <c r="IH200" s="7"/>
      <c r="II200" s="7"/>
      <c r="IJ200" s="7"/>
      <c r="IK200" s="7"/>
      <c r="IL200" s="7"/>
      <c r="IM200" s="7"/>
      <c r="IN200" s="7"/>
      <c r="IO200" s="7"/>
      <c r="IP200" s="7"/>
      <c r="IQ200" s="7"/>
      <c r="IR200" s="7"/>
      <c r="IS200" s="7"/>
      <c r="IT200" s="7"/>
      <c r="IU200" s="7"/>
      <c r="IV200" s="7"/>
    </row>
    <row r="201" customFormat="1" ht="14.25" spans="1:256">
      <c r="A201" s="19"/>
      <c r="B201" s="19"/>
      <c r="C201" s="20" t="s">
        <v>1699</v>
      </c>
      <c r="D201" s="20" t="s">
        <v>1699</v>
      </c>
      <c r="E201" s="20" t="s">
        <v>2047</v>
      </c>
      <c r="F201" s="21" t="s">
        <v>1703</v>
      </c>
      <c r="G201" s="21" t="s">
        <v>1732</v>
      </c>
      <c r="H201" s="21" t="s">
        <v>1733</v>
      </c>
      <c r="I201" s="21" t="s">
        <v>1706</v>
      </c>
      <c r="J201" s="21" t="s">
        <v>2048</v>
      </c>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c r="DK201" s="7"/>
      <c r="DL201" s="7"/>
      <c r="DM201" s="7"/>
      <c r="DN201" s="7"/>
      <c r="DO201" s="7"/>
      <c r="DP201" s="7"/>
      <c r="DQ201" s="7"/>
      <c r="DR201" s="7"/>
      <c r="DS201" s="7"/>
      <c r="DT201" s="7"/>
      <c r="DU201" s="7"/>
      <c r="DV201" s="7"/>
      <c r="DW201" s="7"/>
      <c r="DX201" s="7"/>
      <c r="DY201" s="7"/>
      <c r="DZ201" s="7"/>
      <c r="EA201" s="7"/>
      <c r="EB201" s="7"/>
      <c r="EC201" s="7"/>
      <c r="ED201" s="7"/>
      <c r="EE201" s="7"/>
      <c r="EF201" s="7"/>
      <c r="EG201" s="7"/>
      <c r="EH201" s="7"/>
      <c r="EI201" s="7"/>
      <c r="EJ201" s="7"/>
      <c r="EK201" s="7"/>
      <c r="EL201" s="7"/>
      <c r="EM201" s="7"/>
      <c r="EN201" s="7"/>
      <c r="EO201" s="7"/>
      <c r="EP201" s="7"/>
      <c r="EQ201" s="7"/>
      <c r="ER201" s="7"/>
      <c r="ES201" s="7"/>
      <c r="ET201" s="7"/>
      <c r="EU201" s="7"/>
      <c r="EV201" s="7"/>
      <c r="EW201" s="7"/>
      <c r="EX201" s="7"/>
      <c r="EY201" s="7"/>
      <c r="EZ201" s="7"/>
      <c r="FA201" s="7"/>
      <c r="FB201" s="7"/>
      <c r="FC201" s="7"/>
      <c r="FD201" s="7"/>
      <c r="FE201" s="7"/>
      <c r="FF201" s="7"/>
      <c r="FG201" s="7"/>
      <c r="FH201" s="7"/>
      <c r="FI201" s="7"/>
      <c r="FJ201" s="7"/>
      <c r="FK201" s="7"/>
      <c r="FL201" s="7"/>
      <c r="FM201" s="7"/>
      <c r="FN201" s="7"/>
      <c r="FO201" s="7"/>
      <c r="FP201" s="7"/>
      <c r="FQ201" s="7"/>
      <c r="FR201" s="7"/>
      <c r="FS201" s="7"/>
      <c r="FT201" s="7"/>
      <c r="FU201" s="7"/>
      <c r="FV201" s="7"/>
      <c r="FW201" s="7"/>
      <c r="FX201" s="7"/>
      <c r="FY201" s="7"/>
      <c r="FZ201" s="7"/>
      <c r="GA201" s="7"/>
      <c r="GB201" s="7"/>
      <c r="GC201" s="7"/>
      <c r="GD201" s="7"/>
      <c r="GE201" s="7"/>
      <c r="GF201" s="7"/>
      <c r="GG201" s="7"/>
      <c r="GH201" s="7"/>
      <c r="GI201" s="7"/>
      <c r="GJ201" s="7"/>
      <c r="GK201" s="7"/>
      <c r="GL201" s="7"/>
      <c r="GM201" s="7"/>
      <c r="GN201" s="7"/>
      <c r="GO201" s="7"/>
      <c r="GP201" s="7"/>
      <c r="GQ201" s="7"/>
      <c r="GR201" s="7"/>
      <c r="GS201" s="7"/>
      <c r="GT201" s="7"/>
      <c r="GU201" s="7"/>
      <c r="GV201" s="7"/>
      <c r="GW201" s="7"/>
      <c r="GX201" s="7"/>
      <c r="GY201" s="7"/>
      <c r="GZ201" s="7"/>
      <c r="HA201" s="7"/>
      <c r="HB201" s="7"/>
      <c r="HC201" s="7"/>
      <c r="HD201" s="7"/>
      <c r="HE201" s="7"/>
      <c r="HF201" s="7"/>
      <c r="HG201" s="7"/>
      <c r="HH201" s="7"/>
      <c r="HI201" s="7"/>
      <c r="HJ201" s="7"/>
      <c r="HK201" s="7"/>
      <c r="HL201" s="7"/>
      <c r="HM201" s="7"/>
      <c r="HN201" s="7"/>
      <c r="HO201" s="7"/>
      <c r="HP201" s="7"/>
      <c r="HQ201" s="7"/>
      <c r="HR201" s="7"/>
      <c r="HS201" s="7"/>
      <c r="HT201" s="7"/>
      <c r="HU201" s="7"/>
      <c r="HV201" s="7"/>
      <c r="HW201" s="7"/>
      <c r="HX201" s="7"/>
      <c r="HY201" s="7"/>
      <c r="HZ201" s="7"/>
      <c r="IA201" s="7"/>
      <c r="IB201" s="7"/>
      <c r="IC201" s="7"/>
      <c r="ID201" s="7"/>
      <c r="IE201" s="7"/>
      <c r="IF201" s="7"/>
      <c r="IG201" s="7"/>
      <c r="IH201" s="7"/>
      <c r="II201" s="7"/>
      <c r="IJ201" s="7"/>
      <c r="IK201" s="7"/>
      <c r="IL201" s="7"/>
      <c r="IM201" s="7"/>
      <c r="IN201" s="7"/>
      <c r="IO201" s="7"/>
      <c r="IP201" s="7"/>
      <c r="IQ201" s="7"/>
      <c r="IR201" s="7"/>
      <c r="IS201" s="7"/>
      <c r="IT201" s="7"/>
      <c r="IU201" s="7"/>
      <c r="IV201" s="7"/>
    </row>
    <row r="202" customFormat="1" ht="14.25" spans="1:256">
      <c r="A202" s="19"/>
      <c r="B202" s="19"/>
      <c r="C202" s="20" t="s">
        <v>1699</v>
      </c>
      <c r="D202" s="20" t="s">
        <v>1699</v>
      </c>
      <c r="E202" s="20" t="s">
        <v>2049</v>
      </c>
      <c r="F202" s="21" t="s">
        <v>1709</v>
      </c>
      <c r="G202" s="21" t="s">
        <v>1766</v>
      </c>
      <c r="H202" s="21" t="s">
        <v>1733</v>
      </c>
      <c r="I202" s="21" t="s">
        <v>1706</v>
      </c>
      <c r="J202" s="21" t="s">
        <v>2050</v>
      </c>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c r="DP202" s="7"/>
      <c r="DQ202" s="7"/>
      <c r="DR202" s="7"/>
      <c r="DS202" s="7"/>
      <c r="DT202" s="7"/>
      <c r="DU202" s="7"/>
      <c r="DV202" s="7"/>
      <c r="DW202" s="7"/>
      <c r="DX202" s="7"/>
      <c r="DY202" s="7"/>
      <c r="DZ202" s="7"/>
      <c r="EA202" s="7"/>
      <c r="EB202" s="7"/>
      <c r="EC202" s="7"/>
      <c r="ED202" s="7"/>
      <c r="EE202" s="7"/>
      <c r="EF202" s="7"/>
      <c r="EG202" s="7"/>
      <c r="EH202" s="7"/>
      <c r="EI202" s="7"/>
      <c r="EJ202" s="7"/>
      <c r="EK202" s="7"/>
      <c r="EL202" s="7"/>
      <c r="EM202" s="7"/>
      <c r="EN202" s="7"/>
      <c r="EO202" s="7"/>
      <c r="EP202" s="7"/>
      <c r="EQ202" s="7"/>
      <c r="ER202" s="7"/>
      <c r="ES202" s="7"/>
      <c r="ET202" s="7"/>
      <c r="EU202" s="7"/>
      <c r="EV202" s="7"/>
      <c r="EW202" s="7"/>
      <c r="EX202" s="7"/>
      <c r="EY202" s="7"/>
      <c r="EZ202" s="7"/>
      <c r="FA202" s="7"/>
      <c r="FB202" s="7"/>
      <c r="FC202" s="7"/>
      <c r="FD202" s="7"/>
      <c r="FE202" s="7"/>
      <c r="FF202" s="7"/>
      <c r="FG202" s="7"/>
      <c r="FH202" s="7"/>
      <c r="FI202" s="7"/>
      <c r="FJ202" s="7"/>
      <c r="FK202" s="7"/>
      <c r="FL202" s="7"/>
      <c r="FM202" s="7"/>
      <c r="FN202" s="7"/>
      <c r="FO202" s="7"/>
      <c r="FP202" s="7"/>
      <c r="FQ202" s="7"/>
      <c r="FR202" s="7"/>
      <c r="FS202" s="7"/>
      <c r="FT202" s="7"/>
      <c r="FU202" s="7"/>
      <c r="FV202" s="7"/>
      <c r="FW202" s="7"/>
      <c r="FX202" s="7"/>
      <c r="FY202" s="7"/>
      <c r="FZ202" s="7"/>
      <c r="GA202" s="7"/>
      <c r="GB202" s="7"/>
      <c r="GC202" s="7"/>
      <c r="GD202" s="7"/>
      <c r="GE202" s="7"/>
      <c r="GF202" s="7"/>
      <c r="GG202" s="7"/>
      <c r="GH202" s="7"/>
      <c r="GI202" s="7"/>
      <c r="GJ202" s="7"/>
      <c r="GK202" s="7"/>
      <c r="GL202" s="7"/>
      <c r="GM202" s="7"/>
      <c r="GN202" s="7"/>
      <c r="GO202" s="7"/>
      <c r="GP202" s="7"/>
      <c r="GQ202" s="7"/>
      <c r="GR202" s="7"/>
      <c r="GS202" s="7"/>
      <c r="GT202" s="7"/>
      <c r="GU202" s="7"/>
      <c r="GV202" s="7"/>
      <c r="GW202" s="7"/>
      <c r="GX202" s="7"/>
      <c r="GY202" s="7"/>
      <c r="GZ202" s="7"/>
      <c r="HA202" s="7"/>
      <c r="HB202" s="7"/>
      <c r="HC202" s="7"/>
      <c r="HD202" s="7"/>
      <c r="HE202" s="7"/>
      <c r="HF202" s="7"/>
      <c r="HG202" s="7"/>
      <c r="HH202" s="7"/>
      <c r="HI202" s="7"/>
      <c r="HJ202" s="7"/>
      <c r="HK202" s="7"/>
      <c r="HL202" s="7"/>
      <c r="HM202" s="7"/>
      <c r="HN202" s="7"/>
      <c r="HO202" s="7"/>
      <c r="HP202" s="7"/>
      <c r="HQ202" s="7"/>
      <c r="HR202" s="7"/>
      <c r="HS202" s="7"/>
      <c r="HT202" s="7"/>
      <c r="HU202" s="7"/>
      <c r="HV202" s="7"/>
      <c r="HW202" s="7"/>
      <c r="HX202" s="7"/>
      <c r="HY202" s="7"/>
      <c r="HZ202" s="7"/>
      <c r="IA202" s="7"/>
      <c r="IB202" s="7"/>
      <c r="IC202" s="7"/>
      <c r="ID202" s="7"/>
      <c r="IE202" s="7"/>
      <c r="IF202" s="7"/>
      <c r="IG202" s="7"/>
      <c r="IH202" s="7"/>
      <c r="II202" s="7"/>
      <c r="IJ202" s="7"/>
      <c r="IK202" s="7"/>
      <c r="IL202" s="7"/>
      <c r="IM202" s="7"/>
      <c r="IN202" s="7"/>
      <c r="IO202" s="7"/>
      <c r="IP202" s="7"/>
      <c r="IQ202" s="7"/>
      <c r="IR202" s="7"/>
      <c r="IS202" s="7"/>
      <c r="IT202" s="7"/>
      <c r="IU202" s="7"/>
      <c r="IV202" s="7"/>
    </row>
    <row r="203" customFormat="1" ht="14.25" spans="1:256">
      <c r="A203" s="19"/>
      <c r="B203" s="19"/>
      <c r="C203" s="20" t="s">
        <v>1699</v>
      </c>
      <c r="D203" s="20" t="s">
        <v>1742</v>
      </c>
      <c r="E203" s="20" t="s">
        <v>1699</v>
      </c>
      <c r="F203" s="21"/>
      <c r="G203" s="21" t="s">
        <v>1700</v>
      </c>
      <c r="H203" s="21" t="s">
        <v>1699</v>
      </c>
      <c r="I203" s="21"/>
      <c r="J203" s="21" t="s">
        <v>1700</v>
      </c>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c r="DK203" s="7"/>
      <c r="DL203" s="7"/>
      <c r="DM203" s="7"/>
      <c r="DN203" s="7"/>
      <c r="DO203" s="7"/>
      <c r="DP203" s="7"/>
      <c r="DQ203" s="7"/>
      <c r="DR203" s="7"/>
      <c r="DS203" s="7"/>
      <c r="DT203" s="7"/>
      <c r="DU203" s="7"/>
      <c r="DV203" s="7"/>
      <c r="DW203" s="7"/>
      <c r="DX203" s="7"/>
      <c r="DY203" s="7"/>
      <c r="DZ203" s="7"/>
      <c r="EA203" s="7"/>
      <c r="EB203" s="7"/>
      <c r="EC203" s="7"/>
      <c r="ED203" s="7"/>
      <c r="EE203" s="7"/>
      <c r="EF203" s="7"/>
      <c r="EG203" s="7"/>
      <c r="EH203" s="7"/>
      <c r="EI203" s="7"/>
      <c r="EJ203" s="7"/>
      <c r="EK203" s="7"/>
      <c r="EL203" s="7"/>
      <c r="EM203" s="7"/>
      <c r="EN203" s="7"/>
      <c r="EO203" s="7"/>
      <c r="EP203" s="7"/>
      <c r="EQ203" s="7"/>
      <c r="ER203" s="7"/>
      <c r="ES203" s="7"/>
      <c r="ET203" s="7"/>
      <c r="EU203" s="7"/>
      <c r="EV203" s="7"/>
      <c r="EW203" s="7"/>
      <c r="EX203" s="7"/>
      <c r="EY203" s="7"/>
      <c r="EZ203" s="7"/>
      <c r="FA203" s="7"/>
      <c r="FB203" s="7"/>
      <c r="FC203" s="7"/>
      <c r="FD203" s="7"/>
      <c r="FE203" s="7"/>
      <c r="FF203" s="7"/>
      <c r="FG203" s="7"/>
      <c r="FH203" s="7"/>
      <c r="FI203" s="7"/>
      <c r="FJ203" s="7"/>
      <c r="FK203" s="7"/>
      <c r="FL203" s="7"/>
      <c r="FM203" s="7"/>
      <c r="FN203" s="7"/>
      <c r="FO203" s="7"/>
      <c r="FP203" s="7"/>
      <c r="FQ203" s="7"/>
      <c r="FR203" s="7"/>
      <c r="FS203" s="7"/>
      <c r="FT203" s="7"/>
      <c r="FU203" s="7"/>
      <c r="FV203" s="7"/>
      <c r="FW203" s="7"/>
      <c r="FX203" s="7"/>
      <c r="FY203" s="7"/>
      <c r="FZ203" s="7"/>
      <c r="GA203" s="7"/>
      <c r="GB203" s="7"/>
      <c r="GC203" s="7"/>
      <c r="GD203" s="7"/>
      <c r="GE203" s="7"/>
      <c r="GF203" s="7"/>
      <c r="GG203" s="7"/>
      <c r="GH203" s="7"/>
      <c r="GI203" s="7"/>
      <c r="GJ203" s="7"/>
      <c r="GK203" s="7"/>
      <c r="GL203" s="7"/>
      <c r="GM203" s="7"/>
      <c r="GN203" s="7"/>
      <c r="GO203" s="7"/>
      <c r="GP203" s="7"/>
      <c r="GQ203" s="7"/>
      <c r="GR203" s="7"/>
      <c r="GS203" s="7"/>
      <c r="GT203" s="7"/>
      <c r="GU203" s="7"/>
      <c r="GV203" s="7"/>
      <c r="GW203" s="7"/>
      <c r="GX203" s="7"/>
      <c r="GY203" s="7"/>
      <c r="GZ203" s="7"/>
      <c r="HA203" s="7"/>
      <c r="HB203" s="7"/>
      <c r="HC203" s="7"/>
      <c r="HD203" s="7"/>
      <c r="HE203" s="7"/>
      <c r="HF203" s="7"/>
      <c r="HG203" s="7"/>
      <c r="HH203" s="7"/>
      <c r="HI203" s="7"/>
      <c r="HJ203" s="7"/>
      <c r="HK203" s="7"/>
      <c r="HL203" s="7"/>
      <c r="HM203" s="7"/>
      <c r="HN203" s="7"/>
      <c r="HO203" s="7"/>
      <c r="HP203" s="7"/>
      <c r="HQ203" s="7"/>
      <c r="HR203" s="7"/>
      <c r="HS203" s="7"/>
      <c r="HT203" s="7"/>
      <c r="HU203" s="7"/>
      <c r="HV203" s="7"/>
      <c r="HW203" s="7"/>
      <c r="HX203" s="7"/>
      <c r="HY203" s="7"/>
      <c r="HZ203" s="7"/>
      <c r="IA203" s="7"/>
      <c r="IB203" s="7"/>
      <c r="IC203" s="7"/>
      <c r="ID203" s="7"/>
      <c r="IE203" s="7"/>
      <c r="IF203" s="7"/>
      <c r="IG203" s="7"/>
      <c r="IH203" s="7"/>
      <c r="II203" s="7"/>
      <c r="IJ203" s="7"/>
      <c r="IK203" s="7"/>
      <c r="IL203" s="7"/>
      <c r="IM203" s="7"/>
      <c r="IN203" s="7"/>
      <c r="IO203" s="7"/>
      <c r="IP203" s="7"/>
      <c r="IQ203" s="7"/>
      <c r="IR203" s="7"/>
      <c r="IS203" s="7"/>
      <c r="IT203" s="7"/>
      <c r="IU203" s="7"/>
      <c r="IV203" s="7"/>
    </row>
    <row r="204" customFormat="1" ht="14.25" spans="1:256">
      <c r="A204" s="19"/>
      <c r="B204" s="19"/>
      <c r="C204" s="20" t="s">
        <v>1699</v>
      </c>
      <c r="D204" s="20" t="s">
        <v>1699</v>
      </c>
      <c r="E204" s="20" t="s">
        <v>2051</v>
      </c>
      <c r="F204" s="21" t="s">
        <v>1727</v>
      </c>
      <c r="G204" s="21" t="s">
        <v>1835</v>
      </c>
      <c r="H204" s="21" t="s">
        <v>2052</v>
      </c>
      <c r="I204" s="21" t="s">
        <v>1706</v>
      </c>
      <c r="J204" s="21" t="s">
        <v>2053</v>
      </c>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c r="DK204" s="7"/>
      <c r="DL204" s="7"/>
      <c r="DM204" s="7"/>
      <c r="DN204" s="7"/>
      <c r="DO204" s="7"/>
      <c r="DP204" s="7"/>
      <c r="DQ204" s="7"/>
      <c r="DR204" s="7"/>
      <c r="DS204" s="7"/>
      <c r="DT204" s="7"/>
      <c r="DU204" s="7"/>
      <c r="DV204" s="7"/>
      <c r="DW204" s="7"/>
      <c r="DX204" s="7"/>
      <c r="DY204" s="7"/>
      <c r="DZ204" s="7"/>
      <c r="EA204" s="7"/>
      <c r="EB204" s="7"/>
      <c r="EC204" s="7"/>
      <c r="ED204" s="7"/>
      <c r="EE204" s="7"/>
      <c r="EF204" s="7"/>
      <c r="EG204" s="7"/>
      <c r="EH204" s="7"/>
      <c r="EI204" s="7"/>
      <c r="EJ204" s="7"/>
      <c r="EK204" s="7"/>
      <c r="EL204" s="7"/>
      <c r="EM204" s="7"/>
      <c r="EN204" s="7"/>
      <c r="EO204" s="7"/>
      <c r="EP204" s="7"/>
      <c r="EQ204" s="7"/>
      <c r="ER204" s="7"/>
      <c r="ES204" s="7"/>
      <c r="ET204" s="7"/>
      <c r="EU204" s="7"/>
      <c r="EV204" s="7"/>
      <c r="EW204" s="7"/>
      <c r="EX204" s="7"/>
      <c r="EY204" s="7"/>
      <c r="EZ204" s="7"/>
      <c r="FA204" s="7"/>
      <c r="FB204" s="7"/>
      <c r="FC204" s="7"/>
      <c r="FD204" s="7"/>
      <c r="FE204" s="7"/>
      <c r="FF204" s="7"/>
      <c r="FG204" s="7"/>
      <c r="FH204" s="7"/>
      <c r="FI204" s="7"/>
      <c r="FJ204" s="7"/>
      <c r="FK204" s="7"/>
      <c r="FL204" s="7"/>
      <c r="FM204" s="7"/>
      <c r="FN204" s="7"/>
      <c r="FO204" s="7"/>
      <c r="FP204" s="7"/>
      <c r="FQ204" s="7"/>
      <c r="FR204" s="7"/>
      <c r="FS204" s="7"/>
      <c r="FT204" s="7"/>
      <c r="FU204" s="7"/>
      <c r="FV204" s="7"/>
      <c r="FW204" s="7"/>
      <c r="FX204" s="7"/>
      <c r="FY204" s="7"/>
      <c r="FZ204" s="7"/>
      <c r="GA204" s="7"/>
      <c r="GB204" s="7"/>
      <c r="GC204" s="7"/>
      <c r="GD204" s="7"/>
      <c r="GE204" s="7"/>
      <c r="GF204" s="7"/>
      <c r="GG204" s="7"/>
      <c r="GH204" s="7"/>
      <c r="GI204" s="7"/>
      <c r="GJ204" s="7"/>
      <c r="GK204" s="7"/>
      <c r="GL204" s="7"/>
      <c r="GM204" s="7"/>
      <c r="GN204" s="7"/>
      <c r="GO204" s="7"/>
      <c r="GP204" s="7"/>
      <c r="GQ204" s="7"/>
      <c r="GR204" s="7"/>
      <c r="GS204" s="7"/>
      <c r="GT204" s="7"/>
      <c r="GU204" s="7"/>
      <c r="GV204" s="7"/>
      <c r="GW204" s="7"/>
      <c r="GX204" s="7"/>
      <c r="GY204" s="7"/>
      <c r="GZ204" s="7"/>
      <c r="HA204" s="7"/>
      <c r="HB204" s="7"/>
      <c r="HC204" s="7"/>
      <c r="HD204" s="7"/>
      <c r="HE204" s="7"/>
      <c r="HF204" s="7"/>
      <c r="HG204" s="7"/>
      <c r="HH204" s="7"/>
      <c r="HI204" s="7"/>
      <c r="HJ204" s="7"/>
      <c r="HK204" s="7"/>
      <c r="HL204" s="7"/>
      <c r="HM204" s="7"/>
      <c r="HN204" s="7"/>
      <c r="HO204" s="7"/>
      <c r="HP204" s="7"/>
      <c r="HQ204" s="7"/>
      <c r="HR204" s="7"/>
      <c r="HS204" s="7"/>
      <c r="HT204" s="7"/>
      <c r="HU204" s="7"/>
      <c r="HV204" s="7"/>
      <c r="HW204" s="7"/>
      <c r="HX204" s="7"/>
      <c r="HY204" s="7"/>
      <c r="HZ204" s="7"/>
      <c r="IA204" s="7"/>
      <c r="IB204" s="7"/>
      <c r="IC204" s="7"/>
      <c r="ID204" s="7"/>
      <c r="IE204" s="7"/>
      <c r="IF204" s="7"/>
      <c r="IG204" s="7"/>
      <c r="IH204" s="7"/>
      <c r="II204" s="7"/>
      <c r="IJ204" s="7"/>
      <c r="IK204" s="7"/>
      <c r="IL204" s="7"/>
      <c r="IM204" s="7"/>
      <c r="IN204" s="7"/>
      <c r="IO204" s="7"/>
      <c r="IP204" s="7"/>
      <c r="IQ204" s="7"/>
      <c r="IR204" s="7"/>
      <c r="IS204" s="7"/>
      <c r="IT204" s="7"/>
      <c r="IU204" s="7"/>
      <c r="IV204" s="7"/>
    </row>
    <row r="205" customFormat="1" ht="14.25" spans="1:256">
      <c r="A205" s="19"/>
      <c r="B205" s="19"/>
      <c r="C205" s="20" t="s">
        <v>1699</v>
      </c>
      <c r="D205" s="20" t="s">
        <v>1746</v>
      </c>
      <c r="E205" s="20" t="s">
        <v>1699</v>
      </c>
      <c r="F205" s="21"/>
      <c r="G205" s="21" t="s">
        <v>1700</v>
      </c>
      <c r="H205" s="21" t="s">
        <v>1699</v>
      </c>
      <c r="I205" s="21"/>
      <c r="J205" s="21" t="s">
        <v>1700</v>
      </c>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c r="DK205" s="7"/>
      <c r="DL205" s="7"/>
      <c r="DM205" s="7"/>
      <c r="DN205" s="7"/>
      <c r="DO205" s="7"/>
      <c r="DP205" s="7"/>
      <c r="DQ205" s="7"/>
      <c r="DR205" s="7"/>
      <c r="DS205" s="7"/>
      <c r="DT205" s="7"/>
      <c r="DU205" s="7"/>
      <c r="DV205" s="7"/>
      <c r="DW205" s="7"/>
      <c r="DX205" s="7"/>
      <c r="DY205" s="7"/>
      <c r="DZ205" s="7"/>
      <c r="EA205" s="7"/>
      <c r="EB205" s="7"/>
      <c r="EC205" s="7"/>
      <c r="ED205" s="7"/>
      <c r="EE205" s="7"/>
      <c r="EF205" s="7"/>
      <c r="EG205" s="7"/>
      <c r="EH205" s="7"/>
      <c r="EI205" s="7"/>
      <c r="EJ205" s="7"/>
      <c r="EK205" s="7"/>
      <c r="EL205" s="7"/>
      <c r="EM205" s="7"/>
      <c r="EN205" s="7"/>
      <c r="EO205" s="7"/>
      <c r="EP205" s="7"/>
      <c r="EQ205" s="7"/>
      <c r="ER205" s="7"/>
      <c r="ES205" s="7"/>
      <c r="ET205" s="7"/>
      <c r="EU205" s="7"/>
      <c r="EV205" s="7"/>
      <c r="EW205" s="7"/>
      <c r="EX205" s="7"/>
      <c r="EY205" s="7"/>
      <c r="EZ205" s="7"/>
      <c r="FA205" s="7"/>
      <c r="FB205" s="7"/>
      <c r="FC205" s="7"/>
      <c r="FD205" s="7"/>
      <c r="FE205" s="7"/>
      <c r="FF205" s="7"/>
      <c r="FG205" s="7"/>
      <c r="FH205" s="7"/>
      <c r="FI205" s="7"/>
      <c r="FJ205" s="7"/>
      <c r="FK205" s="7"/>
      <c r="FL205" s="7"/>
      <c r="FM205" s="7"/>
      <c r="FN205" s="7"/>
      <c r="FO205" s="7"/>
      <c r="FP205" s="7"/>
      <c r="FQ205" s="7"/>
      <c r="FR205" s="7"/>
      <c r="FS205" s="7"/>
      <c r="FT205" s="7"/>
      <c r="FU205" s="7"/>
      <c r="FV205" s="7"/>
      <c r="FW205" s="7"/>
      <c r="FX205" s="7"/>
      <c r="FY205" s="7"/>
      <c r="FZ205" s="7"/>
      <c r="GA205" s="7"/>
      <c r="GB205" s="7"/>
      <c r="GC205" s="7"/>
      <c r="GD205" s="7"/>
      <c r="GE205" s="7"/>
      <c r="GF205" s="7"/>
      <c r="GG205" s="7"/>
      <c r="GH205" s="7"/>
      <c r="GI205" s="7"/>
      <c r="GJ205" s="7"/>
      <c r="GK205" s="7"/>
      <c r="GL205" s="7"/>
      <c r="GM205" s="7"/>
      <c r="GN205" s="7"/>
      <c r="GO205" s="7"/>
      <c r="GP205" s="7"/>
      <c r="GQ205" s="7"/>
      <c r="GR205" s="7"/>
      <c r="GS205" s="7"/>
      <c r="GT205" s="7"/>
      <c r="GU205" s="7"/>
      <c r="GV205" s="7"/>
      <c r="GW205" s="7"/>
      <c r="GX205" s="7"/>
      <c r="GY205" s="7"/>
      <c r="GZ205" s="7"/>
      <c r="HA205" s="7"/>
      <c r="HB205" s="7"/>
      <c r="HC205" s="7"/>
      <c r="HD205" s="7"/>
      <c r="HE205" s="7"/>
      <c r="HF205" s="7"/>
      <c r="HG205" s="7"/>
      <c r="HH205" s="7"/>
      <c r="HI205" s="7"/>
      <c r="HJ205" s="7"/>
      <c r="HK205" s="7"/>
      <c r="HL205" s="7"/>
      <c r="HM205" s="7"/>
      <c r="HN205" s="7"/>
      <c r="HO205" s="7"/>
      <c r="HP205" s="7"/>
      <c r="HQ205" s="7"/>
      <c r="HR205" s="7"/>
      <c r="HS205" s="7"/>
      <c r="HT205" s="7"/>
      <c r="HU205" s="7"/>
      <c r="HV205" s="7"/>
      <c r="HW205" s="7"/>
      <c r="HX205" s="7"/>
      <c r="HY205" s="7"/>
      <c r="HZ205" s="7"/>
      <c r="IA205" s="7"/>
      <c r="IB205" s="7"/>
      <c r="IC205" s="7"/>
      <c r="ID205" s="7"/>
      <c r="IE205" s="7"/>
      <c r="IF205" s="7"/>
      <c r="IG205" s="7"/>
      <c r="IH205" s="7"/>
      <c r="II205" s="7"/>
      <c r="IJ205" s="7"/>
      <c r="IK205" s="7"/>
      <c r="IL205" s="7"/>
      <c r="IM205" s="7"/>
      <c r="IN205" s="7"/>
      <c r="IO205" s="7"/>
      <c r="IP205" s="7"/>
      <c r="IQ205" s="7"/>
      <c r="IR205" s="7"/>
      <c r="IS205" s="7"/>
      <c r="IT205" s="7"/>
      <c r="IU205" s="7"/>
      <c r="IV205" s="7"/>
    </row>
    <row r="206" customFormat="1" ht="28.5" spans="1:256">
      <c r="A206" s="19"/>
      <c r="B206" s="19"/>
      <c r="C206" s="20" t="s">
        <v>1699</v>
      </c>
      <c r="D206" s="20" t="s">
        <v>1699</v>
      </c>
      <c r="E206" s="20" t="s">
        <v>2054</v>
      </c>
      <c r="F206" s="21" t="s">
        <v>1703</v>
      </c>
      <c r="G206" s="21" t="s">
        <v>2055</v>
      </c>
      <c r="H206" s="21" t="s">
        <v>1951</v>
      </c>
      <c r="I206" s="21" t="s">
        <v>1706</v>
      </c>
      <c r="J206" s="21" t="s">
        <v>2056</v>
      </c>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c r="GP206" s="7"/>
      <c r="GQ206" s="7"/>
      <c r="GR206" s="7"/>
      <c r="GS206" s="7"/>
      <c r="GT206" s="7"/>
      <c r="GU206" s="7"/>
      <c r="GV206" s="7"/>
      <c r="GW206" s="7"/>
      <c r="GX206" s="7"/>
      <c r="GY206" s="7"/>
      <c r="GZ206" s="7"/>
      <c r="HA206" s="7"/>
      <c r="HB206" s="7"/>
      <c r="HC206" s="7"/>
      <c r="HD206" s="7"/>
      <c r="HE206" s="7"/>
      <c r="HF206" s="7"/>
      <c r="HG206" s="7"/>
      <c r="HH206" s="7"/>
      <c r="HI206" s="7"/>
      <c r="HJ206" s="7"/>
      <c r="HK206" s="7"/>
      <c r="HL206" s="7"/>
      <c r="HM206" s="7"/>
      <c r="HN206" s="7"/>
      <c r="HO206" s="7"/>
      <c r="HP206" s="7"/>
      <c r="HQ206" s="7"/>
      <c r="HR206" s="7"/>
      <c r="HS206" s="7"/>
      <c r="HT206" s="7"/>
      <c r="HU206" s="7"/>
      <c r="HV206" s="7"/>
      <c r="HW206" s="7"/>
      <c r="HX206" s="7"/>
      <c r="HY206" s="7"/>
      <c r="HZ206" s="7"/>
      <c r="IA206" s="7"/>
      <c r="IB206" s="7"/>
      <c r="IC206" s="7"/>
      <c r="ID206" s="7"/>
      <c r="IE206" s="7"/>
      <c r="IF206" s="7"/>
      <c r="IG206" s="7"/>
      <c r="IH206" s="7"/>
      <c r="II206" s="7"/>
      <c r="IJ206" s="7"/>
      <c r="IK206" s="7"/>
      <c r="IL206" s="7"/>
      <c r="IM206" s="7"/>
      <c r="IN206" s="7"/>
      <c r="IO206" s="7"/>
      <c r="IP206" s="7"/>
      <c r="IQ206" s="7"/>
      <c r="IR206" s="7"/>
      <c r="IS206" s="7"/>
      <c r="IT206" s="7"/>
      <c r="IU206" s="7"/>
      <c r="IV206" s="7"/>
    </row>
    <row r="207" customFormat="1" ht="14.25" spans="1:256">
      <c r="A207" s="19"/>
      <c r="B207" s="19"/>
      <c r="C207" s="20" t="s">
        <v>1754</v>
      </c>
      <c r="D207" s="20" t="s">
        <v>1699</v>
      </c>
      <c r="E207" s="20" t="s">
        <v>1699</v>
      </c>
      <c r="F207" s="21"/>
      <c r="G207" s="21" t="s">
        <v>1700</v>
      </c>
      <c r="H207" s="21" t="s">
        <v>1699</v>
      </c>
      <c r="I207" s="21"/>
      <c r="J207" s="21" t="s">
        <v>1700</v>
      </c>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c r="DP207" s="7"/>
      <c r="DQ207" s="7"/>
      <c r="DR207" s="7"/>
      <c r="DS207" s="7"/>
      <c r="DT207" s="7"/>
      <c r="DU207" s="7"/>
      <c r="DV207" s="7"/>
      <c r="DW207" s="7"/>
      <c r="DX207" s="7"/>
      <c r="DY207" s="7"/>
      <c r="DZ207" s="7"/>
      <c r="EA207" s="7"/>
      <c r="EB207" s="7"/>
      <c r="EC207" s="7"/>
      <c r="ED207" s="7"/>
      <c r="EE207" s="7"/>
      <c r="EF207" s="7"/>
      <c r="EG207" s="7"/>
      <c r="EH207" s="7"/>
      <c r="EI207" s="7"/>
      <c r="EJ207" s="7"/>
      <c r="EK207" s="7"/>
      <c r="EL207" s="7"/>
      <c r="EM207" s="7"/>
      <c r="EN207" s="7"/>
      <c r="EO207" s="7"/>
      <c r="EP207" s="7"/>
      <c r="EQ207" s="7"/>
      <c r="ER207" s="7"/>
      <c r="ES207" s="7"/>
      <c r="ET207" s="7"/>
      <c r="EU207" s="7"/>
      <c r="EV207" s="7"/>
      <c r="EW207" s="7"/>
      <c r="EX207" s="7"/>
      <c r="EY207" s="7"/>
      <c r="EZ207" s="7"/>
      <c r="FA207" s="7"/>
      <c r="FB207" s="7"/>
      <c r="FC207" s="7"/>
      <c r="FD207" s="7"/>
      <c r="FE207" s="7"/>
      <c r="FF207" s="7"/>
      <c r="FG207" s="7"/>
      <c r="FH207" s="7"/>
      <c r="FI207" s="7"/>
      <c r="FJ207" s="7"/>
      <c r="FK207" s="7"/>
      <c r="FL207" s="7"/>
      <c r="FM207" s="7"/>
      <c r="FN207" s="7"/>
      <c r="FO207" s="7"/>
      <c r="FP207" s="7"/>
      <c r="FQ207" s="7"/>
      <c r="FR207" s="7"/>
      <c r="FS207" s="7"/>
      <c r="FT207" s="7"/>
      <c r="FU207" s="7"/>
      <c r="FV207" s="7"/>
      <c r="FW207" s="7"/>
      <c r="FX207" s="7"/>
      <c r="FY207" s="7"/>
      <c r="FZ207" s="7"/>
      <c r="GA207" s="7"/>
      <c r="GB207" s="7"/>
      <c r="GC207" s="7"/>
      <c r="GD207" s="7"/>
      <c r="GE207" s="7"/>
      <c r="GF207" s="7"/>
      <c r="GG207" s="7"/>
      <c r="GH207" s="7"/>
      <c r="GI207" s="7"/>
      <c r="GJ207" s="7"/>
      <c r="GK207" s="7"/>
      <c r="GL207" s="7"/>
      <c r="GM207" s="7"/>
      <c r="GN207" s="7"/>
      <c r="GO207" s="7"/>
      <c r="GP207" s="7"/>
      <c r="GQ207" s="7"/>
      <c r="GR207" s="7"/>
      <c r="GS207" s="7"/>
      <c r="GT207" s="7"/>
      <c r="GU207" s="7"/>
      <c r="GV207" s="7"/>
      <c r="GW207" s="7"/>
      <c r="GX207" s="7"/>
      <c r="GY207" s="7"/>
      <c r="GZ207" s="7"/>
      <c r="HA207" s="7"/>
      <c r="HB207" s="7"/>
      <c r="HC207" s="7"/>
      <c r="HD207" s="7"/>
      <c r="HE207" s="7"/>
      <c r="HF207" s="7"/>
      <c r="HG207" s="7"/>
      <c r="HH207" s="7"/>
      <c r="HI207" s="7"/>
      <c r="HJ207" s="7"/>
      <c r="HK207" s="7"/>
      <c r="HL207" s="7"/>
      <c r="HM207" s="7"/>
      <c r="HN207" s="7"/>
      <c r="HO207" s="7"/>
      <c r="HP207" s="7"/>
      <c r="HQ207" s="7"/>
      <c r="HR207" s="7"/>
      <c r="HS207" s="7"/>
      <c r="HT207" s="7"/>
      <c r="HU207" s="7"/>
      <c r="HV207" s="7"/>
      <c r="HW207" s="7"/>
      <c r="HX207" s="7"/>
      <c r="HY207" s="7"/>
      <c r="HZ207" s="7"/>
      <c r="IA207" s="7"/>
      <c r="IB207" s="7"/>
      <c r="IC207" s="7"/>
      <c r="ID207" s="7"/>
      <c r="IE207" s="7"/>
      <c r="IF207" s="7"/>
      <c r="IG207" s="7"/>
      <c r="IH207" s="7"/>
      <c r="II207" s="7"/>
      <c r="IJ207" s="7"/>
      <c r="IK207" s="7"/>
      <c r="IL207" s="7"/>
      <c r="IM207" s="7"/>
      <c r="IN207" s="7"/>
      <c r="IO207" s="7"/>
      <c r="IP207" s="7"/>
      <c r="IQ207" s="7"/>
      <c r="IR207" s="7"/>
      <c r="IS207" s="7"/>
      <c r="IT207" s="7"/>
      <c r="IU207" s="7"/>
      <c r="IV207" s="7"/>
    </row>
    <row r="208" customFormat="1" ht="14.25" spans="1:256">
      <c r="A208" s="19"/>
      <c r="B208" s="19"/>
      <c r="C208" s="20" t="s">
        <v>1699</v>
      </c>
      <c r="D208" s="20" t="s">
        <v>1981</v>
      </c>
      <c r="E208" s="20" t="s">
        <v>1699</v>
      </c>
      <c r="F208" s="21"/>
      <c r="G208" s="21" t="s">
        <v>1700</v>
      </c>
      <c r="H208" s="21" t="s">
        <v>1699</v>
      </c>
      <c r="I208" s="21"/>
      <c r="J208" s="21" t="s">
        <v>1700</v>
      </c>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c r="GF208" s="7"/>
      <c r="GG208" s="7"/>
      <c r="GH208" s="7"/>
      <c r="GI208" s="7"/>
      <c r="GJ208" s="7"/>
      <c r="GK208" s="7"/>
      <c r="GL208" s="7"/>
      <c r="GM208" s="7"/>
      <c r="GN208" s="7"/>
      <c r="GO208" s="7"/>
      <c r="GP208" s="7"/>
      <c r="GQ208" s="7"/>
      <c r="GR208" s="7"/>
      <c r="GS208" s="7"/>
      <c r="GT208" s="7"/>
      <c r="GU208" s="7"/>
      <c r="GV208" s="7"/>
      <c r="GW208" s="7"/>
      <c r="GX208" s="7"/>
      <c r="GY208" s="7"/>
      <c r="GZ208" s="7"/>
      <c r="HA208" s="7"/>
      <c r="HB208" s="7"/>
      <c r="HC208" s="7"/>
      <c r="HD208" s="7"/>
      <c r="HE208" s="7"/>
      <c r="HF208" s="7"/>
      <c r="HG208" s="7"/>
      <c r="HH208" s="7"/>
      <c r="HI208" s="7"/>
      <c r="HJ208" s="7"/>
      <c r="HK208" s="7"/>
      <c r="HL208" s="7"/>
      <c r="HM208" s="7"/>
      <c r="HN208" s="7"/>
      <c r="HO208" s="7"/>
      <c r="HP208" s="7"/>
      <c r="HQ208" s="7"/>
      <c r="HR208" s="7"/>
      <c r="HS208" s="7"/>
      <c r="HT208" s="7"/>
      <c r="HU208" s="7"/>
      <c r="HV208" s="7"/>
      <c r="HW208" s="7"/>
      <c r="HX208" s="7"/>
      <c r="HY208" s="7"/>
      <c r="HZ208" s="7"/>
      <c r="IA208" s="7"/>
      <c r="IB208" s="7"/>
      <c r="IC208" s="7"/>
      <c r="ID208" s="7"/>
      <c r="IE208" s="7"/>
      <c r="IF208" s="7"/>
      <c r="IG208" s="7"/>
      <c r="IH208" s="7"/>
      <c r="II208" s="7"/>
      <c r="IJ208" s="7"/>
      <c r="IK208" s="7"/>
      <c r="IL208" s="7"/>
      <c r="IM208" s="7"/>
      <c r="IN208" s="7"/>
      <c r="IO208" s="7"/>
      <c r="IP208" s="7"/>
      <c r="IQ208" s="7"/>
      <c r="IR208" s="7"/>
      <c r="IS208" s="7"/>
      <c r="IT208" s="7"/>
      <c r="IU208" s="7"/>
      <c r="IV208" s="7"/>
    </row>
    <row r="209" customFormat="1" ht="28.5" spans="1:256">
      <c r="A209" s="19"/>
      <c r="B209" s="19"/>
      <c r="C209" s="20" t="s">
        <v>1699</v>
      </c>
      <c r="D209" s="20" t="s">
        <v>1699</v>
      </c>
      <c r="E209" s="20" t="s">
        <v>2057</v>
      </c>
      <c r="F209" s="21" t="s">
        <v>1703</v>
      </c>
      <c r="G209" s="21" t="s">
        <v>2058</v>
      </c>
      <c r="H209" s="21" t="s">
        <v>1967</v>
      </c>
      <c r="I209" s="21" t="s">
        <v>1706</v>
      </c>
      <c r="J209" s="21" t="s">
        <v>2059</v>
      </c>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7"/>
      <c r="EC209" s="7"/>
      <c r="ED209" s="7"/>
      <c r="EE209" s="7"/>
      <c r="EF209" s="7"/>
      <c r="EG209" s="7"/>
      <c r="EH209" s="7"/>
      <c r="EI209" s="7"/>
      <c r="EJ209" s="7"/>
      <c r="EK209" s="7"/>
      <c r="EL209" s="7"/>
      <c r="EM209" s="7"/>
      <c r="EN209" s="7"/>
      <c r="EO209" s="7"/>
      <c r="EP209" s="7"/>
      <c r="EQ209" s="7"/>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c r="GI209" s="7"/>
      <c r="GJ209" s="7"/>
      <c r="GK209" s="7"/>
      <c r="GL209" s="7"/>
      <c r="GM209" s="7"/>
      <c r="GN209" s="7"/>
      <c r="GO209" s="7"/>
      <c r="GP209" s="7"/>
      <c r="GQ209" s="7"/>
      <c r="GR209" s="7"/>
      <c r="GS209" s="7"/>
      <c r="GT209" s="7"/>
      <c r="GU209" s="7"/>
      <c r="GV209" s="7"/>
      <c r="GW209" s="7"/>
      <c r="GX209" s="7"/>
      <c r="GY209" s="7"/>
      <c r="GZ209" s="7"/>
      <c r="HA209" s="7"/>
      <c r="HB209" s="7"/>
      <c r="HC209" s="7"/>
      <c r="HD209" s="7"/>
      <c r="HE209" s="7"/>
      <c r="HF209" s="7"/>
      <c r="HG209" s="7"/>
      <c r="HH209" s="7"/>
      <c r="HI209" s="7"/>
      <c r="HJ209" s="7"/>
      <c r="HK209" s="7"/>
      <c r="HL209" s="7"/>
      <c r="HM209" s="7"/>
      <c r="HN209" s="7"/>
      <c r="HO209" s="7"/>
      <c r="HP209" s="7"/>
      <c r="HQ209" s="7"/>
      <c r="HR209" s="7"/>
      <c r="HS209" s="7"/>
      <c r="HT209" s="7"/>
      <c r="HU209" s="7"/>
      <c r="HV209" s="7"/>
      <c r="HW209" s="7"/>
      <c r="HX209" s="7"/>
      <c r="HY209" s="7"/>
      <c r="HZ209" s="7"/>
      <c r="IA209" s="7"/>
      <c r="IB209" s="7"/>
      <c r="IC209" s="7"/>
      <c r="ID209" s="7"/>
      <c r="IE209" s="7"/>
      <c r="IF209" s="7"/>
      <c r="IG209" s="7"/>
      <c r="IH209" s="7"/>
      <c r="II209" s="7"/>
      <c r="IJ209" s="7"/>
      <c r="IK209" s="7"/>
      <c r="IL209" s="7"/>
      <c r="IM209" s="7"/>
      <c r="IN209" s="7"/>
      <c r="IO209" s="7"/>
      <c r="IP209" s="7"/>
      <c r="IQ209" s="7"/>
      <c r="IR209" s="7"/>
      <c r="IS209" s="7"/>
      <c r="IT209" s="7"/>
      <c r="IU209" s="7"/>
      <c r="IV209" s="7"/>
    </row>
    <row r="210" customFormat="1" ht="14.25" spans="1:256">
      <c r="A210" s="19"/>
      <c r="B210" s="19"/>
      <c r="C210" s="20" t="s">
        <v>1699</v>
      </c>
      <c r="D210" s="20" t="s">
        <v>1699</v>
      </c>
      <c r="E210" s="20" t="s">
        <v>2035</v>
      </c>
      <c r="F210" s="21" t="s">
        <v>1703</v>
      </c>
      <c r="G210" s="21" t="s">
        <v>2036</v>
      </c>
      <c r="H210" s="21" t="s">
        <v>2033</v>
      </c>
      <c r="I210" s="21" t="s">
        <v>1706</v>
      </c>
      <c r="J210" s="21" t="s">
        <v>2060</v>
      </c>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c r="DP210" s="7"/>
      <c r="DQ210" s="7"/>
      <c r="DR210" s="7"/>
      <c r="DS210" s="7"/>
      <c r="DT210" s="7"/>
      <c r="DU210" s="7"/>
      <c r="DV210" s="7"/>
      <c r="DW210" s="7"/>
      <c r="DX210" s="7"/>
      <c r="DY210" s="7"/>
      <c r="DZ210" s="7"/>
      <c r="EA210" s="7"/>
      <c r="EB210" s="7"/>
      <c r="EC210" s="7"/>
      <c r="ED210" s="7"/>
      <c r="EE210" s="7"/>
      <c r="EF210" s="7"/>
      <c r="EG210" s="7"/>
      <c r="EH210" s="7"/>
      <c r="EI210" s="7"/>
      <c r="EJ210" s="7"/>
      <c r="EK210" s="7"/>
      <c r="EL210" s="7"/>
      <c r="EM210" s="7"/>
      <c r="EN210" s="7"/>
      <c r="EO210" s="7"/>
      <c r="EP210" s="7"/>
      <c r="EQ210" s="7"/>
      <c r="ER210" s="7"/>
      <c r="ES210" s="7"/>
      <c r="ET210" s="7"/>
      <c r="EU210" s="7"/>
      <c r="EV210" s="7"/>
      <c r="EW210" s="7"/>
      <c r="EX210" s="7"/>
      <c r="EY210" s="7"/>
      <c r="EZ210" s="7"/>
      <c r="FA210" s="7"/>
      <c r="FB210" s="7"/>
      <c r="FC210" s="7"/>
      <c r="FD210" s="7"/>
      <c r="FE210" s="7"/>
      <c r="FF210" s="7"/>
      <c r="FG210" s="7"/>
      <c r="FH210" s="7"/>
      <c r="FI210" s="7"/>
      <c r="FJ210" s="7"/>
      <c r="FK210" s="7"/>
      <c r="FL210" s="7"/>
      <c r="FM210" s="7"/>
      <c r="FN210" s="7"/>
      <c r="FO210" s="7"/>
      <c r="FP210" s="7"/>
      <c r="FQ210" s="7"/>
      <c r="FR210" s="7"/>
      <c r="FS210" s="7"/>
      <c r="FT210" s="7"/>
      <c r="FU210" s="7"/>
      <c r="FV210" s="7"/>
      <c r="FW210" s="7"/>
      <c r="FX210" s="7"/>
      <c r="FY210" s="7"/>
      <c r="FZ210" s="7"/>
      <c r="GA210" s="7"/>
      <c r="GB210" s="7"/>
      <c r="GC210" s="7"/>
      <c r="GD210" s="7"/>
      <c r="GE210" s="7"/>
      <c r="GF210" s="7"/>
      <c r="GG210" s="7"/>
      <c r="GH210" s="7"/>
      <c r="GI210" s="7"/>
      <c r="GJ210" s="7"/>
      <c r="GK210" s="7"/>
      <c r="GL210" s="7"/>
      <c r="GM210" s="7"/>
      <c r="GN210" s="7"/>
      <c r="GO210" s="7"/>
      <c r="GP210" s="7"/>
      <c r="GQ210" s="7"/>
      <c r="GR210" s="7"/>
      <c r="GS210" s="7"/>
      <c r="GT210" s="7"/>
      <c r="GU210" s="7"/>
      <c r="GV210" s="7"/>
      <c r="GW210" s="7"/>
      <c r="GX210" s="7"/>
      <c r="GY210" s="7"/>
      <c r="GZ210" s="7"/>
      <c r="HA210" s="7"/>
      <c r="HB210" s="7"/>
      <c r="HC210" s="7"/>
      <c r="HD210" s="7"/>
      <c r="HE210" s="7"/>
      <c r="HF210" s="7"/>
      <c r="HG210" s="7"/>
      <c r="HH210" s="7"/>
      <c r="HI210" s="7"/>
      <c r="HJ210" s="7"/>
      <c r="HK210" s="7"/>
      <c r="HL210" s="7"/>
      <c r="HM210" s="7"/>
      <c r="HN210" s="7"/>
      <c r="HO210" s="7"/>
      <c r="HP210" s="7"/>
      <c r="HQ210" s="7"/>
      <c r="HR210" s="7"/>
      <c r="HS210" s="7"/>
      <c r="HT210" s="7"/>
      <c r="HU210" s="7"/>
      <c r="HV210" s="7"/>
      <c r="HW210" s="7"/>
      <c r="HX210" s="7"/>
      <c r="HY210" s="7"/>
      <c r="HZ210" s="7"/>
      <c r="IA210" s="7"/>
      <c r="IB210" s="7"/>
      <c r="IC210" s="7"/>
      <c r="ID210" s="7"/>
      <c r="IE210" s="7"/>
      <c r="IF210" s="7"/>
      <c r="IG210" s="7"/>
      <c r="IH210" s="7"/>
      <c r="II210" s="7"/>
      <c r="IJ210" s="7"/>
      <c r="IK210" s="7"/>
      <c r="IL210" s="7"/>
      <c r="IM210" s="7"/>
      <c r="IN210" s="7"/>
      <c r="IO210" s="7"/>
      <c r="IP210" s="7"/>
      <c r="IQ210" s="7"/>
      <c r="IR210" s="7"/>
      <c r="IS210" s="7"/>
      <c r="IT210" s="7"/>
      <c r="IU210" s="7"/>
      <c r="IV210" s="7"/>
    </row>
    <row r="211" customFormat="1" ht="14.25" spans="1:256">
      <c r="A211" s="19"/>
      <c r="B211" s="19"/>
      <c r="C211" s="20" t="s">
        <v>1699</v>
      </c>
      <c r="D211" s="20" t="s">
        <v>1755</v>
      </c>
      <c r="E211" s="20" t="s">
        <v>1699</v>
      </c>
      <c r="F211" s="21"/>
      <c r="G211" s="21" t="s">
        <v>1700</v>
      </c>
      <c r="H211" s="21" t="s">
        <v>1699</v>
      </c>
      <c r="I211" s="21"/>
      <c r="J211" s="21" t="s">
        <v>1700</v>
      </c>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c r="DP211" s="7"/>
      <c r="DQ211" s="7"/>
      <c r="DR211" s="7"/>
      <c r="DS211" s="7"/>
      <c r="DT211" s="7"/>
      <c r="DU211" s="7"/>
      <c r="DV211" s="7"/>
      <c r="DW211" s="7"/>
      <c r="DX211" s="7"/>
      <c r="DY211" s="7"/>
      <c r="DZ211" s="7"/>
      <c r="EA211" s="7"/>
      <c r="EB211" s="7"/>
      <c r="EC211" s="7"/>
      <c r="ED211" s="7"/>
      <c r="EE211" s="7"/>
      <c r="EF211" s="7"/>
      <c r="EG211" s="7"/>
      <c r="EH211" s="7"/>
      <c r="EI211" s="7"/>
      <c r="EJ211" s="7"/>
      <c r="EK211" s="7"/>
      <c r="EL211" s="7"/>
      <c r="EM211" s="7"/>
      <c r="EN211" s="7"/>
      <c r="EO211" s="7"/>
      <c r="EP211" s="7"/>
      <c r="EQ211" s="7"/>
      <c r="ER211" s="7"/>
      <c r="ES211" s="7"/>
      <c r="ET211" s="7"/>
      <c r="EU211" s="7"/>
      <c r="EV211" s="7"/>
      <c r="EW211" s="7"/>
      <c r="EX211" s="7"/>
      <c r="EY211" s="7"/>
      <c r="EZ211" s="7"/>
      <c r="FA211" s="7"/>
      <c r="FB211" s="7"/>
      <c r="FC211" s="7"/>
      <c r="FD211" s="7"/>
      <c r="FE211" s="7"/>
      <c r="FF211" s="7"/>
      <c r="FG211" s="7"/>
      <c r="FH211" s="7"/>
      <c r="FI211" s="7"/>
      <c r="FJ211" s="7"/>
      <c r="FK211" s="7"/>
      <c r="FL211" s="7"/>
      <c r="FM211" s="7"/>
      <c r="FN211" s="7"/>
      <c r="FO211" s="7"/>
      <c r="FP211" s="7"/>
      <c r="FQ211" s="7"/>
      <c r="FR211" s="7"/>
      <c r="FS211" s="7"/>
      <c r="FT211" s="7"/>
      <c r="FU211" s="7"/>
      <c r="FV211" s="7"/>
      <c r="FW211" s="7"/>
      <c r="FX211" s="7"/>
      <c r="FY211" s="7"/>
      <c r="FZ211" s="7"/>
      <c r="GA211" s="7"/>
      <c r="GB211" s="7"/>
      <c r="GC211" s="7"/>
      <c r="GD211" s="7"/>
      <c r="GE211" s="7"/>
      <c r="GF211" s="7"/>
      <c r="GG211" s="7"/>
      <c r="GH211" s="7"/>
      <c r="GI211" s="7"/>
      <c r="GJ211" s="7"/>
      <c r="GK211" s="7"/>
      <c r="GL211" s="7"/>
      <c r="GM211" s="7"/>
      <c r="GN211" s="7"/>
      <c r="GO211" s="7"/>
      <c r="GP211" s="7"/>
      <c r="GQ211" s="7"/>
      <c r="GR211" s="7"/>
      <c r="GS211" s="7"/>
      <c r="GT211" s="7"/>
      <c r="GU211" s="7"/>
      <c r="GV211" s="7"/>
      <c r="GW211" s="7"/>
      <c r="GX211" s="7"/>
      <c r="GY211" s="7"/>
      <c r="GZ211" s="7"/>
      <c r="HA211" s="7"/>
      <c r="HB211" s="7"/>
      <c r="HC211" s="7"/>
      <c r="HD211" s="7"/>
      <c r="HE211" s="7"/>
      <c r="HF211" s="7"/>
      <c r="HG211" s="7"/>
      <c r="HH211" s="7"/>
      <c r="HI211" s="7"/>
      <c r="HJ211" s="7"/>
      <c r="HK211" s="7"/>
      <c r="HL211" s="7"/>
      <c r="HM211" s="7"/>
      <c r="HN211" s="7"/>
      <c r="HO211" s="7"/>
      <c r="HP211" s="7"/>
      <c r="HQ211" s="7"/>
      <c r="HR211" s="7"/>
      <c r="HS211" s="7"/>
      <c r="HT211" s="7"/>
      <c r="HU211" s="7"/>
      <c r="HV211" s="7"/>
      <c r="HW211" s="7"/>
      <c r="HX211" s="7"/>
      <c r="HY211" s="7"/>
      <c r="HZ211" s="7"/>
      <c r="IA211" s="7"/>
      <c r="IB211" s="7"/>
      <c r="IC211" s="7"/>
      <c r="ID211" s="7"/>
      <c r="IE211" s="7"/>
      <c r="IF211" s="7"/>
      <c r="IG211" s="7"/>
      <c r="IH211" s="7"/>
      <c r="II211" s="7"/>
      <c r="IJ211" s="7"/>
      <c r="IK211" s="7"/>
      <c r="IL211" s="7"/>
      <c r="IM211" s="7"/>
      <c r="IN211" s="7"/>
      <c r="IO211" s="7"/>
      <c r="IP211" s="7"/>
      <c r="IQ211" s="7"/>
      <c r="IR211" s="7"/>
      <c r="IS211" s="7"/>
      <c r="IT211" s="7"/>
      <c r="IU211" s="7"/>
      <c r="IV211" s="7"/>
    </row>
    <row r="212" customFormat="1" ht="14.25" spans="1:256">
      <c r="A212" s="19"/>
      <c r="B212" s="19"/>
      <c r="C212" s="20" t="s">
        <v>1699</v>
      </c>
      <c r="D212" s="20" t="s">
        <v>1699</v>
      </c>
      <c r="E212" s="20" t="s">
        <v>2061</v>
      </c>
      <c r="F212" s="21" t="s">
        <v>1709</v>
      </c>
      <c r="G212" s="21" t="s">
        <v>1704</v>
      </c>
      <c r="H212" s="21" t="s">
        <v>2062</v>
      </c>
      <c r="I212" s="21" t="s">
        <v>1706</v>
      </c>
      <c r="J212" s="21" t="s">
        <v>2063</v>
      </c>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c r="GF212" s="7"/>
      <c r="GG212" s="7"/>
      <c r="GH212" s="7"/>
      <c r="GI212" s="7"/>
      <c r="GJ212" s="7"/>
      <c r="GK212" s="7"/>
      <c r="GL212" s="7"/>
      <c r="GM212" s="7"/>
      <c r="GN212" s="7"/>
      <c r="GO212" s="7"/>
      <c r="GP212" s="7"/>
      <c r="GQ212" s="7"/>
      <c r="GR212" s="7"/>
      <c r="GS212" s="7"/>
      <c r="GT212" s="7"/>
      <c r="GU212" s="7"/>
      <c r="GV212" s="7"/>
      <c r="GW212" s="7"/>
      <c r="GX212" s="7"/>
      <c r="GY212" s="7"/>
      <c r="GZ212" s="7"/>
      <c r="HA212" s="7"/>
      <c r="HB212" s="7"/>
      <c r="HC212" s="7"/>
      <c r="HD212" s="7"/>
      <c r="HE212" s="7"/>
      <c r="HF212" s="7"/>
      <c r="HG212" s="7"/>
      <c r="HH212" s="7"/>
      <c r="HI212" s="7"/>
      <c r="HJ212" s="7"/>
      <c r="HK212" s="7"/>
      <c r="HL212" s="7"/>
      <c r="HM212" s="7"/>
      <c r="HN212" s="7"/>
      <c r="HO212" s="7"/>
      <c r="HP212" s="7"/>
      <c r="HQ212" s="7"/>
      <c r="HR212" s="7"/>
      <c r="HS212" s="7"/>
      <c r="HT212" s="7"/>
      <c r="HU212" s="7"/>
      <c r="HV212" s="7"/>
      <c r="HW212" s="7"/>
      <c r="HX212" s="7"/>
      <c r="HY212" s="7"/>
      <c r="HZ212" s="7"/>
      <c r="IA212" s="7"/>
      <c r="IB212" s="7"/>
      <c r="IC212" s="7"/>
      <c r="ID212" s="7"/>
      <c r="IE212" s="7"/>
      <c r="IF212" s="7"/>
      <c r="IG212" s="7"/>
      <c r="IH212" s="7"/>
      <c r="II212" s="7"/>
      <c r="IJ212" s="7"/>
      <c r="IK212" s="7"/>
      <c r="IL212" s="7"/>
      <c r="IM212" s="7"/>
      <c r="IN212" s="7"/>
      <c r="IO212" s="7"/>
      <c r="IP212" s="7"/>
      <c r="IQ212" s="7"/>
      <c r="IR212" s="7"/>
      <c r="IS212" s="7"/>
      <c r="IT212" s="7"/>
      <c r="IU212" s="7"/>
      <c r="IV212" s="7"/>
    </row>
    <row r="213" customFormat="1" ht="14.25" spans="1:256">
      <c r="A213" s="19"/>
      <c r="B213" s="19"/>
      <c r="C213" s="20" t="s">
        <v>1699</v>
      </c>
      <c r="D213" s="20" t="s">
        <v>1699</v>
      </c>
      <c r="E213" s="20" t="s">
        <v>2064</v>
      </c>
      <c r="F213" s="21" t="s">
        <v>1709</v>
      </c>
      <c r="G213" s="21" t="s">
        <v>2065</v>
      </c>
      <c r="H213" s="21" t="s">
        <v>2062</v>
      </c>
      <c r="I213" s="21" t="s">
        <v>1706</v>
      </c>
      <c r="J213" s="21" t="s">
        <v>2066</v>
      </c>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c r="DV213" s="7"/>
      <c r="DW213" s="7"/>
      <c r="DX213" s="7"/>
      <c r="DY213" s="7"/>
      <c r="DZ213" s="7"/>
      <c r="EA213" s="7"/>
      <c r="EB213" s="7"/>
      <c r="EC213" s="7"/>
      <c r="ED213" s="7"/>
      <c r="EE213" s="7"/>
      <c r="EF213" s="7"/>
      <c r="EG213" s="7"/>
      <c r="EH213" s="7"/>
      <c r="EI213" s="7"/>
      <c r="EJ213" s="7"/>
      <c r="EK213" s="7"/>
      <c r="EL213" s="7"/>
      <c r="EM213" s="7"/>
      <c r="EN213" s="7"/>
      <c r="EO213" s="7"/>
      <c r="EP213" s="7"/>
      <c r="EQ213" s="7"/>
      <c r="ER213" s="7"/>
      <c r="ES213" s="7"/>
      <c r="ET213" s="7"/>
      <c r="EU213" s="7"/>
      <c r="EV213" s="7"/>
      <c r="EW213" s="7"/>
      <c r="EX213" s="7"/>
      <c r="EY213" s="7"/>
      <c r="EZ213" s="7"/>
      <c r="FA213" s="7"/>
      <c r="FB213" s="7"/>
      <c r="FC213" s="7"/>
      <c r="FD213" s="7"/>
      <c r="FE213" s="7"/>
      <c r="FF213" s="7"/>
      <c r="FG213" s="7"/>
      <c r="FH213" s="7"/>
      <c r="FI213" s="7"/>
      <c r="FJ213" s="7"/>
      <c r="FK213" s="7"/>
      <c r="FL213" s="7"/>
      <c r="FM213" s="7"/>
      <c r="FN213" s="7"/>
      <c r="FO213" s="7"/>
      <c r="FP213" s="7"/>
      <c r="FQ213" s="7"/>
      <c r="FR213" s="7"/>
      <c r="FS213" s="7"/>
      <c r="FT213" s="7"/>
      <c r="FU213" s="7"/>
      <c r="FV213" s="7"/>
      <c r="FW213" s="7"/>
      <c r="FX213" s="7"/>
      <c r="FY213" s="7"/>
      <c r="FZ213" s="7"/>
      <c r="GA213" s="7"/>
      <c r="GB213" s="7"/>
      <c r="GC213" s="7"/>
      <c r="GD213" s="7"/>
      <c r="GE213" s="7"/>
      <c r="GF213" s="7"/>
      <c r="GG213" s="7"/>
      <c r="GH213" s="7"/>
      <c r="GI213" s="7"/>
      <c r="GJ213" s="7"/>
      <c r="GK213" s="7"/>
      <c r="GL213" s="7"/>
      <c r="GM213" s="7"/>
      <c r="GN213" s="7"/>
      <c r="GO213" s="7"/>
      <c r="GP213" s="7"/>
      <c r="GQ213" s="7"/>
      <c r="GR213" s="7"/>
      <c r="GS213" s="7"/>
      <c r="GT213" s="7"/>
      <c r="GU213" s="7"/>
      <c r="GV213" s="7"/>
      <c r="GW213" s="7"/>
      <c r="GX213" s="7"/>
      <c r="GY213" s="7"/>
      <c r="GZ213" s="7"/>
      <c r="HA213" s="7"/>
      <c r="HB213" s="7"/>
      <c r="HC213" s="7"/>
      <c r="HD213" s="7"/>
      <c r="HE213" s="7"/>
      <c r="HF213" s="7"/>
      <c r="HG213" s="7"/>
      <c r="HH213" s="7"/>
      <c r="HI213" s="7"/>
      <c r="HJ213" s="7"/>
      <c r="HK213" s="7"/>
      <c r="HL213" s="7"/>
      <c r="HM213" s="7"/>
      <c r="HN213" s="7"/>
      <c r="HO213" s="7"/>
      <c r="HP213" s="7"/>
      <c r="HQ213" s="7"/>
      <c r="HR213" s="7"/>
      <c r="HS213" s="7"/>
      <c r="HT213" s="7"/>
      <c r="HU213" s="7"/>
      <c r="HV213" s="7"/>
      <c r="HW213" s="7"/>
      <c r="HX213" s="7"/>
      <c r="HY213" s="7"/>
      <c r="HZ213" s="7"/>
      <c r="IA213" s="7"/>
      <c r="IB213" s="7"/>
      <c r="IC213" s="7"/>
      <c r="ID213" s="7"/>
      <c r="IE213" s="7"/>
      <c r="IF213" s="7"/>
      <c r="IG213" s="7"/>
      <c r="IH213" s="7"/>
      <c r="II213" s="7"/>
      <c r="IJ213" s="7"/>
      <c r="IK213" s="7"/>
      <c r="IL213" s="7"/>
      <c r="IM213" s="7"/>
      <c r="IN213" s="7"/>
      <c r="IO213" s="7"/>
      <c r="IP213" s="7"/>
      <c r="IQ213" s="7"/>
      <c r="IR213" s="7"/>
      <c r="IS213" s="7"/>
      <c r="IT213" s="7"/>
      <c r="IU213" s="7"/>
      <c r="IV213" s="7"/>
    </row>
    <row r="214" customFormat="1" ht="28.5" spans="1:256">
      <c r="A214" s="19"/>
      <c r="B214" s="19"/>
      <c r="C214" s="20" t="s">
        <v>1699</v>
      </c>
      <c r="D214" s="20" t="s">
        <v>1699</v>
      </c>
      <c r="E214" s="20" t="s">
        <v>2067</v>
      </c>
      <c r="F214" s="21" t="s">
        <v>1709</v>
      </c>
      <c r="G214" s="21" t="s">
        <v>2068</v>
      </c>
      <c r="H214" s="21" t="s">
        <v>2062</v>
      </c>
      <c r="I214" s="21" t="s">
        <v>1706</v>
      </c>
      <c r="J214" s="21" t="s">
        <v>2069</v>
      </c>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c r="DK214" s="7"/>
      <c r="DL214" s="7"/>
      <c r="DM214" s="7"/>
      <c r="DN214" s="7"/>
      <c r="DO214" s="7"/>
      <c r="DP214" s="7"/>
      <c r="DQ214" s="7"/>
      <c r="DR214" s="7"/>
      <c r="DS214" s="7"/>
      <c r="DT214" s="7"/>
      <c r="DU214" s="7"/>
      <c r="DV214" s="7"/>
      <c r="DW214" s="7"/>
      <c r="DX214" s="7"/>
      <c r="DY214" s="7"/>
      <c r="DZ214" s="7"/>
      <c r="EA214" s="7"/>
      <c r="EB214" s="7"/>
      <c r="EC214" s="7"/>
      <c r="ED214" s="7"/>
      <c r="EE214" s="7"/>
      <c r="EF214" s="7"/>
      <c r="EG214" s="7"/>
      <c r="EH214" s="7"/>
      <c r="EI214" s="7"/>
      <c r="EJ214" s="7"/>
      <c r="EK214" s="7"/>
      <c r="EL214" s="7"/>
      <c r="EM214" s="7"/>
      <c r="EN214" s="7"/>
      <c r="EO214" s="7"/>
      <c r="EP214" s="7"/>
      <c r="EQ214" s="7"/>
      <c r="ER214" s="7"/>
      <c r="ES214" s="7"/>
      <c r="ET214" s="7"/>
      <c r="EU214" s="7"/>
      <c r="EV214" s="7"/>
      <c r="EW214" s="7"/>
      <c r="EX214" s="7"/>
      <c r="EY214" s="7"/>
      <c r="EZ214" s="7"/>
      <c r="FA214" s="7"/>
      <c r="FB214" s="7"/>
      <c r="FC214" s="7"/>
      <c r="FD214" s="7"/>
      <c r="FE214" s="7"/>
      <c r="FF214" s="7"/>
      <c r="FG214" s="7"/>
      <c r="FH214" s="7"/>
      <c r="FI214" s="7"/>
      <c r="FJ214" s="7"/>
      <c r="FK214" s="7"/>
      <c r="FL214" s="7"/>
      <c r="FM214" s="7"/>
      <c r="FN214" s="7"/>
      <c r="FO214" s="7"/>
      <c r="FP214" s="7"/>
      <c r="FQ214" s="7"/>
      <c r="FR214" s="7"/>
      <c r="FS214" s="7"/>
      <c r="FT214" s="7"/>
      <c r="FU214" s="7"/>
      <c r="FV214" s="7"/>
      <c r="FW214" s="7"/>
      <c r="FX214" s="7"/>
      <c r="FY214" s="7"/>
      <c r="FZ214" s="7"/>
      <c r="GA214" s="7"/>
      <c r="GB214" s="7"/>
      <c r="GC214" s="7"/>
      <c r="GD214" s="7"/>
      <c r="GE214" s="7"/>
      <c r="GF214" s="7"/>
      <c r="GG214" s="7"/>
      <c r="GH214" s="7"/>
      <c r="GI214" s="7"/>
      <c r="GJ214" s="7"/>
      <c r="GK214" s="7"/>
      <c r="GL214" s="7"/>
      <c r="GM214" s="7"/>
      <c r="GN214" s="7"/>
      <c r="GO214" s="7"/>
      <c r="GP214" s="7"/>
      <c r="GQ214" s="7"/>
      <c r="GR214" s="7"/>
      <c r="GS214" s="7"/>
      <c r="GT214" s="7"/>
      <c r="GU214" s="7"/>
      <c r="GV214" s="7"/>
      <c r="GW214" s="7"/>
      <c r="GX214" s="7"/>
      <c r="GY214" s="7"/>
      <c r="GZ214" s="7"/>
      <c r="HA214" s="7"/>
      <c r="HB214" s="7"/>
      <c r="HC214" s="7"/>
      <c r="HD214" s="7"/>
      <c r="HE214" s="7"/>
      <c r="HF214" s="7"/>
      <c r="HG214" s="7"/>
      <c r="HH214" s="7"/>
      <c r="HI214" s="7"/>
      <c r="HJ214" s="7"/>
      <c r="HK214" s="7"/>
      <c r="HL214" s="7"/>
      <c r="HM214" s="7"/>
      <c r="HN214" s="7"/>
      <c r="HO214" s="7"/>
      <c r="HP214" s="7"/>
      <c r="HQ214" s="7"/>
      <c r="HR214" s="7"/>
      <c r="HS214" s="7"/>
      <c r="HT214" s="7"/>
      <c r="HU214" s="7"/>
      <c r="HV214" s="7"/>
      <c r="HW214" s="7"/>
      <c r="HX214" s="7"/>
      <c r="HY214" s="7"/>
      <c r="HZ214" s="7"/>
      <c r="IA214" s="7"/>
      <c r="IB214" s="7"/>
      <c r="IC214" s="7"/>
      <c r="ID214" s="7"/>
      <c r="IE214" s="7"/>
      <c r="IF214" s="7"/>
      <c r="IG214" s="7"/>
      <c r="IH214" s="7"/>
      <c r="II214" s="7"/>
      <c r="IJ214" s="7"/>
      <c r="IK214" s="7"/>
      <c r="IL214" s="7"/>
      <c r="IM214" s="7"/>
      <c r="IN214" s="7"/>
      <c r="IO214" s="7"/>
      <c r="IP214" s="7"/>
      <c r="IQ214" s="7"/>
      <c r="IR214" s="7"/>
      <c r="IS214" s="7"/>
      <c r="IT214" s="7"/>
      <c r="IU214" s="7"/>
      <c r="IV214" s="7"/>
    </row>
    <row r="215" customFormat="1" ht="28.5" spans="1:256">
      <c r="A215" s="19"/>
      <c r="B215" s="19"/>
      <c r="C215" s="20" t="s">
        <v>1699</v>
      </c>
      <c r="D215" s="20" t="s">
        <v>1699</v>
      </c>
      <c r="E215" s="20" t="s">
        <v>2070</v>
      </c>
      <c r="F215" s="21" t="s">
        <v>1709</v>
      </c>
      <c r="G215" s="21" t="s">
        <v>2071</v>
      </c>
      <c r="H215" s="21" t="s">
        <v>1721</v>
      </c>
      <c r="I215" s="21" t="s">
        <v>1706</v>
      </c>
      <c r="J215" s="21" t="s">
        <v>2072</v>
      </c>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7"/>
      <c r="DS215" s="7"/>
      <c r="DT215" s="7"/>
      <c r="DU215" s="7"/>
      <c r="DV215" s="7"/>
      <c r="DW215" s="7"/>
      <c r="DX215" s="7"/>
      <c r="DY215" s="7"/>
      <c r="DZ215" s="7"/>
      <c r="EA215" s="7"/>
      <c r="EB215" s="7"/>
      <c r="EC215" s="7"/>
      <c r="ED215" s="7"/>
      <c r="EE215" s="7"/>
      <c r="EF215" s="7"/>
      <c r="EG215" s="7"/>
      <c r="EH215" s="7"/>
      <c r="EI215" s="7"/>
      <c r="EJ215" s="7"/>
      <c r="EK215" s="7"/>
      <c r="EL215" s="7"/>
      <c r="EM215" s="7"/>
      <c r="EN215" s="7"/>
      <c r="EO215" s="7"/>
      <c r="EP215" s="7"/>
      <c r="EQ215" s="7"/>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c r="GI215" s="7"/>
      <c r="GJ215" s="7"/>
      <c r="GK215" s="7"/>
      <c r="GL215" s="7"/>
      <c r="GM215" s="7"/>
      <c r="GN215" s="7"/>
      <c r="GO215" s="7"/>
      <c r="GP215" s="7"/>
      <c r="GQ215" s="7"/>
      <c r="GR215" s="7"/>
      <c r="GS215" s="7"/>
      <c r="GT215" s="7"/>
      <c r="GU215" s="7"/>
      <c r="GV215" s="7"/>
      <c r="GW215" s="7"/>
      <c r="GX215" s="7"/>
      <c r="GY215" s="7"/>
      <c r="GZ215" s="7"/>
      <c r="HA215" s="7"/>
      <c r="HB215" s="7"/>
      <c r="HC215" s="7"/>
      <c r="HD215" s="7"/>
      <c r="HE215" s="7"/>
      <c r="HF215" s="7"/>
      <c r="HG215" s="7"/>
      <c r="HH215" s="7"/>
      <c r="HI215" s="7"/>
      <c r="HJ215" s="7"/>
      <c r="HK215" s="7"/>
      <c r="HL215" s="7"/>
      <c r="HM215" s="7"/>
      <c r="HN215" s="7"/>
      <c r="HO215" s="7"/>
      <c r="HP215" s="7"/>
      <c r="HQ215" s="7"/>
      <c r="HR215" s="7"/>
      <c r="HS215" s="7"/>
      <c r="HT215" s="7"/>
      <c r="HU215" s="7"/>
      <c r="HV215" s="7"/>
      <c r="HW215" s="7"/>
      <c r="HX215" s="7"/>
      <c r="HY215" s="7"/>
      <c r="HZ215" s="7"/>
      <c r="IA215" s="7"/>
      <c r="IB215" s="7"/>
      <c r="IC215" s="7"/>
      <c r="ID215" s="7"/>
      <c r="IE215" s="7"/>
      <c r="IF215" s="7"/>
      <c r="IG215" s="7"/>
      <c r="IH215" s="7"/>
      <c r="II215" s="7"/>
      <c r="IJ215" s="7"/>
      <c r="IK215" s="7"/>
      <c r="IL215" s="7"/>
      <c r="IM215" s="7"/>
      <c r="IN215" s="7"/>
      <c r="IO215" s="7"/>
      <c r="IP215" s="7"/>
      <c r="IQ215" s="7"/>
      <c r="IR215" s="7"/>
      <c r="IS215" s="7"/>
      <c r="IT215" s="7"/>
      <c r="IU215" s="7"/>
      <c r="IV215" s="7"/>
    </row>
    <row r="216" customFormat="1" ht="14.25" spans="1:256">
      <c r="A216" s="19"/>
      <c r="B216" s="19"/>
      <c r="C216" s="20" t="s">
        <v>1699</v>
      </c>
      <c r="D216" s="20" t="s">
        <v>1699</v>
      </c>
      <c r="E216" s="20" t="s">
        <v>2073</v>
      </c>
      <c r="F216" s="21" t="s">
        <v>1703</v>
      </c>
      <c r="G216" s="21" t="s">
        <v>2036</v>
      </c>
      <c r="H216" s="21" t="s">
        <v>2033</v>
      </c>
      <c r="I216" s="21" t="s">
        <v>1706</v>
      </c>
      <c r="J216" s="21" t="s">
        <v>2074</v>
      </c>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c r="DK216" s="7"/>
      <c r="DL216" s="7"/>
      <c r="DM216" s="7"/>
      <c r="DN216" s="7"/>
      <c r="DO216" s="7"/>
      <c r="DP216" s="7"/>
      <c r="DQ216" s="7"/>
      <c r="DR216" s="7"/>
      <c r="DS216" s="7"/>
      <c r="DT216" s="7"/>
      <c r="DU216" s="7"/>
      <c r="DV216" s="7"/>
      <c r="DW216" s="7"/>
      <c r="DX216" s="7"/>
      <c r="DY216" s="7"/>
      <c r="DZ216" s="7"/>
      <c r="EA216" s="7"/>
      <c r="EB216" s="7"/>
      <c r="EC216" s="7"/>
      <c r="ED216" s="7"/>
      <c r="EE216" s="7"/>
      <c r="EF216" s="7"/>
      <c r="EG216" s="7"/>
      <c r="EH216" s="7"/>
      <c r="EI216" s="7"/>
      <c r="EJ216" s="7"/>
      <c r="EK216" s="7"/>
      <c r="EL216" s="7"/>
      <c r="EM216" s="7"/>
      <c r="EN216" s="7"/>
      <c r="EO216" s="7"/>
      <c r="EP216" s="7"/>
      <c r="EQ216" s="7"/>
      <c r="ER216" s="7"/>
      <c r="ES216" s="7"/>
      <c r="ET216" s="7"/>
      <c r="EU216" s="7"/>
      <c r="EV216" s="7"/>
      <c r="EW216" s="7"/>
      <c r="EX216" s="7"/>
      <c r="EY216" s="7"/>
      <c r="EZ216" s="7"/>
      <c r="FA216" s="7"/>
      <c r="FB216" s="7"/>
      <c r="FC216" s="7"/>
      <c r="FD216" s="7"/>
      <c r="FE216" s="7"/>
      <c r="FF216" s="7"/>
      <c r="FG216" s="7"/>
      <c r="FH216" s="7"/>
      <c r="FI216" s="7"/>
      <c r="FJ216" s="7"/>
      <c r="FK216" s="7"/>
      <c r="FL216" s="7"/>
      <c r="FM216" s="7"/>
      <c r="FN216" s="7"/>
      <c r="FO216" s="7"/>
      <c r="FP216" s="7"/>
      <c r="FQ216" s="7"/>
      <c r="FR216" s="7"/>
      <c r="FS216" s="7"/>
      <c r="FT216" s="7"/>
      <c r="FU216" s="7"/>
      <c r="FV216" s="7"/>
      <c r="FW216" s="7"/>
      <c r="FX216" s="7"/>
      <c r="FY216" s="7"/>
      <c r="FZ216" s="7"/>
      <c r="GA216" s="7"/>
      <c r="GB216" s="7"/>
      <c r="GC216" s="7"/>
      <c r="GD216" s="7"/>
      <c r="GE216" s="7"/>
      <c r="GF216" s="7"/>
      <c r="GG216" s="7"/>
      <c r="GH216" s="7"/>
      <c r="GI216" s="7"/>
      <c r="GJ216" s="7"/>
      <c r="GK216" s="7"/>
      <c r="GL216" s="7"/>
      <c r="GM216" s="7"/>
      <c r="GN216" s="7"/>
      <c r="GO216" s="7"/>
      <c r="GP216" s="7"/>
      <c r="GQ216" s="7"/>
      <c r="GR216" s="7"/>
      <c r="GS216" s="7"/>
      <c r="GT216" s="7"/>
      <c r="GU216" s="7"/>
      <c r="GV216" s="7"/>
      <c r="GW216" s="7"/>
      <c r="GX216" s="7"/>
      <c r="GY216" s="7"/>
      <c r="GZ216" s="7"/>
      <c r="HA216" s="7"/>
      <c r="HB216" s="7"/>
      <c r="HC216" s="7"/>
      <c r="HD216" s="7"/>
      <c r="HE216" s="7"/>
      <c r="HF216" s="7"/>
      <c r="HG216" s="7"/>
      <c r="HH216" s="7"/>
      <c r="HI216" s="7"/>
      <c r="HJ216" s="7"/>
      <c r="HK216" s="7"/>
      <c r="HL216" s="7"/>
      <c r="HM216" s="7"/>
      <c r="HN216" s="7"/>
      <c r="HO216" s="7"/>
      <c r="HP216" s="7"/>
      <c r="HQ216" s="7"/>
      <c r="HR216" s="7"/>
      <c r="HS216" s="7"/>
      <c r="HT216" s="7"/>
      <c r="HU216" s="7"/>
      <c r="HV216" s="7"/>
      <c r="HW216" s="7"/>
      <c r="HX216" s="7"/>
      <c r="HY216" s="7"/>
      <c r="HZ216" s="7"/>
      <c r="IA216" s="7"/>
      <c r="IB216" s="7"/>
      <c r="IC216" s="7"/>
      <c r="ID216" s="7"/>
      <c r="IE216" s="7"/>
      <c r="IF216" s="7"/>
      <c r="IG216" s="7"/>
      <c r="IH216" s="7"/>
      <c r="II216" s="7"/>
      <c r="IJ216" s="7"/>
      <c r="IK216" s="7"/>
      <c r="IL216" s="7"/>
      <c r="IM216" s="7"/>
      <c r="IN216" s="7"/>
      <c r="IO216" s="7"/>
      <c r="IP216" s="7"/>
      <c r="IQ216" s="7"/>
      <c r="IR216" s="7"/>
      <c r="IS216" s="7"/>
      <c r="IT216" s="7"/>
      <c r="IU216" s="7"/>
      <c r="IV216" s="7"/>
    </row>
    <row r="217" customFormat="1" ht="14.25" spans="1:256">
      <c r="A217" s="19"/>
      <c r="B217" s="19"/>
      <c r="C217" s="20" t="s">
        <v>1699</v>
      </c>
      <c r="D217" s="20" t="s">
        <v>2075</v>
      </c>
      <c r="E217" s="20" t="s">
        <v>1699</v>
      </c>
      <c r="F217" s="21"/>
      <c r="G217" s="21" t="s">
        <v>1700</v>
      </c>
      <c r="H217" s="21" t="s">
        <v>1699</v>
      </c>
      <c r="I217" s="21"/>
      <c r="J217" s="21" t="s">
        <v>1700</v>
      </c>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c r="GP217" s="7"/>
      <c r="GQ217" s="7"/>
      <c r="GR217" s="7"/>
      <c r="GS217" s="7"/>
      <c r="GT217" s="7"/>
      <c r="GU217" s="7"/>
      <c r="GV217" s="7"/>
      <c r="GW217" s="7"/>
      <c r="GX217" s="7"/>
      <c r="GY217" s="7"/>
      <c r="GZ217" s="7"/>
      <c r="HA217" s="7"/>
      <c r="HB217" s="7"/>
      <c r="HC217" s="7"/>
      <c r="HD217" s="7"/>
      <c r="HE217" s="7"/>
      <c r="HF217" s="7"/>
      <c r="HG217" s="7"/>
      <c r="HH217" s="7"/>
      <c r="HI217" s="7"/>
      <c r="HJ217" s="7"/>
      <c r="HK217" s="7"/>
      <c r="HL217" s="7"/>
      <c r="HM217" s="7"/>
      <c r="HN217" s="7"/>
      <c r="HO217" s="7"/>
      <c r="HP217" s="7"/>
      <c r="HQ217" s="7"/>
      <c r="HR217" s="7"/>
      <c r="HS217" s="7"/>
      <c r="HT217" s="7"/>
      <c r="HU217" s="7"/>
      <c r="HV217" s="7"/>
      <c r="HW217" s="7"/>
      <c r="HX217" s="7"/>
      <c r="HY217" s="7"/>
      <c r="HZ217" s="7"/>
      <c r="IA217" s="7"/>
      <c r="IB217" s="7"/>
      <c r="IC217" s="7"/>
      <c r="ID217" s="7"/>
      <c r="IE217" s="7"/>
      <c r="IF217" s="7"/>
      <c r="IG217" s="7"/>
      <c r="IH217" s="7"/>
      <c r="II217" s="7"/>
      <c r="IJ217" s="7"/>
      <c r="IK217" s="7"/>
      <c r="IL217" s="7"/>
      <c r="IM217" s="7"/>
      <c r="IN217" s="7"/>
      <c r="IO217" s="7"/>
      <c r="IP217" s="7"/>
      <c r="IQ217" s="7"/>
      <c r="IR217" s="7"/>
      <c r="IS217" s="7"/>
      <c r="IT217" s="7"/>
      <c r="IU217" s="7"/>
      <c r="IV217" s="7"/>
    </row>
    <row r="218" customFormat="1" ht="27" spans="1:256">
      <c r="A218" s="19"/>
      <c r="B218" s="19"/>
      <c r="C218" s="20" t="s">
        <v>1699</v>
      </c>
      <c r="D218" s="20" t="s">
        <v>1699</v>
      </c>
      <c r="E218" s="20" t="s">
        <v>2076</v>
      </c>
      <c r="F218" s="21" t="s">
        <v>1703</v>
      </c>
      <c r="G218" s="21" t="s">
        <v>2077</v>
      </c>
      <c r="H218" s="21" t="s">
        <v>1846</v>
      </c>
      <c r="I218" s="21" t="s">
        <v>1706</v>
      </c>
      <c r="J218" s="21" t="s">
        <v>2078</v>
      </c>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c r="GP218" s="7"/>
      <c r="GQ218" s="7"/>
      <c r="GR218" s="7"/>
      <c r="GS218" s="7"/>
      <c r="GT218" s="7"/>
      <c r="GU218" s="7"/>
      <c r="GV218" s="7"/>
      <c r="GW218" s="7"/>
      <c r="GX218" s="7"/>
      <c r="GY218" s="7"/>
      <c r="GZ218" s="7"/>
      <c r="HA218" s="7"/>
      <c r="HB218" s="7"/>
      <c r="HC218" s="7"/>
      <c r="HD218" s="7"/>
      <c r="HE218" s="7"/>
      <c r="HF218" s="7"/>
      <c r="HG218" s="7"/>
      <c r="HH218" s="7"/>
      <c r="HI218" s="7"/>
      <c r="HJ218" s="7"/>
      <c r="HK218" s="7"/>
      <c r="HL218" s="7"/>
      <c r="HM218" s="7"/>
      <c r="HN218" s="7"/>
      <c r="HO218" s="7"/>
      <c r="HP218" s="7"/>
      <c r="HQ218" s="7"/>
      <c r="HR218" s="7"/>
      <c r="HS218" s="7"/>
      <c r="HT218" s="7"/>
      <c r="HU218" s="7"/>
      <c r="HV218" s="7"/>
      <c r="HW218" s="7"/>
      <c r="HX218" s="7"/>
      <c r="HY218" s="7"/>
      <c r="HZ218" s="7"/>
      <c r="IA218" s="7"/>
      <c r="IB218" s="7"/>
      <c r="IC218" s="7"/>
      <c r="ID218" s="7"/>
      <c r="IE218" s="7"/>
      <c r="IF218" s="7"/>
      <c r="IG218" s="7"/>
      <c r="IH218" s="7"/>
      <c r="II218" s="7"/>
      <c r="IJ218" s="7"/>
      <c r="IK218" s="7"/>
      <c r="IL218" s="7"/>
      <c r="IM218" s="7"/>
      <c r="IN218" s="7"/>
      <c r="IO218" s="7"/>
      <c r="IP218" s="7"/>
      <c r="IQ218" s="7"/>
      <c r="IR218" s="7"/>
      <c r="IS218" s="7"/>
      <c r="IT218" s="7"/>
      <c r="IU218" s="7"/>
      <c r="IV218" s="7"/>
    </row>
    <row r="219" customFormat="1" ht="14.25" spans="1:256">
      <c r="A219" s="19"/>
      <c r="B219" s="19"/>
      <c r="C219" s="20" t="s">
        <v>1699</v>
      </c>
      <c r="D219" s="20" t="s">
        <v>1899</v>
      </c>
      <c r="E219" s="20" t="s">
        <v>1699</v>
      </c>
      <c r="F219" s="21"/>
      <c r="G219" s="21" t="s">
        <v>1700</v>
      </c>
      <c r="H219" s="21" t="s">
        <v>1699</v>
      </c>
      <c r="I219" s="21"/>
      <c r="J219" s="21" t="s">
        <v>1700</v>
      </c>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c r="DK219" s="7"/>
      <c r="DL219" s="7"/>
      <c r="DM219" s="7"/>
      <c r="DN219" s="7"/>
      <c r="DO219" s="7"/>
      <c r="DP219" s="7"/>
      <c r="DQ219" s="7"/>
      <c r="DR219" s="7"/>
      <c r="DS219" s="7"/>
      <c r="DT219" s="7"/>
      <c r="DU219" s="7"/>
      <c r="DV219" s="7"/>
      <c r="DW219" s="7"/>
      <c r="DX219" s="7"/>
      <c r="DY219" s="7"/>
      <c r="DZ219" s="7"/>
      <c r="EA219" s="7"/>
      <c r="EB219" s="7"/>
      <c r="EC219" s="7"/>
      <c r="ED219" s="7"/>
      <c r="EE219" s="7"/>
      <c r="EF219" s="7"/>
      <c r="EG219" s="7"/>
      <c r="EH219" s="7"/>
      <c r="EI219" s="7"/>
      <c r="EJ219" s="7"/>
      <c r="EK219" s="7"/>
      <c r="EL219" s="7"/>
      <c r="EM219" s="7"/>
      <c r="EN219" s="7"/>
      <c r="EO219" s="7"/>
      <c r="EP219" s="7"/>
      <c r="EQ219" s="7"/>
      <c r="ER219" s="7"/>
      <c r="ES219" s="7"/>
      <c r="ET219" s="7"/>
      <c r="EU219" s="7"/>
      <c r="EV219" s="7"/>
      <c r="EW219" s="7"/>
      <c r="EX219" s="7"/>
      <c r="EY219" s="7"/>
      <c r="EZ219" s="7"/>
      <c r="FA219" s="7"/>
      <c r="FB219" s="7"/>
      <c r="FC219" s="7"/>
      <c r="FD219" s="7"/>
      <c r="FE219" s="7"/>
      <c r="FF219" s="7"/>
      <c r="FG219" s="7"/>
      <c r="FH219" s="7"/>
      <c r="FI219" s="7"/>
      <c r="FJ219" s="7"/>
      <c r="FK219" s="7"/>
      <c r="FL219" s="7"/>
      <c r="FM219" s="7"/>
      <c r="FN219" s="7"/>
      <c r="FO219" s="7"/>
      <c r="FP219" s="7"/>
      <c r="FQ219" s="7"/>
      <c r="FR219" s="7"/>
      <c r="FS219" s="7"/>
      <c r="FT219" s="7"/>
      <c r="FU219" s="7"/>
      <c r="FV219" s="7"/>
      <c r="FW219" s="7"/>
      <c r="FX219" s="7"/>
      <c r="FY219" s="7"/>
      <c r="FZ219" s="7"/>
      <c r="GA219" s="7"/>
      <c r="GB219" s="7"/>
      <c r="GC219" s="7"/>
      <c r="GD219" s="7"/>
      <c r="GE219" s="7"/>
      <c r="GF219" s="7"/>
      <c r="GG219" s="7"/>
      <c r="GH219" s="7"/>
      <c r="GI219" s="7"/>
      <c r="GJ219" s="7"/>
      <c r="GK219" s="7"/>
      <c r="GL219" s="7"/>
      <c r="GM219" s="7"/>
      <c r="GN219" s="7"/>
      <c r="GO219" s="7"/>
      <c r="GP219" s="7"/>
      <c r="GQ219" s="7"/>
      <c r="GR219" s="7"/>
      <c r="GS219" s="7"/>
      <c r="GT219" s="7"/>
      <c r="GU219" s="7"/>
      <c r="GV219" s="7"/>
      <c r="GW219" s="7"/>
      <c r="GX219" s="7"/>
      <c r="GY219" s="7"/>
      <c r="GZ219" s="7"/>
      <c r="HA219" s="7"/>
      <c r="HB219" s="7"/>
      <c r="HC219" s="7"/>
      <c r="HD219" s="7"/>
      <c r="HE219" s="7"/>
      <c r="HF219" s="7"/>
      <c r="HG219" s="7"/>
      <c r="HH219" s="7"/>
      <c r="HI219" s="7"/>
      <c r="HJ219" s="7"/>
      <c r="HK219" s="7"/>
      <c r="HL219" s="7"/>
      <c r="HM219" s="7"/>
      <c r="HN219" s="7"/>
      <c r="HO219" s="7"/>
      <c r="HP219" s="7"/>
      <c r="HQ219" s="7"/>
      <c r="HR219" s="7"/>
      <c r="HS219" s="7"/>
      <c r="HT219" s="7"/>
      <c r="HU219" s="7"/>
      <c r="HV219" s="7"/>
      <c r="HW219" s="7"/>
      <c r="HX219" s="7"/>
      <c r="HY219" s="7"/>
      <c r="HZ219" s="7"/>
      <c r="IA219" s="7"/>
      <c r="IB219" s="7"/>
      <c r="IC219" s="7"/>
      <c r="ID219" s="7"/>
      <c r="IE219" s="7"/>
      <c r="IF219" s="7"/>
      <c r="IG219" s="7"/>
      <c r="IH219" s="7"/>
      <c r="II219" s="7"/>
      <c r="IJ219" s="7"/>
      <c r="IK219" s="7"/>
      <c r="IL219" s="7"/>
      <c r="IM219" s="7"/>
      <c r="IN219" s="7"/>
      <c r="IO219" s="7"/>
      <c r="IP219" s="7"/>
      <c r="IQ219" s="7"/>
      <c r="IR219" s="7"/>
      <c r="IS219" s="7"/>
      <c r="IT219" s="7"/>
      <c r="IU219" s="7"/>
      <c r="IV219" s="7"/>
    </row>
    <row r="220" customFormat="1" ht="14.25" spans="1:256">
      <c r="A220" s="19"/>
      <c r="B220" s="19"/>
      <c r="C220" s="20" t="s">
        <v>1699</v>
      </c>
      <c r="D220" s="20" t="s">
        <v>1699</v>
      </c>
      <c r="E220" s="20" t="s">
        <v>2079</v>
      </c>
      <c r="F220" s="21" t="s">
        <v>1709</v>
      </c>
      <c r="G220" s="21" t="s">
        <v>1736</v>
      </c>
      <c r="H220" s="21" t="s">
        <v>1733</v>
      </c>
      <c r="I220" s="21" t="s">
        <v>1706</v>
      </c>
      <c r="J220" s="21" t="s">
        <v>2080</v>
      </c>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c r="DP220" s="7"/>
      <c r="DQ220" s="7"/>
      <c r="DR220" s="7"/>
      <c r="DS220" s="7"/>
      <c r="DT220" s="7"/>
      <c r="DU220" s="7"/>
      <c r="DV220" s="7"/>
      <c r="DW220" s="7"/>
      <c r="DX220" s="7"/>
      <c r="DY220" s="7"/>
      <c r="DZ220" s="7"/>
      <c r="EA220" s="7"/>
      <c r="EB220" s="7"/>
      <c r="EC220" s="7"/>
      <c r="ED220" s="7"/>
      <c r="EE220" s="7"/>
      <c r="EF220" s="7"/>
      <c r="EG220" s="7"/>
      <c r="EH220" s="7"/>
      <c r="EI220" s="7"/>
      <c r="EJ220" s="7"/>
      <c r="EK220" s="7"/>
      <c r="EL220" s="7"/>
      <c r="EM220" s="7"/>
      <c r="EN220" s="7"/>
      <c r="EO220" s="7"/>
      <c r="EP220" s="7"/>
      <c r="EQ220" s="7"/>
      <c r="ER220" s="7"/>
      <c r="ES220" s="7"/>
      <c r="ET220" s="7"/>
      <c r="EU220" s="7"/>
      <c r="EV220" s="7"/>
      <c r="EW220" s="7"/>
      <c r="EX220" s="7"/>
      <c r="EY220" s="7"/>
      <c r="EZ220" s="7"/>
      <c r="FA220" s="7"/>
      <c r="FB220" s="7"/>
      <c r="FC220" s="7"/>
      <c r="FD220" s="7"/>
      <c r="FE220" s="7"/>
      <c r="FF220" s="7"/>
      <c r="FG220" s="7"/>
      <c r="FH220" s="7"/>
      <c r="FI220" s="7"/>
      <c r="FJ220" s="7"/>
      <c r="FK220" s="7"/>
      <c r="FL220" s="7"/>
      <c r="FM220" s="7"/>
      <c r="FN220" s="7"/>
      <c r="FO220" s="7"/>
      <c r="FP220" s="7"/>
      <c r="FQ220" s="7"/>
      <c r="FR220" s="7"/>
      <c r="FS220" s="7"/>
      <c r="FT220" s="7"/>
      <c r="FU220" s="7"/>
      <c r="FV220" s="7"/>
      <c r="FW220" s="7"/>
      <c r="FX220" s="7"/>
      <c r="FY220" s="7"/>
      <c r="FZ220" s="7"/>
      <c r="GA220" s="7"/>
      <c r="GB220" s="7"/>
      <c r="GC220" s="7"/>
      <c r="GD220" s="7"/>
      <c r="GE220" s="7"/>
      <c r="GF220" s="7"/>
      <c r="GG220" s="7"/>
      <c r="GH220" s="7"/>
      <c r="GI220" s="7"/>
      <c r="GJ220" s="7"/>
      <c r="GK220" s="7"/>
      <c r="GL220" s="7"/>
      <c r="GM220" s="7"/>
      <c r="GN220" s="7"/>
      <c r="GO220" s="7"/>
      <c r="GP220" s="7"/>
      <c r="GQ220" s="7"/>
      <c r="GR220" s="7"/>
      <c r="GS220" s="7"/>
      <c r="GT220" s="7"/>
      <c r="GU220" s="7"/>
      <c r="GV220" s="7"/>
      <c r="GW220" s="7"/>
      <c r="GX220" s="7"/>
      <c r="GY220" s="7"/>
      <c r="GZ220" s="7"/>
      <c r="HA220" s="7"/>
      <c r="HB220" s="7"/>
      <c r="HC220" s="7"/>
      <c r="HD220" s="7"/>
      <c r="HE220" s="7"/>
      <c r="HF220" s="7"/>
      <c r="HG220" s="7"/>
      <c r="HH220" s="7"/>
      <c r="HI220" s="7"/>
      <c r="HJ220" s="7"/>
      <c r="HK220" s="7"/>
      <c r="HL220" s="7"/>
      <c r="HM220" s="7"/>
      <c r="HN220" s="7"/>
      <c r="HO220" s="7"/>
      <c r="HP220" s="7"/>
      <c r="HQ220" s="7"/>
      <c r="HR220" s="7"/>
      <c r="HS220" s="7"/>
      <c r="HT220" s="7"/>
      <c r="HU220" s="7"/>
      <c r="HV220" s="7"/>
      <c r="HW220" s="7"/>
      <c r="HX220" s="7"/>
      <c r="HY220" s="7"/>
      <c r="HZ220" s="7"/>
      <c r="IA220" s="7"/>
      <c r="IB220" s="7"/>
      <c r="IC220" s="7"/>
      <c r="ID220" s="7"/>
      <c r="IE220" s="7"/>
      <c r="IF220" s="7"/>
      <c r="IG220" s="7"/>
      <c r="IH220" s="7"/>
      <c r="II220" s="7"/>
      <c r="IJ220" s="7"/>
      <c r="IK220" s="7"/>
      <c r="IL220" s="7"/>
      <c r="IM220" s="7"/>
      <c r="IN220" s="7"/>
      <c r="IO220" s="7"/>
      <c r="IP220" s="7"/>
      <c r="IQ220" s="7"/>
      <c r="IR220" s="7"/>
      <c r="IS220" s="7"/>
      <c r="IT220" s="7"/>
      <c r="IU220" s="7"/>
      <c r="IV220" s="7"/>
    </row>
    <row r="221" customFormat="1" ht="14.25" spans="1:256">
      <c r="A221" s="19"/>
      <c r="B221" s="19"/>
      <c r="C221" s="20" t="s">
        <v>1758</v>
      </c>
      <c r="D221" s="20" t="s">
        <v>1699</v>
      </c>
      <c r="E221" s="20" t="s">
        <v>1699</v>
      </c>
      <c r="F221" s="21"/>
      <c r="G221" s="21" t="s">
        <v>1700</v>
      </c>
      <c r="H221" s="21" t="s">
        <v>1699</v>
      </c>
      <c r="I221" s="21"/>
      <c r="J221" s="21" t="s">
        <v>1700</v>
      </c>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c r="DK221" s="7"/>
      <c r="DL221" s="7"/>
      <c r="DM221" s="7"/>
      <c r="DN221" s="7"/>
      <c r="DO221" s="7"/>
      <c r="DP221" s="7"/>
      <c r="DQ221" s="7"/>
      <c r="DR221" s="7"/>
      <c r="DS221" s="7"/>
      <c r="DT221" s="7"/>
      <c r="DU221" s="7"/>
      <c r="DV221" s="7"/>
      <c r="DW221" s="7"/>
      <c r="DX221" s="7"/>
      <c r="DY221" s="7"/>
      <c r="DZ221" s="7"/>
      <c r="EA221" s="7"/>
      <c r="EB221" s="7"/>
      <c r="EC221" s="7"/>
      <c r="ED221" s="7"/>
      <c r="EE221" s="7"/>
      <c r="EF221" s="7"/>
      <c r="EG221" s="7"/>
      <c r="EH221" s="7"/>
      <c r="EI221" s="7"/>
      <c r="EJ221" s="7"/>
      <c r="EK221" s="7"/>
      <c r="EL221" s="7"/>
      <c r="EM221" s="7"/>
      <c r="EN221" s="7"/>
      <c r="EO221" s="7"/>
      <c r="EP221" s="7"/>
      <c r="EQ221" s="7"/>
      <c r="ER221" s="7"/>
      <c r="ES221" s="7"/>
      <c r="ET221" s="7"/>
      <c r="EU221" s="7"/>
      <c r="EV221" s="7"/>
      <c r="EW221" s="7"/>
      <c r="EX221" s="7"/>
      <c r="EY221" s="7"/>
      <c r="EZ221" s="7"/>
      <c r="FA221" s="7"/>
      <c r="FB221" s="7"/>
      <c r="FC221" s="7"/>
      <c r="FD221" s="7"/>
      <c r="FE221" s="7"/>
      <c r="FF221" s="7"/>
      <c r="FG221" s="7"/>
      <c r="FH221" s="7"/>
      <c r="FI221" s="7"/>
      <c r="FJ221" s="7"/>
      <c r="FK221" s="7"/>
      <c r="FL221" s="7"/>
      <c r="FM221" s="7"/>
      <c r="FN221" s="7"/>
      <c r="FO221" s="7"/>
      <c r="FP221" s="7"/>
      <c r="FQ221" s="7"/>
      <c r="FR221" s="7"/>
      <c r="FS221" s="7"/>
      <c r="FT221" s="7"/>
      <c r="FU221" s="7"/>
      <c r="FV221" s="7"/>
      <c r="FW221" s="7"/>
      <c r="FX221" s="7"/>
      <c r="FY221" s="7"/>
      <c r="FZ221" s="7"/>
      <c r="GA221" s="7"/>
      <c r="GB221" s="7"/>
      <c r="GC221" s="7"/>
      <c r="GD221" s="7"/>
      <c r="GE221" s="7"/>
      <c r="GF221" s="7"/>
      <c r="GG221" s="7"/>
      <c r="GH221" s="7"/>
      <c r="GI221" s="7"/>
      <c r="GJ221" s="7"/>
      <c r="GK221" s="7"/>
      <c r="GL221" s="7"/>
      <c r="GM221" s="7"/>
      <c r="GN221" s="7"/>
      <c r="GO221" s="7"/>
      <c r="GP221" s="7"/>
      <c r="GQ221" s="7"/>
      <c r="GR221" s="7"/>
      <c r="GS221" s="7"/>
      <c r="GT221" s="7"/>
      <c r="GU221" s="7"/>
      <c r="GV221" s="7"/>
      <c r="GW221" s="7"/>
      <c r="GX221" s="7"/>
      <c r="GY221" s="7"/>
      <c r="GZ221" s="7"/>
      <c r="HA221" s="7"/>
      <c r="HB221" s="7"/>
      <c r="HC221" s="7"/>
      <c r="HD221" s="7"/>
      <c r="HE221" s="7"/>
      <c r="HF221" s="7"/>
      <c r="HG221" s="7"/>
      <c r="HH221" s="7"/>
      <c r="HI221" s="7"/>
      <c r="HJ221" s="7"/>
      <c r="HK221" s="7"/>
      <c r="HL221" s="7"/>
      <c r="HM221" s="7"/>
      <c r="HN221" s="7"/>
      <c r="HO221" s="7"/>
      <c r="HP221" s="7"/>
      <c r="HQ221" s="7"/>
      <c r="HR221" s="7"/>
      <c r="HS221" s="7"/>
      <c r="HT221" s="7"/>
      <c r="HU221" s="7"/>
      <c r="HV221" s="7"/>
      <c r="HW221" s="7"/>
      <c r="HX221" s="7"/>
      <c r="HY221" s="7"/>
      <c r="HZ221" s="7"/>
      <c r="IA221" s="7"/>
      <c r="IB221" s="7"/>
      <c r="IC221" s="7"/>
      <c r="ID221" s="7"/>
      <c r="IE221" s="7"/>
      <c r="IF221" s="7"/>
      <c r="IG221" s="7"/>
      <c r="IH221" s="7"/>
      <c r="II221" s="7"/>
      <c r="IJ221" s="7"/>
      <c r="IK221" s="7"/>
      <c r="IL221" s="7"/>
      <c r="IM221" s="7"/>
      <c r="IN221" s="7"/>
      <c r="IO221" s="7"/>
      <c r="IP221" s="7"/>
      <c r="IQ221" s="7"/>
      <c r="IR221" s="7"/>
      <c r="IS221" s="7"/>
      <c r="IT221" s="7"/>
      <c r="IU221" s="7"/>
      <c r="IV221" s="7"/>
    </row>
    <row r="222" customFormat="1" ht="14.25" spans="1:256">
      <c r="A222" s="19"/>
      <c r="B222" s="19"/>
      <c r="C222" s="20" t="s">
        <v>1699</v>
      </c>
      <c r="D222" s="20" t="s">
        <v>1759</v>
      </c>
      <c r="E222" s="20" t="s">
        <v>1699</v>
      </c>
      <c r="F222" s="21"/>
      <c r="G222" s="21" t="s">
        <v>1700</v>
      </c>
      <c r="H222" s="21" t="s">
        <v>1699</v>
      </c>
      <c r="I222" s="21"/>
      <c r="J222" s="21" t="s">
        <v>1700</v>
      </c>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c r="DK222" s="7"/>
      <c r="DL222" s="7"/>
      <c r="DM222" s="7"/>
      <c r="DN222" s="7"/>
      <c r="DO222" s="7"/>
      <c r="DP222" s="7"/>
      <c r="DQ222" s="7"/>
      <c r="DR222" s="7"/>
      <c r="DS222" s="7"/>
      <c r="DT222" s="7"/>
      <c r="DU222" s="7"/>
      <c r="DV222" s="7"/>
      <c r="DW222" s="7"/>
      <c r="DX222" s="7"/>
      <c r="DY222" s="7"/>
      <c r="DZ222" s="7"/>
      <c r="EA222" s="7"/>
      <c r="EB222" s="7"/>
      <c r="EC222" s="7"/>
      <c r="ED222" s="7"/>
      <c r="EE222" s="7"/>
      <c r="EF222" s="7"/>
      <c r="EG222" s="7"/>
      <c r="EH222" s="7"/>
      <c r="EI222" s="7"/>
      <c r="EJ222" s="7"/>
      <c r="EK222" s="7"/>
      <c r="EL222" s="7"/>
      <c r="EM222" s="7"/>
      <c r="EN222" s="7"/>
      <c r="EO222" s="7"/>
      <c r="EP222" s="7"/>
      <c r="EQ222" s="7"/>
      <c r="ER222" s="7"/>
      <c r="ES222" s="7"/>
      <c r="ET222" s="7"/>
      <c r="EU222" s="7"/>
      <c r="EV222" s="7"/>
      <c r="EW222" s="7"/>
      <c r="EX222" s="7"/>
      <c r="EY222" s="7"/>
      <c r="EZ222" s="7"/>
      <c r="FA222" s="7"/>
      <c r="FB222" s="7"/>
      <c r="FC222" s="7"/>
      <c r="FD222" s="7"/>
      <c r="FE222" s="7"/>
      <c r="FF222" s="7"/>
      <c r="FG222" s="7"/>
      <c r="FH222" s="7"/>
      <c r="FI222" s="7"/>
      <c r="FJ222" s="7"/>
      <c r="FK222" s="7"/>
      <c r="FL222" s="7"/>
      <c r="FM222" s="7"/>
      <c r="FN222" s="7"/>
      <c r="FO222" s="7"/>
      <c r="FP222" s="7"/>
      <c r="FQ222" s="7"/>
      <c r="FR222" s="7"/>
      <c r="FS222" s="7"/>
      <c r="FT222" s="7"/>
      <c r="FU222" s="7"/>
      <c r="FV222" s="7"/>
      <c r="FW222" s="7"/>
      <c r="FX222" s="7"/>
      <c r="FY222" s="7"/>
      <c r="FZ222" s="7"/>
      <c r="GA222" s="7"/>
      <c r="GB222" s="7"/>
      <c r="GC222" s="7"/>
      <c r="GD222" s="7"/>
      <c r="GE222" s="7"/>
      <c r="GF222" s="7"/>
      <c r="GG222" s="7"/>
      <c r="GH222" s="7"/>
      <c r="GI222" s="7"/>
      <c r="GJ222" s="7"/>
      <c r="GK222" s="7"/>
      <c r="GL222" s="7"/>
      <c r="GM222" s="7"/>
      <c r="GN222" s="7"/>
      <c r="GO222" s="7"/>
      <c r="GP222" s="7"/>
      <c r="GQ222" s="7"/>
      <c r="GR222" s="7"/>
      <c r="GS222" s="7"/>
      <c r="GT222" s="7"/>
      <c r="GU222" s="7"/>
      <c r="GV222" s="7"/>
      <c r="GW222" s="7"/>
      <c r="GX222" s="7"/>
      <c r="GY222" s="7"/>
      <c r="GZ222" s="7"/>
      <c r="HA222" s="7"/>
      <c r="HB222" s="7"/>
      <c r="HC222" s="7"/>
      <c r="HD222" s="7"/>
      <c r="HE222" s="7"/>
      <c r="HF222" s="7"/>
      <c r="HG222" s="7"/>
      <c r="HH222" s="7"/>
      <c r="HI222" s="7"/>
      <c r="HJ222" s="7"/>
      <c r="HK222" s="7"/>
      <c r="HL222" s="7"/>
      <c r="HM222" s="7"/>
      <c r="HN222" s="7"/>
      <c r="HO222" s="7"/>
      <c r="HP222" s="7"/>
      <c r="HQ222" s="7"/>
      <c r="HR222" s="7"/>
      <c r="HS222" s="7"/>
      <c r="HT222" s="7"/>
      <c r="HU222" s="7"/>
      <c r="HV222" s="7"/>
      <c r="HW222" s="7"/>
      <c r="HX222" s="7"/>
      <c r="HY222" s="7"/>
      <c r="HZ222" s="7"/>
      <c r="IA222" s="7"/>
      <c r="IB222" s="7"/>
      <c r="IC222" s="7"/>
      <c r="ID222" s="7"/>
      <c r="IE222" s="7"/>
      <c r="IF222" s="7"/>
      <c r="IG222" s="7"/>
      <c r="IH222" s="7"/>
      <c r="II222" s="7"/>
      <c r="IJ222" s="7"/>
      <c r="IK222" s="7"/>
      <c r="IL222" s="7"/>
      <c r="IM222" s="7"/>
      <c r="IN222" s="7"/>
      <c r="IO222" s="7"/>
      <c r="IP222" s="7"/>
      <c r="IQ222" s="7"/>
      <c r="IR222" s="7"/>
      <c r="IS222" s="7"/>
      <c r="IT222" s="7"/>
      <c r="IU222" s="7"/>
      <c r="IV222" s="7"/>
    </row>
    <row r="223" customFormat="1" ht="14.25" spans="1:256">
      <c r="A223" s="19"/>
      <c r="B223" s="19"/>
      <c r="C223" s="20" t="s">
        <v>1699</v>
      </c>
      <c r="D223" s="20" t="s">
        <v>1699</v>
      </c>
      <c r="E223" s="20" t="s">
        <v>2081</v>
      </c>
      <c r="F223" s="21" t="s">
        <v>1709</v>
      </c>
      <c r="G223" s="21" t="s">
        <v>1736</v>
      </c>
      <c r="H223" s="21" t="s">
        <v>1733</v>
      </c>
      <c r="I223" s="21" t="s">
        <v>1706</v>
      </c>
      <c r="J223" s="21" t="s">
        <v>2082</v>
      </c>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c r="DK223" s="7"/>
      <c r="DL223" s="7"/>
      <c r="DM223" s="7"/>
      <c r="DN223" s="7"/>
      <c r="DO223" s="7"/>
      <c r="DP223" s="7"/>
      <c r="DQ223" s="7"/>
      <c r="DR223" s="7"/>
      <c r="DS223" s="7"/>
      <c r="DT223" s="7"/>
      <c r="DU223" s="7"/>
      <c r="DV223" s="7"/>
      <c r="DW223" s="7"/>
      <c r="DX223" s="7"/>
      <c r="DY223" s="7"/>
      <c r="DZ223" s="7"/>
      <c r="EA223" s="7"/>
      <c r="EB223" s="7"/>
      <c r="EC223" s="7"/>
      <c r="ED223" s="7"/>
      <c r="EE223" s="7"/>
      <c r="EF223" s="7"/>
      <c r="EG223" s="7"/>
      <c r="EH223" s="7"/>
      <c r="EI223" s="7"/>
      <c r="EJ223" s="7"/>
      <c r="EK223" s="7"/>
      <c r="EL223" s="7"/>
      <c r="EM223" s="7"/>
      <c r="EN223" s="7"/>
      <c r="EO223" s="7"/>
      <c r="EP223" s="7"/>
      <c r="EQ223" s="7"/>
      <c r="ER223" s="7"/>
      <c r="ES223" s="7"/>
      <c r="ET223" s="7"/>
      <c r="EU223" s="7"/>
      <c r="EV223" s="7"/>
      <c r="EW223" s="7"/>
      <c r="EX223" s="7"/>
      <c r="EY223" s="7"/>
      <c r="EZ223" s="7"/>
      <c r="FA223" s="7"/>
      <c r="FB223" s="7"/>
      <c r="FC223" s="7"/>
      <c r="FD223" s="7"/>
      <c r="FE223" s="7"/>
      <c r="FF223" s="7"/>
      <c r="FG223" s="7"/>
      <c r="FH223" s="7"/>
      <c r="FI223" s="7"/>
      <c r="FJ223" s="7"/>
      <c r="FK223" s="7"/>
      <c r="FL223" s="7"/>
      <c r="FM223" s="7"/>
      <c r="FN223" s="7"/>
      <c r="FO223" s="7"/>
      <c r="FP223" s="7"/>
      <c r="FQ223" s="7"/>
      <c r="FR223" s="7"/>
      <c r="FS223" s="7"/>
      <c r="FT223" s="7"/>
      <c r="FU223" s="7"/>
      <c r="FV223" s="7"/>
      <c r="FW223" s="7"/>
      <c r="FX223" s="7"/>
      <c r="FY223" s="7"/>
      <c r="FZ223" s="7"/>
      <c r="GA223" s="7"/>
      <c r="GB223" s="7"/>
      <c r="GC223" s="7"/>
      <c r="GD223" s="7"/>
      <c r="GE223" s="7"/>
      <c r="GF223" s="7"/>
      <c r="GG223" s="7"/>
      <c r="GH223" s="7"/>
      <c r="GI223" s="7"/>
      <c r="GJ223" s="7"/>
      <c r="GK223" s="7"/>
      <c r="GL223" s="7"/>
      <c r="GM223" s="7"/>
      <c r="GN223" s="7"/>
      <c r="GO223" s="7"/>
      <c r="GP223" s="7"/>
      <c r="GQ223" s="7"/>
      <c r="GR223" s="7"/>
      <c r="GS223" s="7"/>
      <c r="GT223" s="7"/>
      <c r="GU223" s="7"/>
      <c r="GV223" s="7"/>
      <c r="GW223" s="7"/>
      <c r="GX223" s="7"/>
      <c r="GY223" s="7"/>
      <c r="GZ223" s="7"/>
      <c r="HA223" s="7"/>
      <c r="HB223" s="7"/>
      <c r="HC223" s="7"/>
      <c r="HD223" s="7"/>
      <c r="HE223" s="7"/>
      <c r="HF223" s="7"/>
      <c r="HG223" s="7"/>
      <c r="HH223" s="7"/>
      <c r="HI223" s="7"/>
      <c r="HJ223" s="7"/>
      <c r="HK223" s="7"/>
      <c r="HL223" s="7"/>
      <c r="HM223" s="7"/>
      <c r="HN223" s="7"/>
      <c r="HO223" s="7"/>
      <c r="HP223" s="7"/>
      <c r="HQ223" s="7"/>
      <c r="HR223" s="7"/>
      <c r="HS223" s="7"/>
      <c r="HT223" s="7"/>
      <c r="HU223" s="7"/>
      <c r="HV223" s="7"/>
      <c r="HW223" s="7"/>
      <c r="HX223" s="7"/>
      <c r="HY223" s="7"/>
      <c r="HZ223" s="7"/>
      <c r="IA223" s="7"/>
      <c r="IB223" s="7"/>
      <c r="IC223" s="7"/>
      <c r="ID223" s="7"/>
      <c r="IE223" s="7"/>
      <c r="IF223" s="7"/>
      <c r="IG223" s="7"/>
      <c r="IH223" s="7"/>
      <c r="II223" s="7"/>
      <c r="IJ223" s="7"/>
      <c r="IK223" s="7"/>
      <c r="IL223" s="7"/>
      <c r="IM223" s="7"/>
      <c r="IN223" s="7"/>
      <c r="IO223" s="7"/>
      <c r="IP223" s="7"/>
      <c r="IQ223" s="7"/>
      <c r="IR223" s="7"/>
      <c r="IS223" s="7"/>
      <c r="IT223" s="7"/>
      <c r="IU223" s="7"/>
      <c r="IV223" s="7"/>
    </row>
    <row r="224" customFormat="1" ht="13.5" spans="1:256">
      <c r="A224" s="13" t="s">
        <v>2083</v>
      </c>
      <c r="B224" s="13"/>
      <c r="C224" s="13"/>
      <c r="D224" s="13"/>
      <c r="E224" s="13"/>
      <c r="F224" s="13"/>
      <c r="G224" s="13"/>
      <c r="H224" s="13"/>
      <c r="I224" s="13"/>
      <c r="J224" s="13"/>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c r="DK224" s="7"/>
      <c r="DL224" s="7"/>
      <c r="DM224" s="7"/>
      <c r="DN224" s="7"/>
      <c r="DO224" s="7"/>
      <c r="DP224" s="7"/>
      <c r="DQ224" s="7"/>
      <c r="DR224" s="7"/>
      <c r="DS224" s="7"/>
      <c r="DT224" s="7"/>
      <c r="DU224" s="7"/>
      <c r="DV224" s="7"/>
      <c r="DW224" s="7"/>
      <c r="DX224" s="7"/>
      <c r="DY224" s="7"/>
      <c r="DZ224" s="7"/>
      <c r="EA224" s="7"/>
      <c r="EB224" s="7"/>
      <c r="EC224" s="7"/>
      <c r="ED224" s="7"/>
      <c r="EE224" s="7"/>
      <c r="EF224" s="7"/>
      <c r="EG224" s="7"/>
      <c r="EH224" s="7"/>
      <c r="EI224" s="7"/>
      <c r="EJ224" s="7"/>
      <c r="EK224" s="7"/>
      <c r="EL224" s="7"/>
      <c r="EM224" s="7"/>
      <c r="EN224" s="7"/>
      <c r="EO224" s="7"/>
      <c r="EP224" s="7"/>
      <c r="EQ224" s="7"/>
      <c r="ER224" s="7"/>
      <c r="ES224" s="7"/>
      <c r="ET224" s="7"/>
      <c r="EU224" s="7"/>
      <c r="EV224" s="7"/>
      <c r="EW224" s="7"/>
      <c r="EX224" s="7"/>
      <c r="EY224" s="7"/>
      <c r="EZ224" s="7"/>
      <c r="FA224" s="7"/>
      <c r="FB224" s="7"/>
      <c r="FC224" s="7"/>
      <c r="FD224" s="7"/>
      <c r="FE224" s="7"/>
      <c r="FF224" s="7"/>
      <c r="FG224" s="7"/>
      <c r="FH224" s="7"/>
      <c r="FI224" s="7"/>
      <c r="FJ224" s="7"/>
      <c r="FK224" s="7"/>
      <c r="FL224" s="7"/>
      <c r="FM224" s="7"/>
      <c r="FN224" s="7"/>
      <c r="FO224" s="7"/>
      <c r="FP224" s="7"/>
      <c r="FQ224" s="7"/>
      <c r="FR224" s="7"/>
      <c r="FS224" s="7"/>
      <c r="FT224" s="7"/>
      <c r="FU224" s="7"/>
      <c r="FV224" s="7"/>
      <c r="FW224" s="7"/>
      <c r="FX224" s="7"/>
      <c r="FY224" s="7"/>
      <c r="FZ224" s="7"/>
      <c r="GA224" s="7"/>
      <c r="GB224" s="7"/>
      <c r="GC224" s="7"/>
      <c r="GD224" s="7"/>
      <c r="GE224" s="7"/>
      <c r="GF224" s="7"/>
      <c r="GG224" s="7"/>
      <c r="GH224" s="7"/>
      <c r="GI224" s="7"/>
      <c r="GJ224" s="7"/>
      <c r="GK224" s="7"/>
      <c r="GL224" s="7"/>
      <c r="GM224" s="7"/>
      <c r="GN224" s="7"/>
      <c r="GO224" s="7"/>
      <c r="GP224" s="7"/>
      <c r="GQ224" s="7"/>
      <c r="GR224" s="7"/>
      <c r="GS224" s="7"/>
      <c r="GT224" s="7"/>
      <c r="GU224" s="7"/>
      <c r="GV224" s="7"/>
      <c r="GW224" s="7"/>
      <c r="GX224" s="7"/>
      <c r="GY224" s="7"/>
      <c r="GZ224" s="7"/>
      <c r="HA224" s="7"/>
      <c r="HB224" s="7"/>
      <c r="HC224" s="7"/>
      <c r="HD224" s="7"/>
      <c r="HE224" s="7"/>
      <c r="HF224" s="7"/>
      <c r="HG224" s="7"/>
      <c r="HH224" s="7"/>
      <c r="HI224" s="7"/>
      <c r="HJ224" s="7"/>
      <c r="HK224" s="7"/>
      <c r="HL224" s="7"/>
      <c r="HM224" s="7"/>
      <c r="HN224" s="7"/>
      <c r="HO224" s="7"/>
      <c r="HP224" s="7"/>
      <c r="HQ224" s="7"/>
      <c r="HR224" s="7"/>
      <c r="HS224" s="7"/>
      <c r="HT224" s="7"/>
      <c r="HU224" s="7"/>
      <c r="HV224" s="7"/>
      <c r="HW224" s="7"/>
      <c r="HX224" s="7"/>
      <c r="HY224" s="7"/>
      <c r="HZ224" s="7"/>
      <c r="IA224" s="7"/>
      <c r="IB224" s="7"/>
      <c r="IC224" s="7"/>
      <c r="ID224" s="7"/>
      <c r="IE224" s="7"/>
      <c r="IF224" s="7"/>
      <c r="IG224" s="7"/>
      <c r="IH224" s="7"/>
      <c r="II224" s="7"/>
      <c r="IJ224" s="7"/>
      <c r="IK224" s="7"/>
      <c r="IL224" s="7"/>
      <c r="IM224" s="7"/>
      <c r="IN224" s="7"/>
      <c r="IO224" s="7"/>
      <c r="IP224" s="7"/>
      <c r="IQ224" s="7"/>
      <c r="IR224" s="7"/>
      <c r="IS224" s="7"/>
      <c r="IT224" s="7"/>
      <c r="IU224" s="7"/>
      <c r="IV224" s="7"/>
    </row>
    <row r="225" customFormat="1" ht="109" customHeight="1" spans="1:256">
      <c r="A225" s="22" t="s">
        <v>2084</v>
      </c>
      <c r="B225" s="22" t="s">
        <v>2085</v>
      </c>
      <c r="C225" s="20" t="s">
        <v>1698</v>
      </c>
      <c r="D225" s="20" t="s">
        <v>1699</v>
      </c>
      <c r="E225" s="20" t="s">
        <v>1699</v>
      </c>
      <c r="F225" s="21"/>
      <c r="G225" s="21" t="s">
        <v>1700</v>
      </c>
      <c r="H225" s="21" t="s">
        <v>1699</v>
      </c>
      <c r="I225" s="21"/>
      <c r="J225" s="21" t="s">
        <v>1700</v>
      </c>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c r="DK225" s="7"/>
      <c r="DL225" s="7"/>
      <c r="DM225" s="7"/>
      <c r="DN225" s="7"/>
      <c r="DO225" s="7"/>
      <c r="DP225" s="7"/>
      <c r="DQ225" s="7"/>
      <c r="DR225" s="7"/>
      <c r="DS225" s="7"/>
      <c r="DT225" s="7"/>
      <c r="DU225" s="7"/>
      <c r="DV225" s="7"/>
      <c r="DW225" s="7"/>
      <c r="DX225" s="7"/>
      <c r="DY225" s="7"/>
      <c r="DZ225" s="7"/>
      <c r="EA225" s="7"/>
      <c r="EB225" s="7"/>
      <c r="EC225" s="7"/>
      <c r="ED225" s="7"/>
      <c r="EE225" s="7"/>
      <c r="EF225" s="7"/>
      <c r="EG225" s="7"/>
      <c r="EH225" s="7"/>
      <c r="EI225" s="7"/>
      <c r="EJ225" s="7"/>
      <c r="EK225" s="7"/>
      <c r="EL225" s="7"/>
      <c r="EM225" s="7"/>
      <c r="EN225" s="7"/>
      <c r="EO225" s="7"/>
      <c r="EP225" s="7"/>
      <c r="EQ225" s="7"/>
      <c r="ER225" s="7"/>
      <c r="ES225" s="7"/>
      <c r="ET225" s="7"/>
      <c r="EU225" s="7"/>
      <c r="EV225" s="7"/>
      <c r="EW225" s="7"/>
      <c r="EX225" s="7"/>
      <c r="EY225" s="7"/>
      <c r="EZ225" s="7"/>
      <c r="FA225" s="7"/>
      <c r="FB225" s="7"/>
      <c r="FC225" s="7"/>
      <c r="FD225" s="7"/>
      <c r="FE225" s="7"/>
      <c r="FF225" s="7"/>
      <c r="FG225" s="7"/>
      <c r="FH225" s="7"/>
      <c r="FI225" s="7"/>
      <c r="FJ225" s="7"/>
      <c r="FK225" s="7"/>
      <c r="FL225" s="7"/>
      <c r="FM225" s="7"/>
      <c r="FN225" s="7"/>
      <c r="FO225" s="7"/>
      <c r="FP225" s="7"/>
      <c r="FQ225" s="7"/>
      <c r="FR225" s="7"/>
      <c r="FS225" s="7"/>
      <c r="FT225" s="7"/>
      <c r="FU225" s="7"/>
      <c r="FV225" s="7"/>
      <c r="FW225" s="7"/>
      <c r="FX225" s="7"/>
      <c r="FY225" s="7"/>
      <c r="FZ225" s="7"/>
      <c r="GA225" s="7"/>
      <c r="GB225" s="7"/>
      <c r="GC225" s="7"/>
      <c r="GD225" s="7"/>
      <c r="GE225" s="7"/>
      <c r="GF225" s="7"/>
      <c r="GG225" s="7"/>
      <c r="GH225" s="7"/>
      <c r="GI225" s="7"/>
      <c r="GJ225" s="7"/>
      <c r="GK225" s="7"/>
      <c r="GL225" s="7"/>
      <c r="GM225" s="7"/>
      <c r="GN225" s="7"/>
      <c r="GO225" s="7"/>
      <c r="GP225" s="7"/>
      <c r="GQ225" s="7"/>
      <c r="GR225" s="7"/>
      <c r="GS225" s="7"/>
      <c r="GT225" s="7"/>
      <c r="GU225" s="7"/>
      <c r="GV225" s="7"/>
      <c r="GW225" s="7"/>
      <c r="GX225" s="7"/>
      <c r="GY225" s="7"/>
      <c r="GZ225" s="7"/>
      <c r="HA225" s="7"/>
      <c r="HB225" s="7"/>
      <c r="HC225" s="7"/>
      <c r="HD225" s="7"/>
      <c r="HE225" s="7"/>
      <c r="HF225" s="7"/>
      <c r="HG225" s="7"/>
      <c r="HH225" s="7"/>
      <c r="HI225" s="7"/>
      <c r="HJ225" s="7"/>
      <c r="HK225" s="7"/>
      <c r="HL225" s="7"/>
      <c r="HM225" s="7"/>
      <c r="HN225" s="7"/>
      <c r="HO225" s="7"/>
      <c r="HP225" s="7"/>
      <c r="HQ225" s="7"/>
      <c r="HR225" s="7"/>
      <c r="HS225" s="7"/>
      <c r="HT225" s="7"/>
      <c r="HU225" s="7"/>
      <c r="HV225" s="7"/>
      <c r="HW225" s="7"/>
      <c r="HX225" s="7"/>
      <c r="HY225" s="7"/>
      <c r="HZ225" s="7"/>
      <c r="IA225" s="7"/>
      <c r="IB225" s="7"/>
      <c r="IC225" s="7"/>
      <c r="ID225" s="7"/>
      <c r="IE225" s="7"/>
      <c r="IF225" s="7"/>
      <c r="IG225" s="7"/>
      <c r="IH225" s="7"/>
      <c r="II225" s="7"/>
      <c r="IJ225" s="7"/>
      <c r="IK225" s="7"/>
      <c r="IL225" s="7"/>
      <c r="IM225" s="7"/>
      <c r="IN225" s="7"/>
      <c r="IO225" s="7"/>
      <c r="IP225" s="7"/>
      <c r="IQ225" s="7"/>
      <c r="IR225" s="7"/>
      <c r="IS225" s="7"/>
      <c r="IT225" s="7"/>
      <c r="IU225" s="7"/>
      <c r="IV225" s="7"/>
    </row>
    <row r="226" customFormat="1" ht="14.25" spans="1:256">
      <c r="A226" s="19"/>
      <c r="B226" s="19"/>
      <c r="C226" s="20" t="s">
        <v>1699</v>
      </c>
      <c r="D226" s="20" t="s">
        <v>1701</v>
      </c>
      <c r="E226" s="20" t="s">
        <v>1699</v>
      </c>
      <c r="F226" s="21"/>
      <c r="G226" s="21" t="s">
        <v>1700</v>
      </c>
      <c r="H226" s="21" t="s">
        <v>1699</v>
      </c>
      <c r="I226" s="21"/>
      <c r="J226" s="21" t="s">
        <v>1700</v>
      </c>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c r="DK226" s="7"/>
      <c r="DL226" s="7"/>
      <c r="DM226" s="7"/>
      <c r="DN226" s="7"/>
      <c r="DO226" s="7"/>
      <c r="DP226" s="7"/>
      <c r="DQ226" s="7"/>
      <c r="DR226" s="7"/>
      <c r="DS226" s="7"/>
      <c r="DT226" s="7"/>
      <c r="DU226" s="7"/>
      <c r="DV226" s="7"/>
      <c r="DW226" s="7"/>
      <c r="DX226" s="7"/>
      <c r="DY226" s="7"/>
      <c r="DZ226" s="7"/>
      <c r="EA226" s="7"/>
      <c r="EB226" s="7"/>
      <c r="EC226" s="7"/>
      <c r="ED226" s="7"/>
      <c r="EE226" s="7"/>
      <c r="EF226" s="7"/>
      <c r="EG226" s="7"/>
      <c r="EH226" s="7"/>
      <c r="EI226" s="7"/>
      <c r="EJ226" s="7"/>
      <c r="EK226" s="7"/>
      <c r="EL226" s="7"/>
      <c r="EM226" s="7"/>
      <c r="EN226" s="7"/>
      <c r="EO226" s="7"/>
      <c r="EP226" s="7"/>
      <c r="EQ226" s="7"/>
      <c r="ER226" s="7"/>
      <c r="ES226" s="7"/>
      <c r="ET226" s="7"/>
      <c r="EU226" s="7"/>
      <c r="EV226" s="7"/>
      <c r="EW226" s="7"/>
      <c r="EX226" s="7"/>
      <c r="EY226" s="7"/>
      <c r="EZ226" s="7"/>
      <c r="FA226" s="7"/>
      <c r="FB226" s="7"/>
      <c r="FC226" s="7"/>
      <c r="FD226" s="7"/>
      <c r="FE226" s="7"/>
      <c r="FF226" s="7"/>
      <c r="FG226" s="7"/>
      <c r="FH226" s="7"/>
      <c r="FI226" s="7"/>
      <c r="FJ226" s="7"/>
      <c r="FK226" s="7"/>
      <c r="FL226" s="7"/>
      <c r="FM226" s="7"/>
      <c r="FN226" s="7"/>
      <c r="FO226" s="7"/>
      <c r="FP226" s="7"/>
      <c r="FQ226" s="7"/>
      <c r="FR226" s="7"/>
      <c r="FS226" s="7"/>
      <c r="FT226" s="7"/>
      <c r="FU226" s="7"/>
      <c r="FV226" s="7"/>
      <c r="FW226" s="7"/>
      <c r="FX226" s="7"/>
      <c r="FY226" s="7"/>
      <c r="FZ226" s="7"/>
      <c r="GA226" s="7"/>
      <c r="GB226" s="7"/>
      <c r="GC226" s="7"/>
      <c r="GD226" s="7"/>
      <c r="GE226" s="7"/>
      <c r="GF226" s="7"/>
      <c r="GG226" s="7"/>
      <c r="GH226" s="7"/>
      <c r="GI226" s="7"/>
      <c r="GJ226" s="7"/>
      <c r="GK226" s="7"/>
      <c r="GL226" s="7"/>
      <c r="GM226" s="7"/>
      <c r="GN226" s="7"/>
      <c r="GO226" s="7"/>
      <c r="GP226" s="7"/>
      <c r="GQ226" s="7"/>
      <c r="GR226" s="7"/>
      <c r="GS226" s="7"/>
      <c r="GT226" s="7"/>
      <c r="GU226" s="7"/>
      <c r="GV226" s="7"/>
      <c r="GW226" s="7"/>
      <c r="GX226" s="7"/>
      <c r="GY226" s="7"/>
      <c r="GZ226" s="7"/>
      <c r="HA226" s="7"/>
      <c r="HB226" s="7"/>
      <c r="HC226" s="7"/>
      <c r="HD226" s="7"/>
      <c r="HE226" s="7"/>
      <c r="HF226" s="7"/>
      <c r="HG226" s="7"/>
      <c r="HH226" s="7"/>
      <c r="HI226" s="7"/>
      <c r="HJ226" s="7"/>
      <c r="HK226" s="7"/>
      <c r="HL226" s="7"/>
      <c r="HM226" s="7"/>
      <c r="HN226" s="7"/>
      <c r="HO226" s="7"/>
      <c r="HP226" s="7"/>
      <c r="HQ226" s="7"/>
      <c r="HR226" s="7"/>
      <c r="HS226" s="7"/>
      <c r="HT226" s="7"/>
      <c r="HU226" s="7"/>
      <c r="HV226" s="7"/>
      <c r="HW226" s="7"/>
      <c r="HX226" s="7"/>
      <c r="HY226" s="7"/>
      <c r="HZ226" s="7"/>
      <c r="IA226" s="7"/>
      <c r="IB226" s="7"/>
      <c r="IC226" s="7"/>
      <c r="ID226" s="7"/>
      <c r="IE226" s="7"/>
      <c r="IF226" s="7"/>
      <c r="IG226" s="7"/>
      <c r="IH226" s="7"/>
      <c r="II226" s="7"/>
      <c r="IJ226" s="7"/>
      <c r="IK226" s="7"/>
      <c r="IL226" s="7"/>
      <c r="IM226" s="7"/>
      <c r="IN226" s="7"/>
      <c r="IO226" s="7"/>
      <c r="IP226" s="7"/>
      <c r="IQ226" s="7"/>
      <c r="IR226" s="7"/>
      <c r="IS226" s="7"/>
      <c r="IT226" s="7"/>
      <c r="IU226" s="7"/>
      <c r="IV226" s="7"/>
    </row>
    <row r="227" customFormat="1" ht="27" spans="1:256">
      <c r="A227" s="19"/>
      <c r="B227" s="19"/>
      <c r="C227" s="20" t="s">
        <v>1699</v>
      </c>
      <c r="D227" s="20" t="s">
        <v>1699</v>
      </c>
      <c r="E227" s="20" t="s">
        <v>2086</v>
      </c>
      <c r="F227" s="21" t="s">
        <v>1703</v>
      </c>
      <c r="G227" s="21" t="s">
        <v>1839</v>
      </c>
      <c r="H227" s="21" t="s">
        <v>1705</v>
      </c>
      <c r="I227" s="21" t="s">
        <v>1706</v>
      </c>
      <c r="J227" s="21" t="s">
        <v>2087</v>
      </c>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c r="DK227" s="7"/>
      <c r="DL227" s="7"/>
      <c r="DM227" s="7"/>
      <c r="DN227" s="7"/>
      <c r="DO227" s="7"/>
      <c r="DP227" s="7"/>
      <c r="DQ227" s="7"/>
      <c r="DR227" s="7"/>
      <c r="DS227" s="7"/>
      <c r="DT227" s="7"/>
      <c r="DU227" s="7"/>
      <c r="DV227" s="7"/>
      <c r="DW227" s="7"/>
      <c r="DX227" s="7"/>
      <c r="DY227" s="7"/>
      <c r="DZ227" s="7"/>
      <c r="EA227" s="7"/>
      <c r="EB227" s="7"/>
      <c r="EC227" s="7"/>
      <c r="ED227" s="7"/>
      <c r="EE227" s="7"/>
      <c r="EF227" s="7"/>
      <c r="EG227" s="7"/>
      <c r="EH227" s="7"/>
      <c r="EI227" s="7"/>
      <c r="EJ227" s="7"/>
      <c r="EK227" s="7"/>
      <c r="EL227" s="7"/>
      <c r="EM227" s="7"/>
      <c r="EN227" s="7"/>
      <c r="EO227" s="7"/>
      <c r="EP227" s="7"/>
      <c r="EQ227" s="7"/>
      <c r="ER227" s="7"/>
      <c r="ES227" s="7"/>
      <c r="ET227" s="7"/>
      <c r="EU227" s="7"/>
      <c r="EV227" s="7"/>
      <c r="EW227" s="7"/>
      <c r="EX227" s="7"/>
      <c r="EY227" s="7"/>
      <c r="EZ227" s="7"/>
      <c r="FA227" s="7"/>
      <c r="FB227" s="7"/>
      <c r="FC227" s="7"/>
      <c r="FD227" s="7"/>
      <c r="FE227" s="7"/>
      <c r="FF227" s="7"/>
      <c r="FG227" s="7"/>
      <c r="FH227" s="7"/>
      <c r="FI227" s="7"/>
      <c r="FJ227" s="7"/>
      <c r="FK227" s="7"/>
      <c r="FL227" s="7"/>
      <c r="FM227" s="7"/>
      <c r="FN227" s="7"/>
      <c r="FO227" s="7"/>
      <c r="FP227" s="7"/>
      <c r="FQ227" s="7"/>
      <c r="FR227" s="7"/>
      <c r="FS227" s="7"/>
      <c r="FT227" s="7"/>
      <c r="FU227" s="7"/>
      <c r="FV227" s="7"/>
      <c r="FW227" s="7"/>
      <c r="FX227" s="7"/>
      <c r="FY227" s="7"/>
      <c r="FZ227" s="7"/>
      <c r="GA227" s="7"/>
      <c r="GB227" s="7"/>
      <c r="GC227" s="7"/>
      <c r="GD227" s="7"/>
      <c r="GE227" s="7"/>
      <c r="GF227" s="7"/>
      <c r="GG227" s="7"/>
      <c r="GH227" s="7"/>
      <c r="GI227" s="7"/>
      <c r="GJ227" s="7"/>
      <c r="GK227" s="7"/>
      <c r="GL227" s="7"/>
      <c r="GM227" s="7"/>
      <c r="GN227" s="7"/>
      <c r="GO227" s="7"/>
      <c r="GP227" s="7"/>
      <c r="GQ227" s="7"/>
      <c r="GR227" s="7"/>
      <c r="GS227" s="7"/>
      <c r="GT227" s="7"/>
      <c r="GU227" s="7"/>
      <c r="GV227" s="7"/>
      <c r="GW227" s="7"/>
      <c r="GX227" s="7"/>
      <c r="GY227" s="7"/>
      <c r="GZ227" s="7"/>
      <c r="HA227" s="7"/>
      <c r="HB227" s="7"/>
      <c r="HC227" s="7"/>
      <c r="HD227" s="7"/>
      <c r="HE227" s="7"/>
      <c r="HF227" s="7"/>
      <c r="HG227" s="7"/>
      <c r="HH227" s="7"/>
      <c r="HI227" s="7"/>
      <c r="HJ227" s="7"/>
      <c r="HK227" s="7"/>
      <c r="HL227" s="7"/>
      <c r="HM227" s="7"/>
      <c r="HN227" s="7"/>
      <c r="HO227" s="7"/>
      <c r="HP227" s="7"/>
      <c r="HQ227" s="7"/>
      <c r="HR227" s="7"/>
      <c r="HS227" s="7"/>
      <c r="HT227" s="7"/>
      <c r="HU227" s="7"/>
      <c r="HV227" s="7"/>
      <c r="HW227" s="7"/>
      <c r="HX227" s="7"/>
      <c r="HY227" s="7"/>
      <c r="HZ227" s="7"/>
      <c r="IA227" s="7"/>
      <c r="IB227" s="7"/>
      <c r="IC227" s="7"/>
      <c r="ID227" s="7"/>
      <c r="IE227" s="7"/>
      <c r="IF227" s="7"/>
      <c r="IG227" s="7"/>
      <c r="IH227" s="7"/>
      <c r="II227" s="7"/>
      <c r="IJ227" s="7"/>
      <c r="IK227" s="7"/>
      <c r="IL227" s="7"/>
      <c r="IM227" s="7"/>
      <c r="IN227" s="7"/>
      <c r="IO227" s="7"/>
      <c r="IP227" s="7"/>
      <c r="IQ227" s="7"/>
      <c r="IR227" s="7"/>
      <c r="IS227" s="7"/>
      <c r="IT227" s="7"/>
      <c r="IU227" s="7"/>
      <c r="IV227" s="7"/>
    </row>
    <row r="228" customFormat="1" ht="27" spans="1:256">
      <c r="A228" s="19"/>
      <c r="B228" s="19"/>
      <c r="C228" s="20" t="s">
        <v>1699</v>
      </c>
      <c r="D228" s="20" t="s">
        <v>1699</v>
      </c>
      <c r="E228" s="20" t="s">
        <v>2088</v>
      </c>
      <c r="F228" s="21" t="s">
        <v>1703</v>
      </c>
      <c r="G228" s="21" t="s">
        <v>1704</v>
      </c>
      <c r="H228" s="21" t="s">
        <v>1705</v>
      </c>
      <c r="I228" s="21" t="s">
        <v>1706</v>
      </c>
      <c r="J228" s="21" t="s">
        <v>2089</v>
      </c>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c r="DK228" s="7"/>
      <c r="DL228" s="7"/>
      <c r="DM228" s="7"/>
      <c r="DN228" s="7"/>
      <c r="DO228" s="7"/>
      <c r="DP228" s="7"/>
      <c r="DQ228" s="7"/>
      <c r="DR228" s="7"/>
      <c r="DS228" s="7"/>
      <c r="DT228" s="7"/>
      <c r="DU228" s="7"/>
      <c r="DV228" s="7"/>
      <c r="DW228" s="7"/>
      <c r="DX228" s="7"/>
      <c r="DY228" s="7"/>
      <c r="DZ228" s="7"/>
      <c r="EA228" s="7"/>
      <c r="EB228" s="7"/>
      <c r="EC228" s="7"/>
      <c r="ED228" s="7"/>
      <c r="EE228" s="7"/>
      <c r="EF228" s="7"/>
      <c r="EG228" s="7"/>
      <c r="EH228" s="7"/>
      <c r="EI228" s="7"/>
      <c r="EJ228" s="7"/>
      <c r="EK228" s="7"/>
      <c r="EL228" s="7"/>
      <c r="EM228" s="7"/>
      <c r="EN228" s="7"/>
      <c r="EO228" s="7"/>
      <c r="EP228" s="7"/>
      <c r="EQ228" s="7"/>
      <c r="ER228" s="7"/>
      <c r="ES228" s="7"/>
      <c r="ET228" s="7"/>
      <c r="EU228" s="7"/>
      <c r="EV228" s="7"/>
      <c r="EW228" s="7"/>
      <c r="EX228" s="7"/>
      <c r="EY228" s="7"/>
      <c r="EZ228" s="7"/>
      <c r="FA228" s="7"/>
      <c r="FB228" s="7"/>
      <c r="FC228" s="7"/>
      <c r="FD228" s="7"/>
      <c r="FE228" s="7"/>
      <c r="FF228" s="7"/>
      <c r="FG228" s="7"/>
      <c r="FH228" s="7"/>
      <c r="FI228" s="7"/>
      <c r="FJ228" s="7"/>
      <c r="FK228" s="7"/>
      <c r="FL228" s="7"/>
      <c r="FM228" s="7"/>
      <c r="FN228" s="7"/>
      <c r="FO228" s="7"/>
      <c r="FP228" s="7"/>
      <c r="FQ228" s="7"/>
      <c r="FR228" s="7"/>
      <c r="FS228" s="7"/>
      <c r="FT228" s="7"/>
      <c r="FU228" s="7"/>
      <c r="FV228" s="7"/>
      <c r="FW228" s="7"/>
      <c r="FX228" s="7"/>
      <c r="FY228" s="7"/>
      <c r="FZ228" s="7"/>
      <c r="GA228" s="7"/>
      <c r="GB228" s="7"/>
      <c r="GC228" s="7"/>
      <c r="GD228" s="7"/>
      <c r="GE228" s="7"/>
      <c r="GF228" s="7"/>
      <c r="GG228" s="7"/>
      <c r="GH228" s="7"/>
      <c r="GI228" s="7"/>
      <c r="GJ228" s="7"/>
      <c r="GK228" s="7"/>
      <c r="GL228" s="7"/>
      <c r="GM228" s="7"/>
      <c r="GN228" s="7"/>
      <c r="GO228" s="7"/>
      <c r="GP228" s="7"/>
      <c r="GQ228" s="7"/>
      <c r="GR228" s="7"/>
      <c r="GS228" s="7"/>
      <c r="GT228" s="7"/>
      <c r="GU228" s="7"/>
      <c r="GV228" s="7"/>
      <c r="GW228" s="7"/>
      <c r="GX228" s="7"/>
      <c r="GY228" s="7"/>
      <c r="GZ228" s="7"/>
      <c r="HA228" s="7"/>
      <c r="HB228" s="7"/>
      <c r="HC228" s="7"/>
      <c r="HD228" s="7"/>
      <c r="HE228" s="7"/>
      <c r="HF228" s="7"/>
      <c r="HG228" s="7"/>
      <c r="HH228" s="7"/>
      <c r="HI228" s="7"/>
      <c r="HJ228" s="7"/>
      <c r="HK228" s="7"/>
      <c r="HL228" s="7"/>
      <c r="HM228" s="7"/>
      <c r="HN228" s="7"/>
      <c r="HO228" s="7"/>
      <c r="HP228" s="7"/>
      <c r="HQ228" s="7"/>
      <c r="HR228" s="7"/>
      <c r="HS228" s="7"/>
      <c r="HT228" s="7"/>
      <c r="HU228" s="7"/>
      <c r="HV228" s="7"/>
      <c r="HW228" s="7"/>
      <c r="HX228" s="7"/>
      <c r="HY228" s="7"/>
      <c r="HZ228" s="7"/>
      <c r="IA228" s="7"/>
      <c r="IB228" s="7"/>
      <c r="IC228" s="7"/>
      <c r="ID228" s="7"/>
      <c r="IE228" s="7"/>
      <c r="IF228" s="7"/>
      <c r="IG228" s="7"/>
      <c r="IH228" s="7"/>
      <c r="II228" s="7"/>
      <c r="IJ228" s="7"/>
      <c r="IK228" s="7"/>
      <c r="IL228" s="7"/>
      <c r="IM228" s="7"/>
      <c r="IN228" s="7"/>
      <c r="IO228" s="7"/>
      <c r="IP228" s="7"/>
      <c r="IQ228" s="7"/>
      <c r="IR228" s="7"/>
      <c r="IS228" s="7"/>
      <c r="IT228" s="7"/>
      <c r="IU228" s="7"/>
      <c r="IV228" s="7"/>
    </row>
    <row r="229" customFormat="1" ht="57" spans="1:256">
      <c r="A229" s="19"/>
      <c r="B229" s="19"/>
      <c r="C229" s="20" t="s">
        <v>1699</v>
      </c>
      <c r="D229" s="20" t="s">
        <v>1699</v>
      </c>
      <c r="E229" s="20" t="s">
        <v>2090</v>
      </c>
      <c r="F229" s="21" t="s">
        <v>1703</v>
      </c>
      <c r="G229" s="21" t="s">
        <v>2091</v>
      </c>
      <c r="H229" s="21" t="s">
        <v>1705</v>
      </c>
      <c r="I229" s="21" t="s">
        <v>1706</v>
      </c>
      <c r="J229" s="21" t="s">
        <v>2092</v>
      </c>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c r="DK229" s="7"/>
      <c r="DL229" s="7"/>
      <c r="DM229" s="7"/>
      <c r="DN229" s="7"/>
      <c r="DO229" s="7"/>
      <c r="DP229" s="7"/>
      <c r="DQ229" s="7"/>
      <c r="DR229" s="7"/>
      <c r="DS229" s="7"/>
      <c r="DT229" s="7"/>
      <c r="DU229" s="7"/>
      <c r="DV229" s="7"/>
      <c r="DW229" s="7"/>
      <c r="DX229" s="7"/>
      <c r="DY229" s="7"/>
      <c r="DZ229" s="7"/>
      <c r="EA229" s="7"/>
      <c r="EB229" s="7"/>
      <c r="EC229" s="7"/>
      <c r="ED229" s="7"/>
      <c r="EE229" s="7"/>
      <c r="EF229" s="7"/>
      <c r="EG229" s="7"/>
      <c r="EH229" s="7"/>
      <c r="EI229" s="7"/>
      <c r="EJ229" s="7"/>
      <c r="EK229" s="7"/>
      <c r="EL229" s="7"/>
      <c r="EM229" s="7"/>
      <c r="EN229" s="7"/>
      <c r="EO229" s="7"/>
      <c r="EP229" s="7"/>
      <c r="EQ229" s="7"/>
      <c r="ER229" s="7"/>
      <c r="ES229" s="7"/>
      <c r="ET229" s="7"/>
      <c r="EU229" s="7"/>
      <c r="EV229" s="7"/>
      <c r="EW229" s="7"/>
      <c r="EX229" s="7"/>
      <c r="EY229" s="7"/>
      <c r="EZ229" s="7"/>
      <c r="FA229" s="7"/>
      <c r="FB229" s="7"/>
      <c r="FC229" s="7"/>
      <c r="FD229" s="7"/>
      <c r="FE229" s="7"/>
      <c r="FF229" s="7"/>
      <c r="FG229" s="7"/>
      <c r="FH229" s="7"/>
      <c r="FI229" s="7"/>
      <c r="FJ229" s="7"/>
      <c r="FK229" s="7"/>
      <c r="FL229" s="7"/>
      <c r="FM229" s="7"/>
      <c r="FN229" s="7"/>
      <c r="FO229" s="7"/>
      <c r="FP229" s="7"/>
      <c r="FQ229" s="7"/>
      <c r="FR229" s="7"/>
      <c r="FS229" s="7"/>
      <c r="FT229" s="7"/>
      <c r="FU229" s="7"/>
      <c r="FV229" s="7"/>
      <c r="FW229" s="7"/>
      <c r="FX229" s="7"/>
      <c r="FY229" s="7"/>
      <c r="FZ229" s="7"/>
      <c r="GA229" s="7"/>
      <c r="GB229" s="7"/>
      <c r="GC229" s="7"/>
      <c r="GD229" s="7"/>
      <c r="GE229" s="7"/>
      <c r="GF229" s="7"/>
      <c r="GG229" s="7"/>
      <c r="GH229" s="7"/>
      <c r="GI229" s="7"/>
      <c r="GJ229" s="7"/>
      <c r="GK229" s="7"/>
      <c r="GL229" s="7"/>
      <c r="GM229" s="7"/>
      <c r="GN229" s="7"/>
      <c r="GO229" s="7"/>
      <c r="GP229" s="7"/>
      <c r="GQ229" s="7"/>
      <c r="GR229" s="7"/>
      <c r="GS229" s="7"/>
      <c r="GT229" s="7"/>
      <c r="GU229" s="7"/>
      <c r="GV229" s="7"/>
      <c r="GW229" s="7"/>
      <c r="GX229" s="7"/>
      <c r="GY229" s="7"/>
      <c r="GZ229" s="7"/>
      <c r="HA229" s="7"/>
      <c r="HB229" s="7"/>
      <c r="HC229" s="7"/>
      <c r="HD229" s="7"/>
      <c r="HE229" s="7"/>
      <c r="HF229" s="7"/>
      <c r="HG229" s="7"/>
      <c r="HH229" s="7"/>
      <c r="HI229" s="7"/>
      <c r="HJ229" s="7"/>
      <c r="HK229" s="7"/>
      <c r="HL229" s="7"/>
      <c r="HM229" s="7"/>
      <c r="HN229" s="7"/>
      <c r="HO229" s="7"/>
      <c r="HP229" s="7"/>
      <c r="HQ229" s="7"/>
      <c r="HR229" s="7"/>
      <c r="HS229" s="7"/>
      <c r="HT229" s="7"/>
      <c r="HU229" s="7"/>
      <c r="HV229" s="7"/>
      <c r="HW229" s="7"/>
      <c r="HX229" s="7"/>
      <c r="HY229" s="7"/>
      <c r="HZ229" s="7"/>
      <c r="IA229" s="7"/>
      <c r="IB229" s="7"/>
      <c r="IC229" s="7"/>
      <c r="ID229" s="7"/>
      <c r="IE229" s="7"/>
      <c r="IF229" s="7"/>
      <c r="IG229" s="7"/>
      <c r="IH229" s="7"/>
      <c r="II229" s="7"/>
      <c r="IJ229" s="7"/>
      <c r="IK229" s="7"/>
      <c r="IL229" s="7"/>
      <c r="IM229" s="7"/>
      <c r="IN229" s="7"/>
      <c r="IO229" s="7"/>
      <c r="IP229" s="7"/>
      <c r="IQ229" s="7"/>
      <c r="IR229" s="7"/>
      <c r="IS229" s="7"/>
      <c r="IT229" s="7"/>
      <c r="IU229" s="7"/>
      <c r="IV229" s="7"/>
    </row>
    <row r="230" customFormat="1" ht="14.25" spans="1:256">
      <c r="A230" s="19"/>
      <c r="B230" s="19"/>
      <c r="C230" s="20" t="s">
        <v>1699</v>
      </c>
      <c r="D230" s="20" t="s">
        <v>1730</v>
      </c>
      <c r="E230" s="20" t="s">
        <v>1699</v>
      </c>
      <c r="F230" s="21"/>
      <c r="G230" s="21" t="s">
        <v>1700</v>
      </c>
      <c r="H230" s="21" t="s">
        <v>1699</v>
      </c>
      <c r="I230" s="21"/>
      <c r="J230" s="21" t="s">
        <v>1700</v>
      </c>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c r="DK230" s="7"/>
      <c r="DL230" s="7"/>
      <c r="DM230" s="7"/>
      <c r="DN230" s="7"/>
      <c r="DO230" s="7"/>
      <c r="DP230" s="7"/>
      <c r="DQ230" s="7"/>
      <c r="DR230" s="7"/>
      <c r="DS230" s="7"/>
      <c r="DT230" s="7"/>
      <c r="DU230" s="7"/>
      <c r="DV230" s="7"/>
      <c r="DW230" s="7"/>
      <c r="DX230" s="7"/>
      <c r="DY230" s="7"/>
      <c r="DZ230" s="7"/>
      <c r="EA230" s="7"/>
      <c r="EB230" s="7"/>
      <c r="EC230" s="7"/>
      <c r="ED230" s="7"/>
      <c r="EE230" s="7"/>
      <c r="EF230" s="7"/>
      <c r="EG230" s="7"/>
      <c r="EH230" s="7"/>
      <c r="EI230" s="7"/>
      <c r="EJ230" s="7"/>
      <c r="EK230" s="7"/>
      <c r="EL230" s="7"/>
      <c r="EM230" s="7"/>
      <c r="EN230" s="7"/>
      <c r="EO230" s="7"/>
      <c r="EP230" s="7"/>
      <c r="EQ230" s="7"/>
      <c r="ER230" s="7"/>
      <c r="ES230" s="7"/>
      <c r="ET230" s="7"/>
      <c r="EU230" s="7"/>
      <c r="EV230" s="7"/>
      <c r="EW230" s="7"/>
      <c r="EX230" s="7"/>
      <c r="EY230" s="7"/>
      <c r="EZ230" s="7"/>
      <c r="FA230" s="7"/>
      <c r="FB230" s="7"/>
      <c r="FC230" s="7"/>
      <c r="FD230" s="7"/>
      <c r="FE230" s="7"/>
      <c r="FF230" s="7"/>
      <c r="FG230" s="7"/>
      <c r="FH230" s="7"/>
      <c r="FI230" s="7"/>
      <c r="FJ230" s="7"/>
      <c r="FK230" s="7"/>
      <c r="FL230" s="7"/>
      <c r="FM230" s="7"/>
      <c r="FN230" s="7"/>
      <c r="FO230" s="7"/>
      <c r="FP230" s="7"/>
      <c r="FQ230" s="7"/>
      <c r="FR230" s="7"/>
      <c r="FS230" s="7"/>
      <c r="FT230" s="7"/>
      <c r="FU230" s="7"/>
      <c r="FV230" s="7"/>
      <c r="FW230" s="7"/>
      <c r="FX230" s="7"/>
      <c r="FY230" s="7"/>
      <c r="FZ230" s="7"/>
      <c r="GA230" s="7"/>
      <c r="GB230" s="7"/>
      <c r="GC230" s="7"/>
      <c r="GD230" s="7"/>
      <c r="GE230" s="7"/>
      <c r="GF230" s="7"/>
      <c r="GG230" s="7"/>
      <c r="GH230" s="7"/>
      <c r="GI230" s="7"/>
      <c r="GJ230" s="7"/>
      <c r="GK230" s="7"/>
      <c r="GL230" s="7"/>
      <c r="GM230" s="7"/>
      <c r="GN230" s="7"/>
      <c r="GO230" s="7"/>
      <c r="GP230" s="7"/>
      <c r="GQ230" s="7"/>
      <c r="GR230" s="7"/>
      <c r="GS230" s="7"/>
      <c r="GT230" s="7"/>
      <c r="GU230" s="7"/>
      <c r="GV230" s="7"/>
      <c r="GW230" s="7"/>
      <c r="GX230" s="7"/>
      <c r="GY230" s="7"/>
      <c r="GZ230" s="7"/>
      <c r="HA230" s="7"/>
      <c r="HB230" s="7"/>
      <c r="HC230" s="7"/>
      <c r="HD230" s="7"/>
      <c r="HE230" s="7"/>
      <c r="HF230" s="7"/>
      <c r="HG230" s="7"/>
      <c r="HH230" s="7"/>
      <c r="HI230" s="7"/>
      <c r="HJ230" s="7"/>
      <c r="HK230" s="7"/>
      <c r="HL230" s="7"/>
      <c r="HM230" s="7"/>
      <c r="HN230" s="7"/>
      <c r="HO230" s="7"/>
      <c r="HP230" s="7"/>
      <c r="HQ230" s="7"/>
      <c r="HR230" s="7"/>
      <c r="HS230" s="7"/>
      <c r="HT230" s="7"/>
      <c r="HU230" s="7"/>
      <c r="HV230" s="7"/>
      <c r="HW230" s="7"/>
      <c r="HX230" s="7"/>
      <c r="HY230" s="7"/>
      <c r="HZ230" s="7"/>
      <c r="IA230" s="7"/>
      <c r="IB230" s="7"/>
      <c r="IC230" s="7"/>
      <c r="ID230" s="7"/>
      <c r="IE230" s="7"/>
      <c r="IF230" s="7"/>
      <c r="IG230" s="7"/>
      <c r="IH230" s="7"/>
      <c r="II230" s="7"/>
      <c r="IJ230" s="7"/>
      <c r="IK230" s="7"/>
      <c r="IL230" s="7"/>
      <c r="IM230" s="7"/>
      <c r="IN230" s="7"/>
      <c r="IO230" s="7"/>
      <c r="IP230" s="7"/>
      <c r="IQ230" s="7"/>
      <c r="IR230" s="7"/>
      <c r="IS230" s="7"/>
      <c r="IT230" s="7"/>
      <c r="IU230" s="7"/>
      <c r="IV230" s="7"/>
    </row>
    <row r="231" customFormat="1" ht="14.25" spans="1:256">
      <c r="A231" s="19"/>
      <c r="B231" s="19"/>
      <c r="C231" s="20" t="s">
        <v>1699</v>
      </c>
      <c r="D231" s="20" t="s">
        <v>1699</v>
      </c>
      <c r="E231" s="20" t="s">
        <v>2093</v>
      </c>
      <c r="F231" s="21" t="s">
        <v>1703</v>
      </c>
      <c r="G231" s="21" t="s">
        <v>1732</v>
      </c>
      <c r="H231" s="21" t="s">
        <v>1733</v>
      </c>
      <c r="I231" s="21" t="s">
        <v>1706</v>
      </c>
      <c r="J231" s="21" t="s">
        <v>2094</v>
      </c>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c r="DK231" s="7"/>
      <c r="DL231" s="7"/>
      <c r="DM231" s="7"/>
      <c r="DN231" s="7"/>
      <c r="DO231" s="7"/>
      <c r="DP231" s="7"/>
      <c r="DQ231" s="7"/>
      <c r="DR231" s="7"/>
      <c r="DS231" s="7"/>
      <c r="DT231" s="7"/>
      <c r="DU231" s="7"/>
      <c r="DV231" s="7"/>
      <c r="DW231" s="7"/>
      <c r="DX231" s="7"/>
      <c r="DY231" s="7"/>
      <c r="DZ231" s="7"/>
      <c r="EA231" s="7"/>
      <c r="EB231" s="7"/>
      <c r="EC231" s="7"/>
      <c r="ED231" s="7"/>
      <c r="EE231" s="7"/>
      <c r="EF231" s="7"/>
      <c r="EG231" s="7"/>
      <c r="EH231" s="7"/>
      <c r="EI231" s="7"/>
      <c r="EJ231" s="7"/>
      <c r="EK231" s="7"/>
      <c r="EL231" s="7"/>
      <c r="EM231" s="7"/>
      <c r="EN231" s="7"/>
      <c r="EO231" s="7"/>
      <c r="EP231" s="7"/>
      <c r="EQ231" s="7"/>
      <c r="ER231" s="7"/>
      <c r="ES231" s="7"/>
      <c r="ET231" s="7"/>
      <c r="EU231" s="7"/>
      <c r="EV231" s="7"/>
      <c r="EW231" s="7"/>
      <c r="EX231" s="7"/>
      <c r="EY231" s="7"/>
      <c r="EZ231" s="7"/>
      <c r="FA231" s="7"/>
      <c r="FB231" s="7"/>
      <c r="FC231" s="7"/>
      <c r="FD231" s="7"/>
      <c r="FE231" s="7"/>
      <c r="FF231" s="7"/>
      <c r="FG231" s="7"/>
      <c r="FH231" s="7"/>
      <c r="FI231" s="7"/>
      <c r="FJ231" s="7"/>
      <c r="FK231" s="7"/>
      <c r="FL231" s="7"/>
      <c r="FM231" s="7"/>
      <c r="FN231" s="7"/>
      <c r="FO231" s="7"/>
      <c r="FP231" s="7"/>
      <c r="FQ231" s="7"/>
      <c r="FR231" s="7"/>
      <c r="FS231" s="7"/>
      <c r="FT231" s="7"/>
      <c r="FU231" s="7"/>
      <c r="FV231" s="7"/>
      <c r="FW231" s="7"/>
      <c r="FX231" s="7"/>
      <c r="FY231" s="7"/>
      <c r="FZ231" s="7"/>
      <c r="GA231" s="7"/>
      <c r="GB231" s="7"/>
      <c r="GC231" s="7"/>
      <c r="GD231" s="7"/>
      <c r="GE231" s="7"/>
      <c r="GF231" s="7"/>
      <c r="GG231" s="7"/>
      <c r="GH231" s="7"/>
      <c r="GI231" s="7"/>
      <c r="GJ231" s="7"/>
      <c r="GK231" s="7"/>
      <c r="GL231" s="7"/>
      <c r="GM231" s="7"/>
      <c r="GN231" s="7"/>
      <c r="GO231" s="7"/>
      <c r="GP231" s="7"/>
      <c r="GQ231" s="7"/>
      <c r="GR231" s="7"/>
      <c r="GS231" s="7"/>
      <c r="GT231" s="7"/>
      <c r="GU231" s="7"/>
      <c r="GV231" s="7"/>
      <c r="GW231" s="7"/>
      <c r="GX231" s="7"/>
      <c r="GY231" s="7"/>
      <c r="GZ231" s="7"/>
      <c r="HA231" s="7"/>
      <c r="HB231" s="7"/>
      <c r="HC231" s="7"/>
      <c r="HD231" s="7"/>
      <c r="HE231" s="7"/>
      <c r="HF231" s="7"/>
      <c r="HG231" s="7"/>
      <c r="HH231" s="7"/>
      <c r="HI231" s="7"/>
      <c r="HJ231" s="7"/>
      <c r="HK231" s="7"/>
      <c r="HL231" s="7"/>
      <c r="HM231" s="7"/>
      <c r="HN231" s="7"/>
      <c r="HO231" s="7"/>
      <c r="HP231" s="7"/>
      <c r="HQ231" s="7"/>
      <c r="HR231" s="7"/>
      <c r="HS231" s="7"/>
      <c r="HT231" s="7"/>
      <c r="HU231" s="7"/>
      <c r="HV231" s="7"/>
      <c r="HW231" s="7"/>
      <c r="HX231" s="7"/>
      <c r="HY231" s="7"/>
      <c r="HZ231" s="7"/>
      <c r="IA231" s="7"/>
      <c r="IB231" s="7"/>
      <c r="IC231" s="7"/>
      <c r="ID231" s="7"/>
      <c r="IE231" s="7"/>
      <c r="IF231" s="7"/>
      <c r="IG231" s="7"/>
      <c r="IH231" s="7"/>
      <c r="II231" s="7"/>
      <c r="IJ231" s="7"/>
      <c r="IK231" s="7"/>
      <c r="IL231" s="7"/>
      <c r="IM231" s="7"/>
      <c r="IN231" s="7"/>
      <c r="IO231" s="7"/>
      <c r="IP231" s="7"/>
      <c r="IQ231" s="7"/>
      <c r="IR231" s="7"/>
      <c r="IS231" s="7"/>
      <c r="IT231" s="7"/>
      <c r="IU231" s="7"/>
      <c r="IV231" s="7"/>
    </row>
    <row r="232" customFormat="1" ht="14.25" spans="1:256">
      <c r="A232" s="19"/>
      <c r="B232" s="19"/>
      <c r="C232" s="20" t="s">
        <v>1699</v>
      </c>
      <c r="D232" s="20" t="s">
        <v>1699</v>
      </c>
      <c r="E232" s="20" t="s">
        <v>2095</v>
      </c>
      <c r="F232" s="21" t="s">
        <v>1703</v>
      </c>
      <c r="G232" s="21" t="s">
        <v>1732</v>
      </c>
      <c r="H232" s="21" t="s">
        <v>1733</v>
      </c>
      <c r="I232" s="21" t="s">
        <v>1706</v>
      </c>
      <c r="J232" s="21" t="s">
        <v>2096</v>
      </c>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c r="DK232" s="7"/>
      <c r="DL232" s="7"/>
      <c r="DM232" s="7"/>
      <c r="DN232" s="7"/>
      <c r="DO232" s="7"/>
      <c r="DP232" s="7"/>
      <c r="DQ232" s="7"/>
      <c r="DR232" s="7"/>
      <c r="DS232" s="7"/>
      <c r="DT232" s="7"/>
      <c r="DU232" s="7"/>
      <c r="DV232" s="7"/>
      <c r="DW232" s="7"/>
      <c r="DX232" s="7"/>
      <c r="DY232" s="7"/>
      <c r="DZ232" s="7"/>
      <c r="EA232" s="7"/>
      <c r="EB232" s="7"/>
      <c r="EC232" s="7"/>
      <c r="ED232" s="7"/>
      <c r="EE232" s="7"/>
      <c r="EF232" s="7"/>
      <c r="EG232" s="7"/>
      <c r="EH232" s="7"/>
      <c r="EI232" s="7"/>
      <c r="EJ232" s="7"/>
      <c r="EK232" s="7"/>
      <c r="EL232" s="7"/>
      <c r="EM232" s="7"/>
      <c r="EN232" s="7"/>
      <c r="EO232" s="7"/>
      <c r="EP232" s="7"/>
      <c r="EQ232" s="7"/>
      <c r="ER232" s="7"/>
      <c r="ES232" s="7"/>
      <c r="ET232" s="7"/>
      <c r="EU232" s="7"/>
      <c r="EV232" s="7"/>
      <c r="EW232" s="7"/>
      <c r="EX232" s="7"/>
      <c r="EY232" s="7"/>
      <c r="EZ232" s="7"/>
      <c r="FA232" s="7"/>
      <c r="FB232" s="7"/>
      <c r="FC232" s="7"/>
      <c r="FD232" s="7"/>
      <c r="FE232" s="7"/>
      <c r="FF232" s="7"/>
      <c r="FG232" s="7"/>
      <c r="FH232" s="7"/>
      <c r="FI232" s="7"/>
      <c r="FJ232" s="7"/>
      <c r="FK232" s="7"/>
      <c r="FL232" s="7"/>
      <c r="FM232" s="7"/>
      <c r="FN232" s="7"/>
      <c r="FO232" s="7"/>
      <c r="FP232" s="7"/>
      <c r="FQ232" s="7"/>
      <c r="FR232" s="7"/>
      <c r="FS232" s="7"/>
      <c r="FT232" s="7"/>
      <c r="FU232" s="7"/>
      <c r="FV232" s="7"/>
      <c r="FW232" s="7"/>
      <c r="FX232" s="7"/>
      <c r="FY232" s="7"/>
      <c r="FZ232" s="7"/>
      <c r="GA232" s="7"/>
      <c r="GB232" s="7"/>
      <c r="GC232" s="7"/>
      <c r="GD232" s="7"/>
      <c r="GE232" s="7"/>
      <c r="GF232" s="7"/>
      <c r="GG232" s="7"/>
      <c r="GH232" s="7"/>
      <c r="GI232" s="7"/>
      <c r="GJ232" s="7"/>
      <c r="GK232" s="7"/>
      <c r="GL232" s="7"/>
      <c r="GM232" s="7"/>
      <c r="GN232" s="7"/>
      <c r="GO232" s="7"/>
      <c r="GP232" s="7"/>
      <c r="GQ232" s="7"/>
      <c r="GR232" s="7"/>
      <c r="GS232" s="7"/>
      <c r="GT232" s="7"/>
      <c r="GU232" s="7"/>
      <c r="GV232" s="7"/>
      <c r="GW232" s="7"/>
      <c r="GX232" s="7"/>
      <c r="GY232" s="7"/>
      <c r="GZ232" s="7"/>
      <c r="HA232" s="7"/>
      <c r="HB232" s="7"/>
      <c r="HC232" s="7"/>
      <c r="HD232" s="7"/>
      <c r="HE232" s="7"/>
      <c r="HF232" s="7"/>
      <c r="HG232" s="7"/>
      <c r="HH232" s="7"/>
      <c r="HI232" s="7"/>
      <c r="HJ232" s="7"/>
      <c r="HK232" s="7"/>
      <c r="HL232" s="7"/>
      <c r="HM232" s="7"/>
      <c r="HN232" s="7"/>
      <c r="HO232" s="7"/>
      <c r="HP232" s="7"/>
      <c r="HQ232" s="7"/>
      <c r="HR232" s="7"/>
      <c r="HS232" s="7"/>
      <c r="HT232" s="7"/>
      <c r="HU232" s="7"/>
      <c r="HV232" s="7"/>
      <c r="HW232" s="7"/>
      <c r="HX232" s="7"/>
      <c r="HY232" s="7"/>
      <c r="HZ232" s="7"/>
      <c r="IA232" s="7"/>
      <c r="IB232" s="7"/>
      <c r="IC232" s="7"/>
      <c r="ID232" s="7"/>
      <c r="IE232" s="7"/>
      <c r="IF232" s="7"/>
      <c r="IG232" s="7"/>
      <c r="IH232" s="7"/>
      <c r="II232" s="7"/>
      <c r="IJ232" s="7"/>
      <c r="IK232" s="7"/>
      <c r="IL232" s="7"/>
      <c r="IM232" s="7"/>
      <c r="IN232" s="7"/>
      <c r="IO232" s="7"/>
      <c r="IP232" s="7"/>
      <c r="IQ232" s="7"/>
      <c r="IR232" s="7"/>
      <c r="IS232" s="7"/>
      <c r="IT232" s="7"/>
      <c r="IU232" s="7"/>
      <c r="IV232" s="7"/>
    </row>
    <row r="233" customFormat="1" ht="14.25" spans="1:256">
      <c r="A233" s="19"/>
      <c r="B233" s="19"/>
      <c r="C233" s="20" t="s">
        <v>1754</v>
      </c>
      <c r="D233" s="20" t="s">
        <v>1699</v>
      </c>
      <c r="E233" s="20" t="s">
        <v>1699</v>
      </c>
      <c r="F233" s="21"/>
      <c r="G233" s="21" t="s">
        <v>1700</v>
      </c>
      <c r="H233" s="21" t="s">
        <v>1699</v>
      </c>
      <c r="I233" s="21"/>
      <c r="J233" s="21" t="s">
        <v>1700</v>
      </c>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c r="DK233" s="7"/>
      <c r="DL233" s="7"/>
      <c r="DM233" s="7"/>
      <c r="DN233" s="7"/>
      <c r="DO233" s="7"/>
      <c r="DP233" s="7"/>
      <c r="DQ233" s="7"/>
      <c r="DR233" s="7"/>
      <c r="DS233" s="7"/>
      <c r="DT233" s="7"/>
      <c r="DU233" s="7"/>
      <c r="DV233" s="7"/>
      <c r="DW233" s="7"/>
      <c r="DX233" s="7"/>
      <c r="DY233" s="7"/>
      <c r="DZ233" s="7"/>
      <c r="EA233" s="7"/>
      <c r="EB233" s="7"/>
      <c r="EC233" s="7"/>
      <c r="ED233" s="7"/>
      <c r="EE233" s="7"/>
      <c r="EF233" s="7"/>
      <c r="EG233" s="7"/>
      <c r="EH233" s="7"/>
      <c r="EI233" s="7"/>
      <c r="EJ233" s="7"/>
      <c r="EK233" s="7"/>
      <c r="EL233" s="7"/>
      <c r="EM233" s="7"/>
      <c r="EN233" s="7"/>
      <c r="EO233" s="7"/>
      <c r="EP233" s="7"/>
      <c r="EQ233" s="7"/>
      <c r="ER233" s="7"/>
      <c r="ES233" s="7"/>
      <c r="ET233" s="7"/>
      <c r="EU233" s="7"/>
      <c r="EV233" s="7"/>
      <c r="EW233" s="7"/>
      <c r="EX233" s="7"/>
      <c r="EY233" s="7"/>
      <c r="EZ233" s="7"/>
      <c r="FA233" s="7"/>
      <c r="FB233" s="7"/>
      <c r="FC233" s="7"/>
      <c r="FD233" s="7"/>
      <c r="FE233" s="7"/>
      <c r="FF233" s="7"/>
      <c r="FG233" s="7"/>
      <c r="FH233" s="7"/>
      <c r="FI233" s="7"/>
      <c r="FJ233" s="7"/>
      <c r="FK233" s="7"/>
      <c r="FL233" s="7"/>
      <c r="FM233" s="7"/>
      <c r="FN233" s="7"/>
      <c r="FO233" s="7"/>
      <c r="FP233" s="7"/>
      <c r="FQ233" s="7"/>
      <c r="FR233" s="7"/>
      <c r="FS233" s="7"/>
      <c r="FT233" s="7"/>
      <c r="FU233" s="7"/>
      <c r="FV233" s="7"/>
      <c r="FW233" s="7"/>
      <c r="FX233" s="7"/>
      <c r="FY233" s="7"/>
      <c r="FZ233" s="7"/>
      <c r="GA233" s="7"/>
      <c r="GB233" s="7"/>
      <c r="GC233" s="7"/>
      <c r="GD233" s="7"/>
      <c r="GE233" s="7"/>
      <c r="GF233" s="7"/>
      <c r="GG233" s="7"/>
      <c r="GH233" s="7"/>
      <c r="GI233" s="7"/>
      <c r="GJ233" s="7"/>
      <c r="GK233" s="7"/>
      <c r="GL233" s="7"/>
      <c r="GM233" s="7"/>
      <c r="GN233" s="7"/>
      <c r="GO233" s="7"/>
      <c r="GP233" s="7"/>
      <c r="GQ233" s="7"/>
      <c r="GR233" s="7"/>
      <c r="GS233" s="7"/>
      <c r="GT233" s="7"/>
      <c r="GU233" s="7"/>
      <c r="GV233" s="7"/>
      <c r="GW233" s="7"/>
      <c r="GX233" s="7"/>
      <c r="GY233" s="7"/>
      <c r="GZ233" s="7"/>
      <c r="HA233" s="7"/>
      <c r="HB233" s="7"/>
      <c r="HC233" s="7"/>
      <c r="HD233" s="7"/>
      <c r="HE233" s="7"/>
      <c r="HF233" s="7"/>
      <c r="HG233" s="7"/>
      <c r="HH233" s="7"/>
      <c r="HI233" s="7"/>
      <c r="HJ233" s="7"/>
      <c r="HK233" s="7"/>
      <c r="HL233" s="7"/>
      <c r="HM233" s="7"/>
      <c r="HN233" s="7"/>
      <c r="HO233" s="7"/>
      <c r="HP233" s="7"/>
      <c r="HQ233" s="7"/>
      <c r="HR233" s="7"/>
      <c r="HS233" s="7"/>
      <c r="HT233" s="7"/>
      <c r="HU233" s="7"/>
      <c r="HV233" s="7"/>
      <c r="HW233" s="7"/>
      <c r="HX233" s="7"/>
      <c r="HY233" s="7"/>
      <c r="HZ233" s="7"/>
      <c r="IA233" s="7"/>
      <c r="IB233" s="7"/>
      <c r="IC233" s="7"/>
      <c r="ID233" s="7"/>
      <c r="IE233" s="7"/>
      <c r="IF233" s="7"/>
      <c r="IG233" s="7"/>
      <c r="IH233" s="7"/>
      <c r="II233" s="7"/>
      <c r="IJ233" s="7"/>
      <c r="IK233" s="7"/>
      <c r="IL233" s="7"/>
      <c r="IM233" s="7"/>
      <c r="IN233" s="7"/>
      <c r="IO233" s="7"/>
      <c r="IP233" s="7"/>
      <c r="IQ233" s="7"/>
      <c r="IR233" s="7"/>
      <c r="IS233" s="7"/>
      <c r="IT233" s="7"/>
      <c r="IU233" s="7"/>
      <c r="IV233" s="7"/>
    </row>
    <row r="234" customFormat="1" ht="14.25" spans="1:256">
      <c r="A234" s="19"/>
      <c r="B234" s="19"/>
      <c r="C234" s="20" t="s">
        <v>1699</v>
      </c>
      <c r="D234" s="20" t="s">
        <v>1755</v>
      </c>
      <c r="E234" s="20" t="s">
        <v>1699</v>
      </c>
      <c r="F234" s="21"/>
      <c r="G234" s="21" t="s">
        <v>1700</v>
      </c>
      <c r="H234" s="21" t="s">
        <v>1699</v>
      </c>
      <c r="I234" s="21"/>
      <c r="J234" s="21" t="s">
        <v>1700</v>
      </c>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c r="DK234" s="7"/>
      <c r="DL234" s="7"/>
      <c r="DM234" s="7"/>
      <c r="DN234" s="7"/>
      <c r="DO234" s="7"/>
      <c r="DP234" s="7"/>
      <c r="DQ234" s="7"/>
      <c r="DR234" s="7"/>
      <c r="DS234" s="7"/>
      <c r="DT234" s="7"/>
      <c r="DU234" s="7"/>
      <c r="DV234" s="7"/>
      <c r="DW234" s="7"/>
      <c r="DX234" s="7"/>
      <c r="DY234" s="7"/>
      <c r="DZ234" s="7"/>
      <c r="EA234" s="7"/>
      <c r="EB234" s="7"/>
      <c r="EC234" s="7"/>
      <c r="ED234" s="7"/>
      <c r="EE234" s="7"/>
      <c r="EF234" s="7"/>
      <c r="EG234" s="7"/>
      <c r="EH234" s="7"/>
      <c r="EI234" s="7"/>
      <c r="EJ234" s="7"/>
      <c r="EK234" s="7"/>
      <c r="EL234" s="7"/>
      <c r="EM234" s="7"/>
      <c r="EN234" s="7"/>
      <c r="EO234" s="7"/>
      <c r="EP234" s="7"/>
      <c r="EQ234" s="7"/>
      <c r="ER234" s="7"/>
      <c r="ES234" s="7"/>
      <c r="ET234" s="7"/>
      <c r="EU234" s="7"/>
      <c r="EV234" s="7"/>
      <c r="EW234" s="7"/>
      <c r="EX234" s="7"/>
      <c r="EY234" s="7"/>
      <c r="EZ234" s="7"/>
      <c r="FA234" s="7"/>
      <c r="FB234" s="7"/>
      <c r="FC234" s="7"/>
      <c r="FD234" s="7"/>
      <c r="FE234" s="7"/>
      <c r="FF234" s="7"/>
      <c r="FG234" s="7"/>
      <c r="FH234" s="7"/>
      <c r="FI234" s="7"/>
      <c r="FJ234" s="7"/>
      <c r="FK234" s="7"/>
      <c r="FL234" s="7"/>
      <c r="FM234" s="7"/>
      <c r="FN234" s="7"/>
      <c r="FO234" s="7"/>
      <c r="FP234" s="7"/>
      <c r="FQ234" s="7"/>
      <c r="FR234" s="7"/>
      <c r="FS234" s="7"/>
      <c r="FT234" s="7"/>
      <c r="FU234" s="7"/>
      <c r="FV234" s="7"/>
      <c r="FW234" s="7"/>
      <c r="FX234" s="7"/>
      <c r="FY234" s="7"/>
      <c r="FZ234" s="7"/>
      <c r="GA234" s="7"/>
      <c r="GB234" s="7"/>
      <c r="GC234" s="7"/>
      <c r="GD234" s="7"/>
      <c r="GE234" s="7"/>
      <c r="GF234" s="7"/>
      <c r="GG234" s="7"/>
      <c r="GH234" s="7"/>
      <c r="GI234" s="7"/>
      <c r="GJ234" s="7"/>
      <c r="GK234" s="7"/>
      <c r="GL234" s="7"/>
      <c r="GM234" s="7"/>
      <c r="GN234" s="7"/>
      <c r="GO234" s="7"/>
      <c r="GP234" s="7"/>
      <c r="GQ234" s="7"/>
      <c r="GR234" s="7"/>
      <c r="GS234" s="7"/>
      <c r="GT234" s="7"/>
      <c r="GU234" s="7"/>
      <c r="GV234" s="7"/>
      <c r="GW234" s="7"/>
      <c r="GX234" s="7"/>
      <c r="GY234" s="7"/>
      <c r="GZ234" s="7"/>
      <c r="HA234" s="7"/>
      <c r="HB234" s="7"/>
      <c r="HC234" s="7"/>
      <c r="HD234" s="7"/>
      <c r="HE234" s="7"/>
      <c r="HF234" s="7"/>
      <c r="HG234" s="7"/>
      <c r="HH234" s="7"/>
      <c r="HI234" s="7"/>
      <c r="HJ234" s="7"/>
      <c r="HK234" s="7"/>
      <c r="HL234" s="7"/>
      <c r="HM234" s="7"/>
      <c r="HN234" s="7"/>
      <c r="HO234" s="7"/>
      <c r="HP234" s="7"/>
      <c r="HQ234" s="7"/>
      <c r="HR234" s="7"/>
      <c r="HS234" s="7"/>
      <c r="HT234" s="7"/>
      <c r="HU234" s="7"/>
      <c r="HV234" s="7"/>
      <c r="HW234" s="7"/>
      <c r="HX234" s="7"/>
      <c r="HY234" s="7"/>
      <c r="HZ234" s="7"/>
      <c r="IA234" s="7"/>
      <c r="IB234" s="7"/>
      <c r="IC234" s="7"/>
      <c r="ID234" s="7"/>
      <c r="IE234" s="7"/>
      <c r="IF234" s="7"/>
      <c r="IG234" s="7"/>
      <c r="IH234" s="7"/>
      <c r="II234" s="7"/>
      <c r="IJ234" s="7"/>
      <c r="IK234" s="7"/>
      <c r="IL234" s="7"/>
      <c r="IM234" s="7"/>
      <c r="IN234" s="7"/>
      <c r="IO234" s="7"/>
      <c r="IP234" s="7"/>
      <c r="IQ234" s="7"/>
      <c r="IR234" s="7"/>
      <c r="IS234" s="7"/>
      <c r="IT234" s="7"/>
      <c r="IU234" s="7"/>
      <c r="IV234" s="7"/>
    </row>
    <row r="235" customFormat="1" ht="71.25" spans="1:256">
      <c r="A235" s="19"/>
      <c r="B235" s="19"/>
      <c r="C235" s="20" t="s">
        <v>1699</v>
      </c>
      <c r="D235" s="20" t="s">
        <v>1699</v>
      </c>
      <c r="E235" s="20" t="s">
        <v>2097</v>
      </c>
      <c r="F235" s="21" t="s">
        <v>1703</v>
      </c>
      <c r="G235" s="21" t="s">
        <v>1887</v>
      </c>
      <c r="H235" s="21" t="s">
        <v>1705</v>
      </c>
      <c r="I235" s="21" t="s">
        <v>1706</v>
      </c>
      <c r="J235" s="21" t="s">
        <v>2098</v>
      </c>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c r="DK235" s="7"/>
      <c r="DL235" s="7"/>
      <c r="DM235" s="7"/>
      <c r="DN235" s="7"/>
      <c r="DO235" s="7"/>
      <c r="DP235" s="7"/>
      <c r="DQ235" s="7"/>
      <c r="DR235" s="7"/>
      <c r="DS235" s="7"/>
      <c r="DT235" s="7"/>
      <c r="DU235" s="7"/>
      <c r="DV235" s="7"/>
      <c r="DW235" s="7"/>
      <c r="DX235" s="7"/>
      <c r="DY235" s="7"/>
      <c r="DZ235" s="7"/>
      <c r="EA235" s="7"/>
      <c r="EB235" s="7"/>
      <c r="EC235" s="7"/>
      <c r="ED235" s="7"/>
      <c r="EE235" s="7"/>
      <c r="EF235" s="7"/>
      <c r="EG235" s="7"/>
      <c r="EH235" s="7"/>
      <c r="EI235" s="7"/>
      <c r="EJ235" s="7"/>
      <c r="EK235" s="7"/>
      <c r="EL235" s="7"/>
      <c r="EM235" s="7"/>
      <c r="EN235" s="7"/>
      <c r="EO235" s="7"/>
      <c r="EP235" s="7"/>
      <c r="EQ235" s="7"/>
      <c r="ER235" s="7"/>
      <c r="ES235" s="7"/>
      <c r="ET235" s="7"/>
      <c r="EU235" s="7"/>
      <c r="EV235" s="7"/>
      <c r="EW235" s="7"/>
      <c r="EX235" s="7"/>
      <c r="EY235" s="7"/>
      <c r="EZ235" s="7"/>
      <c r="FA235" s="7"/>
      <c r="FB235" s="7"/>
      <c r="FC235" s="7"/>
      <c r="FD235" s="7"/>
      <c r="FE235" s="7"/>
      <c r="FF235" s="7"/>
      <c r="FG235" s="7"/>
      <c r="FH235" s="7"/>
      <c r="FI235" s="7"/>
      <c r="FJ235" s="7"/>
      <c r="FK235" s="7"/>
      <c r="FL235" s="7"/>
      <c r="FM235" s="7"/>
      <c r="FN235" s="7"/>
      <c r="FO235" s="7"/>
      <c r="FP235" s="7"/>
      <c r="FQ235" s="7"/>
      <c r="FR235" s="7"/>
      <c r="FS235" s="7"/>
      <c r="FT235" s="7"/>
      <c r="FU235" s="7"/>
      <c r="FV235" s="7"/>
      <c r="FW235" s="7"/>
      <c r="FX235" s="7"/>
      <c r="FY235" s="7"/>
      <c r="FZ235" s="7"/>
      <c r="GA235" s="7"/>
      <c r="GB235" s="7"/>
      <c r="GC235" s="7"/>
      <c r="GD235" s="7"/>
      <c r="GE235" s="7"/>
      <c r="GF235" s="7"/>
      <c r="GG235" s="7"/>
      <c r="GH235" s="7"/>
      <c r="GI235" s="7"/>
      <c r="GJ235" s="7"/>
      <c r="GK235" s="7"/>
      <c r="GL235" s="7"/>
      <c r="GM235" s="7"/>
      <c r="GN235" s="7"/>
      <c r="GO235" s="7"/>
      <c r="GP235" s="7"/>
      <c r="GQ235" s="7"/>
      <c r="GR235" s="7"/>
      <c r="GS235" s="7"/>
      <c r="GT235" s="7"/>
      <c r="GU235" s="7"/>
      <c r="GV235" s="7"/>
      <c r="GW235" s="7"/>
      <c r="GX235" s="7"/>
      <c r="GY235" s="7"/>
      <c r="GZ235" s="7"/>
      <c r="HA235" s="7"/>
      <c r="HB235" s="7"/>
      <c r="HC235" s="7"/>
      <c r="HD235" s="7"/>
      <c r="HE235" s="7"/>
      <c r="HF235" s="7"/>
      <c r="HG235" s="7"/>
      <c r="HH235" s="7"/>
      <c r="HI235" s="7"/>
      <c r="HJ235" s="7"/>
      <c r="HK235" s="7"/>
      <c r="HL235" s="7"/>
      <c r="HM235" s="7"/>
      <c r="HN235" s="7"/>
      <c r="HO235" s="7"/>
      <c r="HP235" s="7"/>
      <c r="HQ235" s="7"/>
      <c r="HR235" s="7"/>
      <c r="HS235" s="7"/>
      <c r="HT235" s="7"/>
      <c r="HU235" s="7"/>
      <c r="HV235" s="7"/>
      <c r="HW235" s="7"/>
      <c r="HX235" s="7"/>
      <c r="HY235" s="7"/>
      <c r="HZ235" s="7"/>
      <c r="IA235" s="7"/>
      <c r="IB235" s="7"/>
      <c r="IC235" s="7"/>
      <c r="ID235" s="7"/>
      <c r="IE235" s="7"/>
      <c r="IF235" s="7"/>
      <c r="IG235" s="7"/>
      <c r="IH235" s="7"/>
      <c r="II235" s="7"/>
      <c r="IJ235" s="7"/>
      <c r="IK235" s="7"/>
      <c r="IL235" s="7"/>
      <c r="IM235" s="7"/>
      <c r="IN235" s="7"/>
      <c r="IO235" s="7"/>
      <c r="IP235" s="7"/>
      <c r="IQ235" s="7"/>
      <c r="IR235" s="7"/>
      <c r="IS235" s="7"/>
      <c r="IT235" s="7"/>
      <c r="IU235" s="7"/>
      <c r="IV235" s="7"/>
    </row>
    <row r="236" customFormat="1" ht="57" spans="1:256">
      <c r="A236" s="19"/>
      <c r="B236" s="19"/>
      <c r="C236" s="20" t="s">
        <v>1699</v>
      </c>
      <c r="D236" s="20" t="s">
        <v>1699</v>
      </c>
      <c r="E236" s="20" t="s">
        <v>2090</v>
      </c>
      <c r="F236" s="21" t="s">
        <v>1703</v>
      </c>
      <c r="G236" s="21" t="s">
        <v>2091</v>
      </c>
      <c r="H236" s="21" t="s">
        <v>1705</v>
      </c>
      <c r="I236" s="21" t="s">
        <v>1706</v>
      </c>
      <c r="J236" s="21" t="s">
        <v>2092</v>
      </c>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c r="DK236" s="7"/>
      <c r="DL236" s="7"/>
      <c r="DM236" s="7"/>
      <c r="DN236" s="7"/>
      <c r="DO236" s="7"/>
      <c r="DP236" s="7"/>
      <c r="DQ236" s="7"/>
      <c r="DR236" s="7"/>
      <c r="DS236" s="7"/>
      <c r="DT236" s="7"/>
      <c r="DU236" s="7"/>
      <c r="DV236" s="7"/>
      <c r="DW236" s="7"/>
      <c r="DX236" s="7"/>
      <c r="DY236" s="7"/>
      <c r="DZ236" s="7"/>
      <c r="EA236" s="7"/>
      <c r="EB236" s="7"/>
      <c r="EC236" s="7"/>
      <c r="ED236" s="7"/>
      <c r="EE236" s="7"/>
      <c r="EF236" s="7"/>
      <c r="EG236" s="7"/>
      <c r="EH236" s="7"/>
      <c r="EI236" s="7"/>
      <c r="EJ236" s="7"/>
      <c r="EK236" s="7"/>
      <c r="EL236" s="7"/>
      <c r="EM236" s="7"/>
      <c r="EN236" s="7"/>
      <c r="EO236" s="7"/>
      <c r="EP236" s="7"/>
      <c r="EQ236" s="7"/>
      <c r="ER236" s="7"/>
      <c r="ES236" s="7"/>
      <c r="ET236" s="7"/>
      <c r="EU236" s="7"/>
      <c r="EV236" s="7"/>
      <c r="EW236" s="7"/>
      <c r="EX236" s="7"/>
      <c r="EY236" s="7"/>
      <c r="EZ236" s="7"/>
      <c r="FA236" s="7"/>
      <c r="FB236" s="7"/>
      <c r="FC236" s="7"/>
      <c r="FD236" s="7"/>
      <c r="FE236" s="7"/>
      <c r="FF236" s="7"/>
      <c r="FG236" s="7"/>
      <c r="FH236" s="7"/>
      <c r="FI236" s="7"/>
      <c r="FJ236" s="7"/>
      <c r="FK236" s="7"/>
      <c r="FL236" s="7"/>
      <c r="FM236" s="7"/>
      <c r="FN236" s="7"/>
      <c r="FO236" s="7"/>
      <c r="FP236" s="7"/>
      <c r="FQ236" s="7"/>
      <c r="FR236" s="7"/>
      <c r="FS236" s="7"/>
      <c r="FT236" s="7"/>
      <c r="FU236" s="7"/>
      <c r="FV236" s="7"/>
      <c r="FW236" s="7"/>
      <c r="FX236" s="7"/>
      <c r="FY236" s="7"/>
      <c r="FZ236" s="7"/>
      <c r="GA236" s="7"/>
      <c r="GB236" s="7"/>
      <c r="GC236" s="7"/>
      <c r="GD236" s="7"/>
      <c r="GE236" s="7"/>
      <c r="GF236" s="7"/>
      <c r="GG236" s="7"/>
      <c r="GH236" s="7"/>
      <c r="GI236" s="7"/>
      <c r="GJ236" s="7"/>
      <c r="GK236" s="7"/>
      <c r="GL236" s="7"/>
      <c r="GM236" s="7"/>
      <c r="GN236" s="7"/>
      <c r="GO236" s="7"/>
      <c r="GP236" s="7"/>
      <c r="GQ236" s="7"/>
      <c r="GR236" s="7"/>
      <c r="GS236" s="7"/>
      <c r="GT236" s="7"/>
      <c r="GU236" s="7"/>
      <c r="GV236" s="7"/>
      <c r="GW236" s="7"/>
      <c r="GX236" s="7"/>
      <c r="GY236" s="7"/>
      <c r="GZ236" s="7"/>
      <c r="HA236" s="7"/>
      <c r="HB236" s="7"/>
      <c r="HC236" s="7"/>
      <c r="HD236" s="7"/>
      <c r="HE236" s="7"/>
      <c r="HF236" s="7"/>
      <c r="HG236" s="7"/>
      <c r="HH236" s="7"/>
      <c r="HI236" s="7"/>
      <c r="HJ236" s="7"/>
      <c r="HK236" s="7"/>
      <c r="HL236" s="7"/>
      <c r="HM236" s="7"/>
      <c r="HN236" s="7"/>
      <c r="HO236" s="7"/>
      <c r="HP236" s="7"/>
      <c r="HQ236" s="7"/>
      <c r="HR236" s="7"/>
      <c r="HS236" s="7"/>
      <c r="HT236" s="7"/>
      <c r="HU236" s="7"/>
      <c r="HV236" s="7"/>
      <c r="HW236" s="7"/>
      <c r="HX236" s="7"/>
      <c r="HY236" s="7"/>
      <c r="HZ236" s="7"/>
      <c r="IA236" s="7"/>
      <c r="IB236" s="7"/>
      <c r="IC236" s="7"/>
      <c r="ID236" s="7"/>
      <c r="IE236" s="7"/>
      <c r="IF236" s="7"/>
      <c r="IG236" s="7"/>
      <c r="IH236" s="7"/>
      <c r="II236" s="7"/>
      <c r="IJ236" s="7"/>
      <c r="IK236" s="7"/>
      <c r="IL236" s="7"/>
      <c r="IM236" s="7"/>
      <c r="IN236" s="7"/>
      <c r="IO236" s="7"/>
      <c r="IP236" s="7"/>
      <c r="IQ236" s="7"/>
      <c r="IR236" s="7"/>
      <c r="IS236" s="7"/>
      <c r="IT236" s="7"/>
      <c r="IU236" s="7"/>
      <c r="IV236" s="7"/>
    </row>
    <row r="237" customFormat="1" ht="71.25" spans="1:256">
      <c r="A237" s="19"/>
      <c r="B237" s="19"/>
      <c r="C237" s="20" t="s">
        <v>1699</v>
      </c>
      <c r="D237" s="20" t="s">
        <v>1699</v>
      </c>
      <c r="E237" s="20" t="s">
        <v>2099</v>
      </c>
      <c r="F237" s="21" t="s">
        <v>1703</v>
      </c>
      <c r="G237" s="21" t="s">
        <v>2100</v>
      </c>
      <c r="H237" s="21" t="s">
        <v>1721</v>
      </c>
      <c r="I237" s="21" t="s">
        <v>1706</v>
      </c>
      <c r="J237" s="21" t="s">
        <v>2101</v>
      </c>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c r="DK237" s="7"/>
      <c r="DL237" s="7"/>
      <c r="DM237" s="7"/>
      <c r="DN237" s="7"/>
      <c r="DO237" s="7"/>
      <c r="DP237" s="7"/>
      <c r="DQ237" s="7"/>
      <c r="DR237" s="7"/>
      <c r="DS237" s="7"/>
      <c r="DT237" s="7"/>
      <c r="DU237" s="7"/>
      <c r="DV237" s="7"/>
      <c r="DW237" s="7"/>
      <c r="DX237" s="7"/>
      <c r="DY237" s="7"/>
      <c r="DZ237" s="7"/>
      <c r="EA237" s="7"/>
      <c r="EB237" s="7"/>
      <c r="EC237" s="7"/>
      <c r="ED237" s="7"/>
      <c r="EE237" s="7"/>
      <c r="EF237" s="7"/>
      <c r="EG237" s="7"/>
      <c r="EH237" s="7"/>
      <c r="EI237" s="7"/>
      <c r="EJ237" s="7"/>
      <c r="EK237" s="7"/>
      <c r="EL237" s="7"/>
      <c r="EM237" s="7"/>
      <c r="EN237" s="7"/>
      <c r="EO237" s="7"/>
      <c r="EP237" s="7"/>
      <c r="EQ237" s="7"/>
      <c r="ER237" s="7"/>
      <c r="ES237" s="7"/>
      <c r="ET237" s="7"/>
      <c r="EU237" s="7"/>
      <c r="EV237" s="7"/>
      <c r="EW237" s="7"/>
      <c r="EX237" s="7"/>
      <c r="EY237" s="7"/>
      <c r="EZ237" s="7"/>
      <c r="FA237" s="7"/>
      <c r="FB237" s="7"/>
      <c r="FC237" s="7"/>
      <c r="FD237" s="7"/>
      <c r="FE237" s="7"/>
      <c r="FF237" s="7"/>
      <c r="FG237" s="7"/>
      <c r="FH237" s="7"/>
      <c r="FI237" s="7"/>
      <c r="FJ237" s="7"/>
      <c r="FK237" s="7"/>
      <c r="FL237" s="7"/>
      <c r="FM237" s="7"/>
      <c r="FN237" s="7"/>
      <c r="FO237" s="7"/>
      <c r="FP237" s="7"/>
      <c r="FQ237" s="7"/>
      <c r="FR237" s="7"/>
      <c r="FS237" s="7"/>
      <c r="FT237" s="7"/>
      <c r="FU237" s="7"/>
      <c r="FV237" s="7"/>
      <c r="FW237" s="7"/>
      <c r="FX237" s="7"/>
      <c r="FY237" s="7"/>
      <c r="FZ237" s="7"/>
      <c r="GA237" s="7"/>
      <c r="GB237" s="7"/>
      <c r="GC237" s="7"/>
      <c r="GD237" s="7"/>
      <c r="GE237" s="7"/>
      <c r="GF237" s="7"/>
      <c r="GG237" s="7"/>
      <c r="GH237" s="7"/>
      <c r="GI237" s="7"/>
      <c r="GJ237" s="7"/>
      <c r="GK237" s="7"/>
      <c r="GL237" s="7"/>
      <c r="GM237" s="7"/>
      <c r="GN237" s="7"/>
      <c r="GO237" s="7"/>
      <c r="GP237" s="7"/>
      <c r="GQ237" s="7"/>
      <c r="GR237" s="7"/>
      <c r="GS237" s="7"/>
      <c r="GT237" s="7"/>
      <c r="GU237" s="7"/>
      <c r="GV237" s="7"/>
      <c r="GW237" s="7"/>
      <c r="GX237" s="7"/>
      <c r="GY237" s="7"/>
      <c r="GZ237" s="7"/>
      <c r="HA237" s="7"/>
      <c r="HB237" s="7"/>
      <c r="HC237" s="7"/>
      <c r="HD237" s="7"/>
      <c r="HE237" s="7"/>
      <c r="HF237" s="7"/>
      <c r="HG237" s="7"/>
      <c r="HH237" s="7"/>
      <c r="HI237" s="7"/>
      <c r="HJ237" s="7"/>
      <c r="HK237" s="7"/>
      <c r="HL237" s="7"/>
      <c r="HM237" s="7"/>
      <c r="HN237" s="7"/>
      <c r="HO237" s="7"/>
      <c r="HP237" s="7"/>
      <c r="HQ237" s="7"/>
      <c r="HR237" s="7"/>
      <c r="HS237" s="7"/>
      <c r="HT237" s="7"/>
      <c r="HU237" s="7"/>
      <c r="HV237" s="7"/>
      <c r="HW237" s="7"/>
      <c r="HX237" s="7"/>
      <c r="HY237" s="7"/>
      <c r="HZ237" s="7"/>
      <c r="IA237" s="7"/>
      <c r="IB237" s="7"/>
      <c r="IC237" s="7"/>
      <c r="ID237" s="7"/>
      <c r="IE237" s="7"/>
      <c r="IF237" s="7"/>
      <c r="IG237" s="7"/>
      <c r="IH237" s="7"/>
      <c r="II237" s="7"/>
      <c r="IJ237" s="7"/>
      <c r="IK237" s="7"/>
      <c r="IL237" s="7"/>
      <c r="IM237" s="7"/>
      <c r="IN237" s="7"/>
      <c r="IO237" s="7"/>
      <c r="IP237" s="7"/>
      <c r="IQ237" s="7"/>
      <c r="IR237" s="7"/>
      <c r="IS237" s="7"/>
      <c r="IT237" s="7"/>
      <c r="IU237" s="7"/>
      <c r="IV237" s="7"/>
    </row>
    <row r="238" customFormat="1" ht="14.25" spans="1:256">
      <c r="A238" s="19"/>
      <c r="B238" s="19"/>
      <c r="C238" s="20" t="s">
        <v>1758</v>
      </c>
      <c r="D238" s="20" t="s">
        <v>1699</v>
      </c>
      <c r="E238" s="20" t="s">
        <v>1699</v>
      </c>
      <c r="F238" s="21"/>
      <c r="G238" s="21" t="s">
        <v>1700</v>
      </c>
      <c r="H238" s="21" t="s">
        <v>1699</v>
      </c>
      <c r="I238" s="21"/>
      <c r="J238" s="21" t="s">
        <v>1700</v>
      </c>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c r="DK238" s="7"/>
      <c r="DL238" s="7"/>
      <c r="DM238" s="7"/>
      <c r="DN238" s="7"/>
      <c r="DO238" s="7"/>
      <c r="DP238" s="7"/>
      <c r="DQ238" s="7"/>
      <c r="DR238" s="7"/>
      <c r="DS238" s="7"/>
      <c r="DT238" s="7"/>
      <c r="DU238" s="7"/>
      <c r="DV238" s="7"/>
      <c r="DW238" s="7"/>
      <c r="DX238" s="7"/>
      <c r="DY238" s="7"/>
      <c r="DZ238" s="7"/>
      <c r="EA238" s="7"/>
      <c r="EB238" s="7"/>
      <c r="EC238" s="7"/>
      <c r="ED238" s="7"/>
      <c r="EE238" s="7"/>
      <c r="EF238" s="7"/>
      <c r="EG238" s="7"/>
      <c r="EH238" s="7"/>
      <c r="EI238" s="7"/>
      <c r="EJ238" s="7"/>
      <c r="EK238" s="7"/>
      <c r="EL238" s="7"/>
      <c r="EM238" s="7"/>
      <c r="EN238" s="7"/>
      <c r="EO238" s="7"/>
      <c r="EP238" s="7"/>
      <c r="EQ238" s="7"/>
      <c r="ER238" s="7"/>
      <c r="ES238" s="7"/>
      <c r="ET238" s="7"/>
      <c r="EU238" s="7"/>
      <c r="EV238" s="7"/>
      <c r="EW238" s="7"/>
      <c r="EX238" s="7"/>
      <c r="EY238" s="7"/>
      <c r="EZ238" s="7"/>
      <c r="FA238" s="7"/>
      <c r="FB238" s="7"/>
      <c r="FC238" s="7"/>
      <c r="FD238" s="7"/>
      <c r="FE238" s="7"/>
      <c r="FF238" s="7"/>
      <c r="FG238" s="7"/>
      <c r="FH238" s="7"/>
      <c r="FI238" s="7"/>
      <c r="FJ238" s="7"/>
      <c r="FK238" s="7"/>
      <c r="FL238" s="7"/>
      <c r="FM238" s="7"/>
      <c r="FN238" s="7"/>
      <c r="FO238" s="7"/>
      <c r="FP238" s="7"/>
      <c r="FQ238" s="7"/>
      <c r="FR238" s="7"/>
      <c r="FS238" s="7"/>
      <c r="FT238" s="7"/>
      <c r="FU238" s="7"/>
      <c r="FV238" s="7"/>
      <c r="FW238" s="7"/>
      <c r="FX238" s="7"/>
      <c r="FY238" s="7"/>
      <c r="FZ238" s="7"/>
      <c r="GA238" s="7"/>
      <c r="GB238" s="7"/>
      <c r="GC238" s="7"/>
      <c r="GD238" s="7"/>
      <c r="GE238" s="7"/>
      <c r="GF238" s="7"/>
      <c r="GG238" s="7"/>
      <c r="GH238" s="7"/>
      <c r="GI238" s="7"/>
      <c r="GJ238" s="7"/>
      <c r="GK238" s="7"/>
      <c r="GL238" s="7"/>
      <c r="GM238" s="7"/>
      <c r="GN238" s="7"/>
      <c r="GO238" s="7"/>
      <c r="GP238" s="7"/>
      <c r="GQ238" s="7"/>
      <c r="GR238" s="7"/>
      <c r="GS238" s="7"/>
      <c r="GT238" s="7"/>
      <c r="GU238" s="7"/>
      <c r="GV238" s="7"/>
      <c r="GW238" s="7"/>
      <c r="GX238" s="7"/>
      <c r="GY238" s="7"/>
      <c r="GZ238" s="7"/>
      <c r="HA238" s="7"/>
      <c r="HB238" s="7"/>
      <c r="HC238" s="7"/>
      <c r="HD238" s="7"/>
      <c r="HE238" s="7"/>
      <c r="HF238" s="7"/>
      <c r="HG238" s="7"/>
      <c r="HH238" s="7"/>
      <c r="HI238" s="7"/>
      <c r="HJ238" s="7"/>
      <c r="HK238" s="7"/>
      <c r="HL238" s="7"/>
      <c r="HM238" s="7"/>
      <c r="HN238" s="7"/>
      <c r="HO238" s="7"/>
      <c r="HP238" s="7"/>
      <c r="HQ238" s="7"/>
      <c r="HR238" s="7"/>
      <c r="HS238" s="7"/>
      <c r="HT238" s="7"/>
      <c r="HU238" s="7"/>
      <c r="HV238" s="7"/>
      <c r="HW238" s="7"/>
      <c r="HX238" s="7"/>
      <c r="HY238" s="7"/>
      <c r="HZ238" s="7"/>
      <c r="IA238" s="7"/>
      <c r="IB238" s="7"/>
      <c r="IC238" s="7"/>
      <c r="ID238" s="7"/>
      <c r="IE238" s="7"/>
      <c r="IF238" s="7"/>
      <c r="IG238" s="7"/>
      <c r="IH238" s="7"/>
      <c r="II238" s="7"/>
      <c r="IJ238" s="7"/>
      <c r="IK238" s="7"/>
      <c r="IL238" s="7"/>
      <c r="IM238" s="7"/>
      <c r="IN238" s="7"/>
      <c r="IO238" s="7"/>
      <c r="IP238" s="7"/>
      <c r="IQ238" s="7"/>
      <c r="IR238" s="7"/>
      <c r="IS238" s="7"/>
      <c r="IT238" s="7"/>
      <c r="IU238" s="7"/>
      <c r="IV238" s="7"/>
    </row>
    <row r="239" customFormat="1" ht="14.25" spans="1:256">
      <c r="A239" s="19"/>
      <c r="B239" s="19"/>
      <c r="C239" s="20" t="s">
        <v>1699</v>
      </c>
      <c r="D239" s="20" t="s">
        <v>1759</v>
      </c>
      <c r="E239" s="20" t="s">
        <v>1699</v>
      </c>
      <c r="F239" s="21"/>
      <c r="G239" s="21" t="s">
        <v>1700</v>
      </c>
      <c r="H239" s="21" t="s">
        <v>1699</v>
      </c>
      <c r="I239" s="21"/>
      <c r="J239" s="21" t="s">
        <v>1700</v>
      </c>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c r="DK239" s="7"/>
      <c r="DL239" s="7"/>
      <c r="DM239" s="7"/>
      <c r="DN239" s="7"/>
      <c r="DO239" s="7"/>
      <c r="DP239" s="7"/>
      <c r="DQ239" s="7"/>
      <c r="DR239" s="7"/>
      <c r="DS239" s="7"/>
      <c r="DT239" s="7"/>
      <c r="DU239" s="7"/>
      <c r="DV239" s="7"/>
      <c r="DW239" s="7"/>
      <c r="DX239" s="7"/>
      <c r="DY239" s="7"/>
      <c r="DZ239" s="7"/>
      <c r="EA239" s="7"/>
      <c r="EB239" s="7"/>
      <c r="EC239" s="7"/>
      <c r="ED239" s="7"/>
      <c r="EE239" s="7"/>
      <c r="EF239" s="7"/>
      <c r="EG239" s="7"/>
      <c r="EH239" s="7"/>
      <c r="EI239" s="7"/>
      <c r="EJ239" s="7"/>
      <c r="EK239" s="7"/>
      <c r="EL239" s="7"/>
      <c r="EM239" s="7"/>
      <c r="EN239" s="7"/>
      <c r="EO239" s="7"/>
      <c r="EP239" s="7"/>
      <c r="EQ239" s="7"/>
      <c r="ER239" s="7"/>
      <c r="ES239" s="7"/>
      <c r="ET239" s="7"/>
      <c r="EU239" s="7"/>
      <c r="EV239" s="7"/>
      <c r="EW239" s="7"/>
      <c r="EX239" s="7"/>
      <c r="EY239" s="7"/>
      <c r="EZ239" s="7"/>
      <c r="FA239" s="7"/>
      <c r="FB239" s="7"/>
      <c r="FC239" s="7"/>
      <c r="FD239" s="7"/>
      <c r="FE239" s="7"/>
      <c r="FF239" s="7"/>
      <c r="FG239" s="7"/>
      <c r="FH239" s="7"/>
      <c r="FI239" s="7"/>
      <c r="FJ239" s="7"/>
      <c r="FK239" s="7"/>
      <c r="FL239" s="7"/>
      <c r="FM239" s="7"/>
      <c r="FN239" s="7"/>
      <c r="FO239" s="7"/>
      <c r="FP239" s="7"/>
      <c r="FQ239" s="7"/>
      <c r="FR239" s="7"/>
      <c r="FS239" s="7"/>
      <c r="FT239" s="7"/>
      <c r="FU239" s="7"/>
      <c r="FV239" s="7"/>
      <c r="FW239" s="7"/>
      <c r="FX239" s="7"/>
      <c r="FY239" s="7"/>
      <c r="FZ239" s="7"/>
      <c r="GA239" s="7"/>
      <c r="GB239" s="7"/>
      <c r="GC239" s="7"/>
      <c r="GD239" s="7"/>
      <c r="GE239" s="7"/>
      <c r="GF239" s="7"/>
      <c r="GG239" s="7"/>
      <c r="GH239" s="7"/>
      <c r="GI239" s="7"/>
      <c r="GJ239" s="7"/>
      <c r="GK239" s="7"/>
      <c r="GL239" s="7"/>
      <c r="GM239" s="7"/>
      <c r="GN239" s="7"/>
      <c r="GO239" s="7"/>
      <c r="GP239" s="7"/>
      <c r="GQ239" s="7"/>
      <c r="GR239" s="7"/>
      <c r="GS239" s="7"/>
      <c r="GT239" s="7"/>
      <c r="GU239" s="7"/>
      <c r="GV239" s="7"/>
      <c r="GW239" s="7"/>
      <c r="GX239" s="7"/>
      <c r="GY239" s="7"/>
      <c r="GZ239" s="7"/>
      <c r="HA239" s="7"/>
      <c r="HB239" s="7"/>
      <c r="HC239" s="7"/>
      <c r="HD239" s="7"/>
      <c r="HE239" s="7"/>
      <c r="HF239" s="7"/>
      <c r="HG239" s="7"/>
      <c r="HH239" s="7"/>
      <c r="HI239" s="7"/>
      <c r="HJ239" s="7"/>
      <c r="HK239" s="7"/>
      <c r="HL239" s="7"/>
      <c r="HM239" s="7"/>
      <c r="HN239" s="7"/>
      <c r="HO239" s="7"/>
      <c r="HP239" s="7"/>
      <c r="HQ239" s="7"/>
      <c r="HR239" s="7"/>
      <c r="HS239" s="7"/>
      <c r="HT239" s="7"/>
      <c r="HU239" s="7"/>
      <c r="HV239" s="7"/>
      <c r="HW239" s="7"/>
      <c r="HX239" s="7"/>
      <c r="HY239" s="7"/>
      <c r="HZ239" s="7"/>
      <c r="IA239" s="7"/>
      <c r="IB239" s="7"/>
      <c r="IC239" s="7"/>
      <c r="ID239" s="7"/>
      <c r="IE239" s="7"/>
      <c r="IF239" s="7"/>
      <c r="IG239" s="7"/>
      <c r="IH239" s="7"/>
      <c r="II239" s="7"/>
      <c r="IJ239" s="7"/>
      <c r="IK239" s="7"/>
      <c r="IL239" s="7"/>
      <c r="IM239" s="7"/>
      <c r="IN239" s="7"/>
      <c r="IO239" s="7"/>
      <c r="IP239" s="7"/>
      <c r="IQ239" s="7"/>
      <c r="IR239" s="7"/>
      <c r="IS239" s="7"/>
      <c r="IT239" s="7"/>
      <c r="IU239" s="7"/>
      <c r="IV239" s="7"/>
    </row>
    <row r="240" customFormat="1" ht="14.25" spans="1:256">
      <c r="A240" s="19"/>
      <c r="B240" s="19"/>
      <c r="C240" s="20" t="s">
        <v>1699</v>
      </c>
      <c r="D240" s="20" t="s">
        <v>1699</v>
      </c>
      <c r="E240" s="20" t="s">
        <v>2102</v>
      </c>
      <c r="F240" s="21" t="s">
        <v>1709</v>
      </c>
      <c r="G240" s="21" t="s">
        <v>1766</v>
      </c>
      <c r="H240" s="21" t="s">
        <v>1733</v>
      </c>
      <c r="I240" s="21" t="s">
        <v>1706</v>
      </c>
      <c r="J240" s="21" t="s">
        <v>2103</v>
      </c>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c r="DK240" s="7"/>
      <c r="DL240" s="7"/>
      <c r="DM240" s="7"/>
      <c r="DN240" s="7"/>
      <c r="DO240" s="7"/>
      <c r="DP240" s="7"/>
      <c r="DQ240" s="7"/>
      <c r="DR240" s="7"/>
      <c r="DS240" s="7"/>
      <c r="DT240" s="7"/>
      <c r="DU240" s="7"/>
      <c r="DV240" s="7"/>
      <c r="DW240" s="7"/>
      <c r="DX240" s="7"/>
      <c r="DY240" s="7"/>
      <c r="DZ240" s="7"/>
      <c r="EA240" s="7"/>
      <c r="EB240" s="7"/>
      <c r="EC240" s="7"/>
      <c r="ED240" s="7"/>
      <c r="EE240" s="7"/>
      <c r="EF240" s="7"/>
      <c r="EG240" s="7"/>
      <c r="EH240" s="7"/>
      <c r="EI240" s="7"/>
      <c r="EJ240" s="7"/>
      <c r="EK240" s="7"/>
      <c r="EL240" s="7"/>
      <c r="EM240" s="7"/>
      <c r="EN240" s="7"/>
      <c r="EO240" s="7"/>
      <c r="EP240" s="7"/>
      <c r="EQ240" s="7"/>
      <c r="ER240" s="7"/>
      <c r="ES240" s="7"/>
      <c r="ET240" s="7"/>
      <c r="EU240" s="7"/>
      <c r="EV240" s="7"/>
      <c r="EW240" s="7"/>
      <c r="EX240" s="7"/>
      <c r="EY240" s="7"/>
      <c r="EZ240" s="7"/>
      <c r="FA240" s="7"/>
      <c r="FB240" s="7"/>
      <c r="FC240" s="7"/>
      <c r="FD240" s="7"/>
      <c r="FE240" s="7"/>
      <c r="FF240" s="7"/>
      <c r="FG240" s="7"/>
      <c r="FH240" s="7"/>
      <c r="FI240" s="7"/>
      <c r="FJ240" s="7"/>
      <c r="FK240" s="7"/>
      <c r="FL240" s="7"/>
      <c r="FM240" s="7"/>
      <c r="FN240" s="7"/>
      <c r="FO240" s="7"/>
      <c r="FP240" s="7"/>
      <c r="FQ240" s="7"/>
      <c r="FR240" s="7"/>
      <c r="FS240" s="7"/>
      <c r="FT240" s="7"/>
      <c r="FU240" s="7"/>
      <c r="FV240" s="7"/>
      <c r="FW240" s="7"/>
      <c r="FX240" s="7"/>
      <c r="FY240" s="7"/>
      <c r="FZ240" s="7"/>
      <c r="GA240" s="7"/>
      <c r="GB240" s="7"/>
      <c r="GC240" s="7"/>
      <c r="GD240" s="7"/>
      <c r="GE240" s="7"/>
      <c r="GF240" s="7"/>
      <c r="GG240" s="7"/>
      <c r="GH240" s="7"/>
      <c r="GI240" s="7"/>
      <c r="GJ240" s="7"/>
      <c r="GK240" s="7"/>
      <c r="GL240" s="7"/>
      <c r="GM240" s="7"/>
      <c r="GN240" s="7"/>
      <c r="GO240" s="7"/>
      <c r="GP240" s="7"/>
      <c r="GQ240" s="7"/>
      <c r="GR240" s="7"/>
      <c r="GS240" s="7"/>
      <c r="GT240" s="7"/>
      <c r="GU240" s="7"/>
      <c r="GV240" s="7"/>
      <c r="GW240" s="7"/>
      <c r="GX240" s="7"/>
      <c r="GY240" s="7"/>
      <c r="GZ240" s="7"/>
      <c r="HA240" s="7"/>
      <c r="HB240" s="7"/>
      <c r="HC240" s="7"/>
      <c r="HD240" s="7"/>
      <c r="HE240" s="7"/>
      <c r="HF240" s="7"/>
      <c r="HG240" s="7"/>
      <c r="HH240" s="7"/>
      <c r="HI240" s="7"/>
      <c r="HJ240" s="7"/>
      <c r="HK240" s="7"/>
      <c r="HL240" s="7"/>
      <c r="HM240" s="7"/>
      <c r="HN240" s="7"/>
      <c r="HO240" s="7"/>
      <c r="HP240" s="7"/>
      <c r="HQ240" s="7"/>
      <c r="HR240" s="7"/>
      <c r="HS240" s="7"/>
      <c r="HT240" s="7"/>
      <c r="HU240" s="7"/>
      <c r="HV240" s="7"/>
      <c r="HW240" s="7"/>
      <c r="HX240" s="7"/>
      <c r="HY240" s="7"/>
      <c r="HZ240" s="7"/>
      <c r="IA240" s="7"/>
      <c r="IB240" s="7"/>
      <c r="IC240" s="7"/>
      <c r="ID240" s="7"/>
      <c r="IE240" s="7"/>
      <c r="IF240" s="7"/>
      <c r="IG240" s="7"/>
      <c r="IH240" s="7"/>
      <c r="II240" s="7"/>
      <c r="IJ240" s="7"/>
      <c r="IK240" s="7"/>
      <c r="IL240" s="7"/>
      <c r="IM240" s="7"/>
      <c r="IN240" s="7"/>
      <c r="IO240" s="7"/>
      <c r="IP240" s="7"/>
      <c r="IQ240" s="7"/>
      <c r="IR240" s="7"/>
      <c r="IS240" s="7"/>
      <c r="IT240" s="7"/>
      <c r="IU240" s="7"/>
      <c r="IV240" s="7"/>
    </row>
    <row r="241" customFormat="1" ht="13.5" spans="1:256">
      <c r="A241" s="13" t="s">
        <v>2104</v>
      </c>
      <c r="B241" s="13"/>
      <c r="C241" s="13"/>
      <c r="D241" s="13"/>
      <c r="E241" s="13"/>
      <c r="F241" s="13"/>
      <c r="G241" s="13"/>
      <c r="H241" s="13"/>
      <c r="I241" s="13"/>
      <c r="J241" s="13"/>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c r="DK241" s="7"/>
      <c r="DL241" s="7"/>
      <c r="DM241" s="7"/>
      <c r="DN241" s="7"/>
      <c r="DO241" s="7"/>
      <c r="DP241" s="7"/>
      <c r="DQ241" s="7"/>
      <c r="DR241" s="7"/>
      <c r="DS241" s="7"/>
      <c r="DT241" s="7"/>
      <c r="DU241" s="7"/>
      <c r="DV241" s="7"/>
      <c r="DW241" s="7"/>
      <c r="DX241" s="7"/>
      <c r="DY241" s="7"/>
      <c r="DZ241" s="7"/>
      <c r="EA241" s="7"/>
      <c r="EB241" s="7"/>
      <c r="EC241" s="7"/>
      <c r="ED241" s="7"/>
      <c r="EE241" s="7"/>
      <c r="EF241" s="7"/>
      <c r="EG241" s="7"/>
      <c r="EH241" s="7"/>
      <c r="EI241" s="7"/>
      <c r="EJ241" s="7"/>
      <c r="EK241" s="7"/>
      <c r="EL241" s="7"/>
      <c r="EM241" s="7"/>
      <c r="EN241" s="7"/>
      <c r="EO241" s="7"/>
      <c r="EP241" s="7"/>
      <c r="EQ241" s="7"/>
      <c r="ER241" s="7"/>
      <c r="ES241" s="7"/>
      <c r="ET241" s="7"/>
      <c r="EU241" s="7"/>
      <c r="EV241" s="7"/>
      <c r="EW241" s="7"/>
      <c r="EX241" s="7"/>
      <c r="EY241" s="7"/>
      <c r="EZ241" s="7"/>
      <c r="FA241" s="7"/>
      <c r="FB241" s="7"/>
      <c r="FC241" s="7"/>
      <c r="FD241" s="7"/>
      <c r="FE241" s="7"/>
      <c r="FF241" s="7"/>
      <c r="FG241" s="7"/>
      <c r="FH241" s="7"/>
      <c r="FI241" s="7"/>
      <c r="FJ241" s="7"/>
      <c r="FK241" s="7"/>
      <c r="FL241" s="7"/>
      <c r="FM241" s="7"/>
      <c r="FN241" s="7"/>
      <c r="FO241" s="7"/>
      <c r="FP241" s="7"/>
      <c r="FQ241" s="7"/>
      <c r="FR241" s="7"/>
      <c r="FS241" s="7"/>
      <c r="FT241" s="7"/>
      <c r="FU241" s="7"/>
      <c r="FV241" s="7"/>
      <c r="FW241" s="7"/>
      <c r="FX241" s="7"/>
      <c r="FY241" s="7"/>
      <c r="FZ241" s="7"/>
      <c r="GA241" s="7"/>
      <c r="GB241" s="7"/>
      <c r="GC241" s="7"/>
      <c r="GD241" s="7"/>
      <c r="GE241" s="7"/>
      <c r="GF241" s="7"/>
      <c r="GG241" s="7"/>
      <c r="GH241" s="7"/>
      <c r="GI241" s="7"/>
      <c r="GJ241" s="7"/>
      <c r="GK241" s="7"/>
      <c r="GL241" s="7"/>
      <c r="GM241" s="7"/>
      <c r="GN241" s="7"/>
      <c r="GO241" s="7"/>
      <c r="GP241" s="7"/>
      <c r="GQ241" s="7"/>
      <c r="GR241" s="7"/>
      <c r="GS241" s="7"/>
      <c r="GT241" s="7"/>
      <c r="GU241" s="7"/>
      <c r="GV241" s="7"/>
      <c r="GW241" s="7"/>
      <c r="GX241" s="7"/>
      <c r="GY241" s="7"/>
      <c r="GZ241" s="7"/>
      <c r="HA241" s="7"/>
      <c r="HB241" s="7"/>
      <c r="HC241" s="7"/>
      <c r="HD241" s="7"/>
      <c r="HE241" s="7"/>
      <c r="HF241" s="7"/>
      <c r="HG241" s="7"/>
      <c r="HH241" s="7"/>
      <c r="HI241" s="7"/>
      <c r="HJ241" s="7"/>
      <c r="HK241" s="7"/>
      <c r="HL241" s="7"/>
      <c r="HM241" s="7"/>
      <c r="HN241" s="7"/>
      <c r="HO241" s="7"/>
      <c r="HP241" s="7"/>
      <c r="HQ241" s="7"/>
      <c r="HR241" s="7"/>
      <c r="HS241" s="7"/>
      <c r="HT241" s="7"/>
      <c r="HU241" s="7"/>
      <c r="HV241" s="7"/>
      <c r="HW241" s="7"/>
      <c r="HX241" s="7"/>
      <c r="HY241" s="7"/>
      <c r="HZ241" s="7"/>
      <c r="IA241" s="7"/>
      <c r="IB241" s="7"/>
      <c r="IC241" s="7"/>
      <c r="ID241" s="7"/>
      <c r="IE241" s="7"/>
      <c r="IF241" s="7"/>
      <c r="IG241" s="7"/>
      <c r="IH241" s="7"/>
      <c r="II241" s="7"/>
      <c r="IJ241" s="7"/>
      <c r="IK241" s="7"/>
      <c r="IL241" s="7"/>
      <c r="IM241" s="7"/>
      <c r="IN241" s="7"/>
      <c r="IO241" s="7"/>
      <c r="IP241" s="7"/>
      <c r="IQ241" s="7"/>
      <c r="IR241" s="7"/>
      <c r="IS241" s="7"/>
      <c r="IT241" s="7"/>
      <c r="IU241" s="7"/>
      <c r="IV241" s="7"/>
    </row>
    <row r="242" customFormat="1" ht="90" customHeight="1" spans="1:256">
      <c r="A242" s="19" t="s">
        <v>2105</v>
      </c>
      <c r="B242" s="22" t="s">
        <v>2106</v>
      </c>
      <c r="C242" s="20" t="s">
        <v>1698</v>
      </c>
      <c r="D242" s="20" t="s">
        <v>1699</v>
      </c>
      <c r="E242" s="20" t="s">
        <v>1699</v>
      </c>
      <c r="F242" s="21"/>
      <c r="G242" s="21" t="s">
        <v>1700</v>
      </c>
      <c r="H242" s="21" t="s">
        <v>1699</v>
      </c>
      <c r="I242" s="21"/>
      <c r="J242" s="21" t="s">
        <v>1700</v>
      </c>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c r="DK242" s="7"/>
      <c r="DL242" s="7"/>
      <c r="DM242" s="7"/>
      <c r="DN242" s="7"/>
      <c r="DO242" s="7"/>
      <c r="DP242" s="7"/>
      <c r="DQ242" s="7"/>
      <c r="DR242" s="7"/>
      <c r="DS242" s="7"/>
      <c r="DT242" s="7"/>
      <c r="DU242" s="7"/>
      <c r="DV242" s="7"/>
      <c r="DW242" s="7"/>
      <c r="DX242" s="7"/>
      <c r="DY242" s="7"/>
      <c r="DZ242" s="7"/>
      <c r="EA242" s="7"/>
      <c r="EB242" s="7"/>
      <c r="EC242" s="7"/>
      <c r="ED242" s="7"/>
      <c r="EE242" s="7"/>
      <c r="EF242" s="7"/>
      <c r="EG242" s="7"/>
      <c r="EH242" s="7"/>
      <c r="EI242" s="7"/>
      <c r="EJ242" s="7"/>
      <c r="EK242" s="7"/>
      <c r="EL242" s="7"/>
      <c r="EM242" s="7"/>
      <c r="EN242" s="7"/>
      <c r="EO242" s="7"/>
      <c r="EP242" s="7"/>
      <c r="EQ242" s="7"/>
      <c r="ER242" s="7"/>
      <c r="ES242" s="7"/>
      <c r="ET242" s="7"/>
      <c r="EU242" s="7"/>
      <c r="EV242" s="7"/>
      <c r="EW242" s="7"/>
      <c r="EX242" s="7"/>
      <c r="EY242" s="7"/>
      <c r="EZ242" s="7"/>
      <c r="FA242" s="7"/>
      <c r="FB242" s="7"/>
      <c r="FC242" s="7"/>
      <c r="FD242" s="7"/>
      <c r="FE242" s="7"/>
      <c r="FF242" s="7"/>
      <c r="FG242" s="7"/>
      <c r="FH242" s="7"/>
      <c r="FI242" s="7"/>
      <c r="FJ242" s="7"/>
      <c r="FK242" s="7"/>
      <c r="FL242" s="7"/>
      <c r="FM242" s="7"/>
      <c r="FN242" s="7"/>
      <c r="FO242" s="7"/>
      <c r="FP242" s="7"/>
      <c r="FQ242" s="7"/>
      <c r="FR242" s="7"/>
      <c r="FS242" s="7"/>
      <c r="FT242" s="7"/>
      <c r="FU242" s="7"/>
      <c r="FV242" s="7"/>
      <c r="FW242" s="7"/>
      <c r="FX242" s="7"/>
      <c r="FY242" s="7"/>
      <c r="FZ242" s="7"/>
      <c r="GA242" s="7"/>
      <c r="GB242" s="7"/>
      <c r="GC242" s="7"/>
      <c r="GD242" s="7"/>
      <c r="GE242" s="7"/>
      <c r="GF242" s="7"/>
      <c r="GG242" s="7"/>
      <c r="GH242" s="7"/>
      <c r="GI242" s="7"/>
      <c r="GJ242" s="7"/>
      <c r="GK242" s="7"/>
      <c r="GL242" s="7"/>
      <c r="GM242" s="7"/>
      <c r="GN242" s="7"/>
      <c r="GO242" s="7"/>
      <c r="GP242" s="7"/>
      <c r="GQ242" s="7"/>
      <c r="GR242" s="7"/>
      <c r="GS242" s="7"/>
      <c r="GT242" s="7"/>
      <c r="GU242" s="7"/>
      <c r="GV242" s="7"/>
      <c r="GW242" s="7"/>
      <c r="GX242" s="7"/>
      <c r="GY242" s="7"/>
      <c r="GZ242" s="7"/>
      <c r="HA242" s="7"/>
      <c r="HB242" s="7"/>
      <c r="HC242" s="7"/>
      <c r="HD242" s="7"/>
      <c r="HE242" s="7"/>
      <c r="HF242" s="7"/>
      <c r="HG242" s="7"/>
      <c r="HH242" s="7"/>
      <c r="HI242" s="7"/>
      <c r="HJ242" s="7"/>
      <c r="HK242" s="7"/>
      <c r="HL242" s="7"/>
      <c r="HM242" s="7"/>
      <c r="HN242" s="7"/>
      <c r="HO242" s="7"/>
      <c r="HP242" s="7"/>
      <c r="HQ242" s="7"/>
      <c r="HR242" s="7"/>
      <c r="HS242" s="7"/>
      <c r="HT242" s="7"/>
      <c r="HU242" s="7"/>
      <c r="HV242" s="7"/>
      <c r="HW242" s="7"/>
      <c r="HX242" s="7"/>
      <c r="HY242" s="7"/>
      <c r="HZ242" s="7"/>
      <c r="IA242" s="7"/>
      <c r="IB242" s="7"/>
      <c r="IC242" s="7"/>
      <c r="ID242" s="7"/>
      <c r="IE242" s="7"/>
      <c r="IF242" s="7"/>
      <c r="IG242" s="7"/>
      <c r="IH242" s="7"/>
      <c r="II242" s="7"/>
      <c r="IJ242" s="7"/>
      <c r="IK242" s="7"/>
      <c r="IL242" s="7"/>
      <c r="IM242" s="7"/>
      <c r="IN242" s="7"/>
      <c r="IO242" s="7"/>
      <c r="IP242" s="7"/>
      <c r="IQ242" s="7"/>
      <c r="IR242" s="7"/>
      <c r="IS242" s="7"/>
      <c r="IT242" s="7"/>
      <c r="IU242" s="7"/>
      <c r="IV242" s="7"/>
    </row>
    <row r="243" customFormat="1" ht="14.25" spans="1:256">
      <c r="A243" s="19"/>
      <c r="B243" s="19"/>
      <c r="C243" s="20" t="s">
        <v>1699</v>
      </c>
      <c r="D243" s="20" t="s">
        <v>1701</v>
      </c>
      <c r="E243" s="20" t="s">
        <v>1699</v>
      </c>
      <c r="F243" s="21"/>
      <c r="G243" s="21" t="s">
        <v>1700</v>
      </c>
      <c r="H243" s="21" t="s">
        <v>1699</v>
      </c>
      <c r="I243" s="21"/>
      <c r="J243" s="21" t="s">
        <v>1700</v>
      </c>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c r="DK243" s="7"/>
      <c r="DL243" s="7"/>
      <c r="DM243" s="7"/>
      <c r="DN243" s="7"/>
      <c r="DO243" s="7"/>
      <c r="DP243" s="7"/>
      <c r="DQ243" s="7"/>
      <c r="DR243" s="7"/>
      <c r="DS243" s="7"/>
      <c r="DT243" s="7"/>
      <c r="DU243" s="7"/>
      <c r="DV243" s="7"/>
      <c r="DW243" s="7"/>
      <c r="DX243" s="7"/>
      <c r="DY243" s="7"/>
      <c r="DZ243" s="7"/>
      <c r="EA243" s="7"/>
      <c r="EB243" s="7"/>
      <c r="EC243" s="7"/>
      <c r="ED243" s="7"/>
      <c r="EE243" s="7"/>
      <c r="EF243" s="7"/>
      <c r="EG243" s="7"/>
      <c r="EH243" s="7"/>
      <c r="EI243" s="7"/>
      <c r="EJ243" s="7"/>
      <c r="EK243" s="7"/>
      <c r="EL243" s="7"/>
      <c r="EM243" s="7"/>
      <c r="EN243" s="7"/>
      <c r="EO243" s="7"/>
      <c r="EP243" s="7"/>
      <c r="EQ243" s="7"/>
      <c r="ER243" s="7"/>
      <c r="ES243" s="7"/>
      <c r="ET243" s="7"/>
      <c r="EU243" s="7"/>
      <c r="EV243" s="7"/>
      <c r="EW243" s="7"/>
      <c r="EX243" s="7"/>
      <c r="EY243" s="7"/>
      <c r="EZ243" s="7"/>
      <c r="FA243" s="7"/>
      <c r="FB243" s="7"/>
      <c r="FC243" s="7"/>
      <c r="FD243" s="7"/>
      <c r="FE243" s="7"/>
      <c r="FF243" s="7"/>
      <c r="FG243" s="7"/>
      <c r="FH243" s="7"/>
      <c r="FI243" s="7"/>
      <c r="FJ243" s="7"/>
      <c r="FK243" s="7"/>
      <c r="FL243" s="7"/>
      <c r="FM243" s="7"/>
      <c r="FN243" s="7"/>
      <c r="FO243" s="7"/>
      <c r="FP243" s="7"/>
      <c r="FQ243" s="7"/>
      <c r="FR243" s="7"/>
      <c r="FS243" s="7"/>
      <c r="FT243" s="7"/>
      <c r="FU243" s="7"/>
      <c r="FV243" s="7"/>
      <c r="FW243" s="7"/>
      <c r="FX243" s="7"/>
      <c r="FY243" s="7"/>
      <c r="FZ243" s="7"/>
      <c r="GA243" s="7"/>
      <c r="GB243" s="7"/>
      <c r="GC243" s="7"/>
      <c r="GD243" s="7"/>
      <c r="GE243" s="7"/>
      <c r="GF243" s="7"/>
      <c r="GG243" s="7"/>
      <c r="GH243" s="7"/>
      <c r="GI243" s="7"/>
      <c r="GJ243" s="7"/>
      <c r="GK243" s="7"/>
      <c r="GL243" s="7"/>
      <c r="GM243" s="7"/>
      <c r="GN243" s="7"/>
      <c r="GO243" s="7"/>
      <c r="GP243" s="7"/>
      <c r="GQ243" s="7"/>
      <c r="GR243" s="7"/>
      <c r="GS243" s="7"/>
      <c r="GT243" s="7"/>
      <c r="GU243" s="7"/>
      <c r="GV243" s="7"/>
      <c r="GW243" s="7"/>
      <c r="GX243" s="7"/>
      <c r="GY243" s="7"/>
      <c r="GZ243" s="7"/>
      <c r="HA243" s="7"/>
      <c r="HB243" s="7"/>
      <c r="HC243" s="7"/>
      <c r="HD243" s="7"/>
      <c r="HE243" s="7"/>
      <c r="HF243" s="7"/>
      <c r="HG243" s="7"/>
      <c r="HH243" s="7"/>
      <c r="HI243" s="7"/>
      <c r="HJ243" s="7"/>
      <c r="HK243" s="7"/>
      <c r="HL243" s="7"/>
      <c r="HM243" s="7"/>
      <c r="HN243" s="7"/>
      <c r="HO243" s="7"/>
      <c r="HP243" s="7"/>
      <c r="HQ243" s="7"/>
      <c r="HR243" s="7"/>
      <c r="HS243" s="7"/>
      <c r="HT243" s="7"/>
      <c r="HU243" s="7"/>
      <c r="HV243" s="7"/>
      <c r="HW243" s="7"/>
      <c r="HX243" s="7"/>
      <c r="HY243" s="7"/>
      <c r="HZ243" s="7"/>
      <c r="IA243" s="7"/>
      <c r="IB243" s="7"/>
      <c r="IC243" s="7"/>
      <c r="ID243" s="7"/>
      <c r="IE243" s="7"/>
      <c r="IF243" s="7"/>
      <c r="IG243" s="7"/>
      <c r="IH243" s="7"/>
      <c r="II243" s="7"/>
      <c r="IJ243" s="7"/>
      <c r="IK243" s="7"/>
      <c r="IL243" s="7"/>
      <c r="IM243" s="7"/>
      <c r="IN243" s="7"/>
      <c r="IO243" s="7"/>
      <c r="IP243" s="7"/>
      <c r="IQ243" s="7"/>
      <c r="IR243" s="7"/>
      <c r="IS243" s="7"/>
      <c r="IT243" s="7"/>
      <c r="IU243" s="7"/>
      <c r="IV243" s="7"/>
    </row>
    <row r="244" customFormat="1" ht="42.75" spans="1:256">
      <c r="A244" s="19"/>
      <c r="B244" s="19"/>
      <c r="C244" s="20" t="s">
        <v>1699</v>
      </c>
      <c r="D244" s="20" t="s">
        <v>1699</v>
      </c>
      <c r="E244" s="20" t="s">
        <v>2107</v>
      </c>
      <c r="F244" s="21" t="s">
        <v>1709</v>
      </c>
      <c r="G244" s="21" t="s">
        <v>2108</v>
      </c>
      <c r="H244" s="21" t="s">
        <v>2109</v>
      </c>
      <c r="I244" s="21" t="s">
        <v>1706</v>
      </c>
      <c r="J244" s="21" t="s">
        <v>2110</v>
      </c>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c r="DK244" s="7"/>
      <c r="DL244" s="7"/>
      <c r="DM244" s="7"/>
      <c r="DN244" s="7"/>
      <c r="DO244" s="7"/>
      <c r="DP244" s="7"/>
      <c r="DQ244" s="7"/>
      <c r="DR244" s="7"/>
      <c r="DS244" s="7"/>
      <c r="DT244" s="7"/>
      <c r="DU244" s="7"/>
      <c r="DV244" s="7"/>
      <c r="DW244" s="7"/>
      <c r="DX244" s="7"/>
      <c r="DY244" s="7"/>
      <c r="DZ244" s="7"/>
      <c r="EA244" s="7"/>
      <c r="EB244" s="7"/>
      <c r="EC244" s="7"/>
      <c r="ED244" s="7"/>
      <c r="EE244" s="7"/>
      <c r="EF244" s="7"/>
      <c r="EG244" s="7"/>
      <c r="EH244" s="7"/>
      <c r="EI244" s="7"/>
      <c r="EJ244" s="7"/>
      <c r="EK244" s="7"/>
      <c r="EL244" s="7"/>
      <c r="EM244" s="7"/>
      <c r="EN244" s="7"/>
      <c r="EO244" s="7"/>
      <c r="EP244" s="7"/>
      <c r="EQ244" s="7"/>
      <c r="ER244" s="7"/>
      <c r="ES244" s="7"/>
      <c r="ET244" s="7"/>
      <c r="EU244" s="7"/>
      <c r="EV244" s="7"/>
      <c r="EW244" s="7"/>
      <c r="EX244" s="7"/>
      <c r="EY244" s="7"/>
      <c r="EZ244" s="7"/>
      <c r="FA244" s="7"/>
      <c r="FB244" s="7"/>
      <c r="FC244" s="7"/>
      <c r="FD244" s="7"/>
      <c r="FE244" s="7"/>
      <c r="FF244" s="7"/>
      <c r="FG244" s="7"/>
      <c r="FH244" s="7"/>
      <c r="FI244" s="7"/>
      <c r="FJ244" s="7"/>
      <c r="FK244" s="7"/>
      <c r="FL244" s="7"/>
      <c r="FM244" s="7"/>
      <c r="FN244" s="7"/>
      <c r="FO244" s="7"/>
      <c r="FP244" s="7"/>
      <c r="FQ244" s="7"/>
      <c r="FR244" s="7"/>
      <c r="FS244" s="7"/>
      <c r="FT244" s="7"/>
      <c r="FU244" s="7"/>
      <c r="FV244" s="7"/>
      <c r="FW244" s="7"/>
      <c r="FX244" s="7"/>
      <c r="FY244" s="7"/>
      <c r="FZ244" s="7"/>
      <c r="GA244" s="7"/>
      <c r="GB244" s="7"/>
      <c r="GC244" s="7"/>
      <c r="GD244" s="7"/>
      <c r="GE244" s="7"/>
      <c r="GF244" s="7"/>
      <c r="GG244" s="7"/>
      <c r="GH244" s="7"/>
      <c r="GI244" s="7"/>
      <c r="GJ244" s="7"/>
      <c r="GK244" s="7"/>
      <c r="GL244" s="7"/>
      <c r="GM244" s="7"/>
      <c r="GN244" s="7"/>
      <c r="GO244" s="7"/>
      <c r="GP244" s="7"/>
      <c r="GQ244" s="7"/>
      <c r="GR244" s="7"/>
      <c r="GS244" s="7"/>
      <c r="GT244" s="7"/>
      <c r="GU244" s="7"/>
      <c r="GV244" s="7"/>
      <c r="GW244" s="7"/>
      <c r="GX244" s="7"/>
      <c r="GY244" s="7"/>
      <c r="GZ244" s="7"/>
      <c r="HA244" s="7"/>
      <c r="HB244" s="7"/>
      <c r="HC244" s="7"/>
      <c r="HD244" s="7"/>
      <c r="HE244" s="7"/>
      <c r="HF244" s="7"/>
      <c r="HG244" s="7"/>
      <c r="HH244" s="7"/>
      <c r="HI244" s="7"/>
      <c r="HJ244" s="7"/>
      <c r="HK244" s="7"/>
      <c r="HL244" s="7"/>
      <c r="HM244" s="7"/>
      <c r="HN244" s="7"/>
      <c r="HO244" s="7"/>
      <c r="HP244" s="7"/>
      <c r="HQ244" s="7"/>
      <c r="HR244" s="7"/>
      <c r="HS244" s="7"/>
      <c r="HT244" s="7"/>
      <c r="HU244" s="7"/>
      <c r="HV244" s="7"/>
      <c r="HW244" s="7"/>
      <c r="HX244" s="7"/>
      <c r="HY244" s="7"/>
      <c r="HZ244" s="7"/>
      <c r="IA244" s="7"/>
      <c r="IB244" s="7"/>
      <c r="IC244" s="7"/>
      <c r="ID244" s="7"/>
      <c r="IE244" s="7"/>
      <c r="IF244" s="7"/>
      <c r="IG244" s="7"/>
      <c r="IH244" s="7"/>
      <c r="II244" s="7"/>
      <c r="IJ244" s="7"/>
      <c r="IK244" s="7"/>
      <c r="IL244" s="7"/>
      <c r="IM244" s="7"/>
      <c r="IN244" s="7"/>
      <c r="IO244" s="7"/>
      <c r="IP244" s="7"/>
      <c r="IQ244" s="7"/>
      <c r="IR244" s="7"/>
      <c r="IS244" s="7"/>
      <c r="IT244" s="7"/>
      <c r="IU244" s="7"/>
      <c r="IV244" s="7"/>
    </row>
    <row r="245" customFormat="1" ht="42.75" spans="1:256">
      <c r="A245" s="19"/>
      <c r="B245" s="19"/>
      <c r="C245" s="20" t="s">
        <v>1699</v>
      </c>
      <c r="D245" s="20" t="s">
        <v>1699</v>
      </c>
      <c r="E245" s="20" t="s">
        <v>2111</v>
      </c>
      <c r="F245" s="21" t="s">
        <v>1709</v>
      </c>
      <c r="G245" s="21" t="s">
        <v>2112</v>
      </c>
      <c r="H245" s="21" t="s">
        <v>2109</v>
      </c>
      <c r="I245" s="21" t="s">
        <v>1706</v>
      </c>
      <c r="J245" s="21" t="s">
        <v>2110</v>
      </c>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c r="DK245" s="7"/>
      <c r="DL245" s="7"/>
      <c r="DM245" s="7"/>
      <c r="DN245" s="7"/>
      <c r="DO245" s="7"/>
      <c r="DP245" s="7"/>
      <c r="DQ245" s="7"/>
      <c r="DR245" s="7"/>
      <c r="DS245" s="7"/>
      <c r="DT245" s="7"/>
      <c r="DU245" s="7"/>
      <c r="DV245" s="7"/>
      <c r="DW245" s="7"/>
      <c r="DX245" s="7"/>
      <c r="DY245" s="7"/>
      <c r="DZ245" s="7"/>
      <c r="EA245" s="7"/>
      <c r="EB245" s="7"/>
      <c r="EC245" s="7"/>
      <c r="ED245" s="7"/>
      <c r="EE245" s="7"/>
      <c r="EF245" s="7"/>
      <c r="EG245" s="7"/>
      <c r="EH245" s="7"/>
      <c r="EI245" s="7"/>
      <c r="EJ245" s="7"/>
      <c r="EK245" s="7"/>
      <c r="EL245" s="7"/>
      <c r="EM245" s="7"/>
      <c r="EN245" s="7"/>
      <c r="EO245" s="7"/>
      <c r="EP245" s="7"/>
      <c r="EQ245" s="7"/>
      <c r="ER245" s="7"/>
      <c r="ES245" s="7"/>
      <c r="ET245" s="7"/>
      <c r="EU245" s="7"/>
      <c r="EV245" s="7"/>
      <c r="EW245" s="7"/>
      <c r="EX245" s="7"/>
      <c r="EY245" s="7"/>
      <c r="EZ245" s="7"/>
      <c r="FA245" s="7"/>
      <c r="FB245" s="7"/>
      <c r="FC245" s="7"/>
      <c r="FD245" s="7"/>
      <c r="FE245" s="7"/>
      <c r="FF245" s="7"/>
      <c r="FG245" s="7"/>
      <c r="FH245" s="7"/>
      <c r="FI245" s="7"/>
      <c r="FJ245" s="7"/>
      <c r="FK245" s="7"/>
      <c r="FL245" s="7"/>
      <c r="FM245" s="7"/>
      <c r="FN245" s="7"/>
      <c r="FO245" s="7"/>
      <c r="FP245" s="7"/>
      <c r="FQ245" s="7"/>
      <c r="FR245" s="7"/>
      <c r="FS245" s="7"/>
      <c r="FT245" s="7"/>
      <c r="FU245" s="7"/>
      <c r="FV245" s="7"/>
      <c r="FW245" s="7"/>
      <c r="FX245" s="7"/>
      <c r="FY245" s="7"/>
      <c r="FZ245" s="7"/>
      <c r="GA245" s="7"/>
      <c r="GB245" s="7"/>
      <c r="GC245" s="7"/>
      <c r="GD245" s="7"/>
      <c r="GE245" s="7"/>
      <c r="GF245" s="7"/>
      <c r="GG245" s="7"/>
      <c r="GH245" s="7"/>
      <c r="GI245" s="7"/>
      <c r="GJ245" s="7"/>
      <c r="GK245" s="7"/>
      <c r="GL245" s="7"/>
      <c r="GM245" s="7"/>
      <c r="GN245" s="7"/>
      <c r="GO245" s="7"/>
      <c r="GP245" s="7"/>
      <c r="GQ245" s="7"/>
      <c r="GR245" s="7"/>
      <c r="GS245" s="7"/>
      <c r="GT245" s="7"/>
      <c r="GU245" s="7"/>
      <c r="GV245" s="7"/>
      <c r="GW245" s="7"/>
      <c r="GX245" s="7"/>
      <c r="GY245" s="7"/>
      <c r="GZ245" s="7"/>
      <c r="HA245" s="7"/>
      <c r="HB245" s="7"/>
      <c r="HC245" s="7"/>
      <c r="HD245" s="7"/>
      <c r="HE245" s="7"/>
      <c r="HF245" s="7"/>
      <c r="HG245" s="7"/>
      <c r="HH245" s="7"/>
      <c r="HI245" s="7"/>
      <c r="HJ245" s="7"/>
      <c r="HK245" s="7"/>
      <c r="HL245" s="7"/>
      <c r="HM245" s="7"/>
      <c r="HN245" s="7"/>
      <c r="HO245" s="7"/>
      <c r="HP245" s="7"/>
      <c r="HQ245" s="7"/>
      <c r="HR245" s="7"/>
      <c r="HS245" s="7"/>
      <c r="HT245" s="7"/>
      <c r="HU245" s="7"/>
      <c r="HV245" s="7"/>
      <c r="HW245" s="7"/>
      <c r="HX245" s="7"/>
      <c r="HY245" s="7"/>
      <c r="HZ245" s="7"/>
      <c r="IA245" s="7"/>
      <c r="IB245" s="7"/>
      <c r="IC245" s="7"/>
      <c r="ID245" s="7"/>
      <c r="IE245" s="7"/>
      <c r="IF245" s="7"/>
      <c r="IG245" s="7"/>
      <c r="IH245" s="7"/>
      <c r="II245" s="7"/>
      <c r="IJ245" s="7"/>
      <c r="IK245" s="7"/>
      <c r="IL245" s="7"/>
      <c r="IM245" s="7"/>
      <c r="IN245" s="7"/>
      <c r="IO245" s="7"/>
      <c r="IP245" s="7"/>
      <c r="IQ245" s="7"/>
      <c r="IR245" s="7"/>
      <c r="IS245" s="7"/>
      <c r="IT245" s="7"/>
      <c r="IU245" s="7"/>
      <c r="IV245" s="7"/>
    </row>
    <row r="246" customFormat="1" ht="14.25" spans="1:256">
      <c r="A246" s="19"/>
      <c r="B246" s="19"/>
      <c r="C246" s="20" t="s">
        <v>1699</v>
      </c>
      <c r="D246" s="20" t="s">
        <v>1730</v>
      </c>
      <c r="E246" s="20" t="s">
        <v>1699</v>
      </c>
      <c r="F246" s="21"/>
      <c r="G246" s="21" t="s">
        <v>1700</v>
      </c>
      <c r="H246" s="21" t="s">
        <v>1699</v>
      </c>
      <c r="I246" s="21"/>
      <c r="J246" s="21" t="s">
        <v>1700</v>
      </c>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c r="DK246" s="7"/>
      <c r="DL246" s="7"/>
      <c r="DM246" s="7"/>
      <c r="DN246" s="7"/>
      <c r="DO246" s="7"/>
      <c r="DP246" s="7"/>
      <c r="DQ246" s="7"/>
      <c r="DR246" s="7"/>
      <c r="DS246" s="7"/>
      <c r="DT246" s="7"/>
      <c r="DU246" s="7"/>
      <c r="DV246" s="7"/>
      <c r="DW246" s="7"/>
      <c r="DX246" s="7"/>
      <c r="DY246" s="7"/>
      <c r="DZ246" s="7"/>
      <c r="EA246" s="7"/>
      <c r="EB246" s="7"/>
      <c r="EC246" s="7"/>
      <c r="ED246" s="7"/>
      <c r="EE246" s="7"/>
      <c r="EF246" s="7"/>
      <c r="EG246" s="7"/>
      <c r="EH246" s="7"/>
      <c r="EI246" s="7"/>
      <c r="EJ246" s="7"/>
      <c r="EK246" s="7"/>
      <c r="EL246" s="7"/>
      <c r="EM246" s="7"/>
      <c r="EN246" s="7"/>
      <c r="EO246" s="7"/>
      <c r="EP246" s="7"/>
      <c r="EQ246" s="7"/>
      <c r="ER246" s="7"/>
      <c r="ES246" s="7"/>
      <c r="ET246" s="7"/>
      <c r="EU246" s="7"/>
      <c r="EV246" s="7"/>
      <c r="EW246" s="7"/>
      <c r="EX246" s="7"/>
      <c r="EY246" s="7"/>
      <c r="EZ246" s="7"/>
      <c r="FA246" s="7"/>
      <c r="FB246" s="7"/>
      <c r="FC246" s="7"/>
      <c r="FD246" s="7"/>
      <c r="FE246" s="7"/>
      <c r="FF246" s="7"/>
      <c r="FG246" s="7"/>
      <c r="FH246" s="7"/>
      <c r="FI246" s="7"/>
      <c r="FJ246" s="7"/>
      <c r="FK246" s="7"/>
      <c r="FL246" s="7"/>
      <c r="FM246" s="7"/>
      <c r="FN246" s="7"/>
      <c r="FO246" s="7"/>
      <c r="FP246" s="7"/>
      <c r="FQ246" s="7"/>
      <c r="FR246" s="7"/>
      <c r="FS246" s="7"/>
      <c r="FT246" s="7"/>
      <c r="FU246" s="7"/>
      <c r="FV246" s="7"/>
      <c r="FW246" s="7"/>
      <c r="FX246" s="7"/>
      <c r="FY246" s="7"/>
      <c r="FZ246" s="7"/>
      <c r="GA246" s="7"/>
      <c r="GB246" s="7"/>
      <c r="GC246" s="7"/>
      <c r="GD246" s="7"/>
      <c r="GE246" s="7"/>
      <c r="GF246" s="7"/>
      <c r="GG246" s="7"/>
      <c r="GH246" s="7"/>
      <c r="GI246" s="7"/>
      <c r="GJ246" s="7"/>
      <c r="GK246" s="7"/>
      <c r="GL246" s="7"/>
      <c r="GM246" s="7"/>
      <c r="GN246" s="7"/>
      <c r="GO246" s="7"/>
      <c r="GP246" s="7"/>
      <c r="GQ246" s="7"/>
      <c r="GR246" s="7"/>
      <c r="GS246" s="7"/>
      <c r="GT246" s="7"/>
      <c r="GU246" s="7"/>
      <c r="GV246" s="7"/>
      <c r="GW246" s="7"/>
      <c r="GX246" s="7"/>
      <c r="GY246" s="7"/>
      <c r="GZ246" s="7"/>
      <c r="HA246" s="7"/>
      <c r="HB246" s="7"/>
      <c r="HC246" s="7"/>
      <c r="HD246" s="7"/>
      <c r="HE246" s="7"/>
      <c r="HF246" s="7"/>
      <c r="HG246" s="7"/>
      <c r="HH246" s="7"/>
      <c r="HI246" s="7"/>
      <c r="HJ246" s="7"/>
      <c r="HK246" s="7"/>
      <c r="HL246" s="7"/>
      <c r="HM246" s="7"/>
      <c r="HN246" s="7"/>
      <c r="HO246" s="7"/>
      <c r="HP246" s="7"/>
      <c r="HQ246" s="7"/>
      <c r="HR246" s="7"/>
      <c r="HS246" s="7"/>
      <c r="HT246" s="7"/>
      <c r="HU246" s="7"/>
      <c r="HV246" s="7"/>
      <c r="HW246" s="7"/>
      <c r="HX246" s="7"/>
      <c r="HY246" s="7"/>
      <c r="HZ246" s="7"/>
      <c r="IA246" s="7"/>
      <c r="IB246" s="7"/>
      <c r="IC246" s="7"/>
      <c r="ID246" s="7"/>
      <c r="IE246" s="7"/>
      <c r="IF246" s="7"/>
      <c r="IG246" s="7"/>
      <c r="IH246" s="7"/>
      <c r="II246" s="7"/>
      <c r="IJ246" s="7"/>
      <c r="IK246" s="7"/>
      <c r="IL246" s="7"/>
      <c r="IM246" s="7"/>
      <c r="IN246" s="7"/>
      <c r="IO246" s="7"/>
      <c r="IP246" s="7"/>
      <c r="IQ246" s="7"/>
      <c r="IR246" s="7"/>
      <c r="IS246" s="7"/>
      <c r="IT246" s="7"/>
      <c r="IU246" s="7"/>
      <c r="IV246" s="7"/>
    </row>
    <row r="247" customFormat="1" ht="27" spans="1:256">
      <c r="A247" s="19"/>
      <c r="B247" s="19"/>
      <c r="C247" s="20" t="s">
        <v>1699</v>
      </c>
      <c r="D247" s="20" t="s">
        <v>1699</v>
      </c>
      <c r="E247" s="20" t="s">
        <v>2113</v>
      </c>
      <c r="F247" s="21" t="s">
        <v>1703</v>
      </c>
      <c r="G247" s="21" t="s">
        <v>1732</v>
      </c>
      <c r="H247" s="21" t="s">
        <v>1733</v>
      </c>
      <c r="I247" s="21" t="s">
        <v>1706</v>
      </c>
      <c r="J247" s="21" t="s">
        <v>2114</v>
      </c>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c r="DK247" s="7"/>
      <c r="DL247" s="7"/>
      <c r="DM247" s="7"/>
      <c r="DN247" s="7"/>
      <c r="DO247" s="7"/>
      <c r="DP247" s="7"/>
      <c r="DQ247" s="7"/>
      <c r="DR247" s="7"/>
      <c r="DS247" s="7"/>
      <c r="DT247" s="7"/>
      <c r="DU247" s="7"/>
      <c r="DV247" s="7"/>
      <c r="DW247" s="7"/>
      <c r="DX247" s="7"/>
      <c r="DY247" s="7"/>
      <c r="DZ247" s="7"/>
      <c r="EA247" s="7"/>
      <c r="EB247" s="7"/>
      <c r="EC247" s="7"/>
      <c r="ED247" s="7"/>
      <c r="EE247" s="7"/>
      <c r="EF247" s="7"/>
      <c r="EG247" s="7"/>
      <c r="EH247" s="7"/>
      <c r="EI247" s="7"/>
      <c r="EJ247" s="7"/>
      <c r="EK247" s="7"/>
      <c r="EL247" s="7"/>
      <c r="EM247" s="7"/>
      <c r="EN247" s="7"/>
      <c r="EO247" s="7"/>
      <c r="EP247" s="7"/>
      <c r="EQ247" s="7"/>
      <c r="ER247" s="7"/>
      <c r="ES247" s="7"/>
      <c r="ET247" s="7"/>
      <c r="EU247" s="7"/>
      <c r="EV247" s="7"/>
      <c r="EW247" s="7"/>
      <c r="EX247" s="7"/>
      <c r="EY247" s="7"/>
      <c r="EZ247" s="7"/>
      <c r="FA247" s="7"/>
      <c r="FB247" s="7"/>
      <c r="FC247" s="7"/>
      <c r="FD247" s="7"/>
      <c r="FE247" s="7"/>
      <c r="FF247" s="7"/>
      <c r="FG247" s="7"/>
      <c r="FH247" s="7"/>
      <c r="FI247" s="7"/>
      <c r="FJ247" s="7"/>
      <c r="FK247" s="7"/>
      <c r="FL247" s="7"/>
      <c r="FM247" s="7"/>
      <c r="FN247" s="7"/>
      <c r="FO247" s="7"/>
      <c r="FP247" s="7"/>
      <c r="FQ247" s="7"/>
      <c r="FR247" s="7"/>
      <c r="FS247" s="7"/>
      <c r="FT247" s="7"/>
      <c r="FU247" s="7"/>
      <c r="FV247" s="7"/>
      <c r="FW247" s="7"/>
      <c r="FX247" s="7"/>
      <c r="FY247" s="7"/>
      <c r="FZ247" s="7"/>
      <c r="GA247" s="7"/>
      <c r="GB247" s="7"/>
      <c r="GC247" s="7"/>
      <c r="GD247" s="7"/>
      <c r="GE247" s="7"/>
      <c r="GF247" s="7"/>
      <c r="GG247" s="7"/>
      <c r="GH247" s="7"/>
      <c r="GI247" s="7"/>
      <c r="GJ247" s="7"/>
      <c r="GK247" s="7"/>
      <c r="GL247" s="7"/>
      <c r="GM247" s="7"/>
      <c r="GN247" s="7"/>
      <c r="GO247" s="7"/>
      <c r="GP247" s="7"/>
      <c r="GQ247" s="7"/>
      <c r="GR247" s="7"/>
      <c r="GS247" s="7"/>
      <c r="GT247" s="7"/>
      <c r="GU247" s="7"/>
      <c r="GV247" s="7"/>
      <c r="GW247" s="7"/>
      <c r="GX247" s="7"/>
      <c r="GY247" s="7"/>
      <c r="GZ247" s="7"/>
      <c r="HA247" s="7"/>
      <c r="HB247" s="7"/>
      <c r="HC247" s="7"/>
      <c r="HD247" s="7"/>
      <c r="HE247" s="7"/>
      <c r="HF247" s="7"/>
      <c r="HG247" s="7"/>
      <c r="HH247" s="7"/>
      <c r="HI247" s="7"/>
      <c r="HJ247" s="7"/>
      <c r="HK247" s="7"/>
      <c r="HL247" s="7"/>
      <c r="HM247" s="7"/>
      <c r="HN247" s="7"/>
      <c r="HO247" s="7"/>
      <c r="HP247" s="7"/>
      <c r="HQ247" s="7"/>
      <c r="HR247" s="7"/>
      <c r="HS247" s="7"/>
      <c r="HT247" s="7"/>
      <c r="HU247" s="7"/>
      <c r="HV247" s="7"/>
      <c r="HW247" s="7"/>
      <c r="HX247" s="7"/>
      <c r="HY247" s="7"/>
      <c r="HZ247" s="7"/>
      <c r="IA247" s="7"/>
      <c r="IB247" s="7"/>
      <c r="IC247" s="7"/>
      <c r="ID247" s="7"/>
      <c r="IE247" s="7"/>
      <c r="IF247" s="7"/>
      <c r="IG247" s="7"/>
      <c r="IH247" s="7"/>
      <c r="II247" s="7"/>
      <c r="IJ247" s="7"/>
      <c r="IK247" s="7"/>
      <c r="IL247" s="7"/>
      <c r="IM247" s="7"/>
      <c r="IN247" s="7"/>
      <c r="IO247" s="7"/>
      <c r="IP247" s="7"/>
      <c r="IQ247" s="7"/>
      <c r="IR247" s="7"/>
      <c r="IS247" s="7"/>
      <c r="IT247" s="7"/>
      <c r="IU247" s="7"/>
      <c r="IV247" s="7"/>
    </row>
    <row r="248" customFormat="1" ht="14.25" spans="1:256">
      <c r="A248" s="19"/>
      <c r="B248" s="19"/>
      <c r="C248" s="20" t="s">
        <v>1754</v>
      </c>
      <c r="D248" s="20" t="s">
        <v>1699</v>
      </c>
      <c r="E248" s="20" t="s">
        <v>1699</v>
      </c>
      <c r="F248" s="21"/>
      <c r="G248" s="21" t="s">
        <v>1700</v>
      </c>
      <c r="H248" s="21" t="s">
        <v>1699</v>
      </c>
      <c r="I248" s="21"/>
      <c r="J248" s="21" t="s">
        <v>1700</v>
      </c>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c r="DK248" s="7"/>
      <c r="DL248" s="7"/>
      <c r="DM248" s="7"/>
      <c r="DN248" s="7"/>
      <c r="DO248" s="7"/>
      <c r="DP248" s="7"/>
      <c r="DQ248" s="7"/>
      <c r="DR248" s="7"/>
      <c r="DS248" s="7"/>
      <c r="DT248" s="7"/>
      <c r="DU248" s="7"/>
      <c r="DV248" s="7"/>
      <c r="DW248" s="7"/>
      <c r="DX248" s="7"/>
      <c r="DY248" s="7"/>
      <c r="DZ248" s="7"/>
      <c r="EA248" s="7"/>
      <c r="EB248" s="7"/>
      <c r="EC248" s="7"/>
      <c r="ED248" s="7"/>
      <c r="EE248" s="7"/>
      <c r="EF248" s="7"/>
      <c r="EG248" s="7"/>
      <c r="EH248" s="7"/>
      <c r="EI248" s="7"/>
      <c r="EJ248" s="7"/>
      <c r="EK248" s="7"/>
      <c r="EL248" s="7"/>
      <c r="EM248" s="7"/>
      <c r="EN248" s="7"/>
      <c r="EO248" s="7"/>
      <c r="EP248" s="7"/>
      <c r="EQ248" s="7"/>
      <c r="ER248" s="7"/>
      <c r="ES248" s="7"/>
      <c r="ET248" s="7"/>
      <c r="EU248" s="7"/>
      <c r="EV248" s="7"/>
      <c r="EW248" s="7"/>
      <c r="EX248" s="7"/>
      <c r="EY248" s="7"/>
      <c r="EZ248" s="7"/>
      <c r="FA248" s="7"/>
      <c r="FB248" s="7"/>
      <c r="FC248" s="7"/>
      <c r="FD248" s="7"/>
      <c r="FE248" s="7"/>
      <c r="FF248" s="7"/>
      <c r="FG248" s="7"/>
      <c r="FH248" s="7"/>
      <c r="FI248" s="7"/>
      <c r="FJ248" s="7"/>
      <c r="FK248" s="7"/>
      <c r="FL248" s="7"/>
      <c r="FM248" s="7"/>
      <c r="FN248" s="7"/>
      <c r="FO248" s="7"/>
      <c r="FP248" s="7"/>
      <c r="FQ248" s="7"/>
      <c r="FR248" s="7"/>
      <c r="FS248" s="7"/>
      <c r="FT248" s="7"/>
      <c r="FU248" s="7"/>
      <c r="FV248" s="7"/>
      <c r="FW248" s="7"/>
      <c r="FX248" s="7"/>
      <c r="FY248" s="7"/>
      <c r="FZ248" s="7"/>
      <c r="GA248" s="7"/>
      <c r="GB248" s="7"/>
      <c r="GC248" s="7"/>
      <c r="GD248" s="7"/>
      <c r="GE248" s="7"/>
      <c r="GF248" s="7"/>
      <c r="GG248" s="7"/>
      <c r="GH248" s="7"/>
      <c r="GI248" s="7"/>
      <c r="GJ248" s="7"/>
      <c r="GK248" s="7"/>
      <c r="GL248" s="7"/>
      <c r="GM248" s="7"/>
      <c r="GN248" s="7"/>
      <c r="GO248" s="7"/>
      <c r="GP248" s="7"/>
      <c r="GQ248" s="7"/>
      <c r="GR248" s="7"/>
      <c r="GS248" s="7"/>
      <c r="GT248" s="7"/>
      <c r="GU248" s="7"/>
      <c r="GV248" s="7"/>
      <c r="GW248" s="7"/>
      <c r="GX248" s="7"/>
      <c r="GY248" s="7"/>
      <c r="GZ248" s="7"/>
      <c r="HA248" s="7"/>
      <c r="HB248" s="7"/>
      <c r="HC248" s="7"/>
      <c r="HD248" s="7"/>
      <c r="HE248" s="7"/>
      <c r="HF248" s="7"/>
      <c r="HG248" s="7"/>
      <c r="HH248" s="7"/>
      <c r="HI248" s="7"/>
      <c r="HJ248" s="7"/>
      <c r="HK248" s="7"/>
      <c r="HL248" s="7"/>
      <c r="HM248" s="7"/>
      <c r="HN248" s="7"/>
      <c r="HO248" s="7"/>
      <c r="HP248" s="7"/>
      <c r="HQ248" s="7"/>
      <c r="HR248" s="7"/>
      <c r="HS248" s="7"/>
      <c r="HT248" s="7"/>
      <c r="HU248" s="7"/>
      <c r="HV248" s="7"/>
      <c r="HW248" s="7"/>
      <c r="HX248" s="7"/>
      <c r="HY248" s="7"/>
      <c r="HZ248" s="7"/>
      <c r="IA248" s="7"/>
      <c r="IB248" s="7"/>
      <c r="IC248" s="7"/>
      <c r="ID248" s="7"/>
      <c r="IE248" s="7"/>
      <c r="IF248" s="7"/>
      <c r="IG248" s="7"/>
      <c r="IH248" s="7"/>
      <c r="II248" s="7"/>
      <c r="IJ248" s="7"/>
      <c r="IK248" s="7"/>
      <c r="IL248" s="7"/>
      <c r="IM248" s="7"/>
      <c r="IN248" s="7"/>
      <c r="IO248" s="7"/>
      <c r="IP248" s="7"/>
      <c r="IQ248" s="7"/>
      <c r="IR248" s="7"/>
      <c r="IS248" s="7"/>
      <c r="IT248" s="7"/>
      <c r="IU248" s="7"/>
      <c r="IV248" s="7"/>
    </row>
    <row r="249" customFormat="1" ht="14.25" spans="1:256">
      <c r="A249" s="19"/>
      <c r="B249" s="19"/>
      <c r="C249" s="20" t="s">
        <v>1699</v>
      </c>
      <c r="D249" s="20" t="s">
        <v>1755</v>
      </c>
      <c r="E249" s="20" t="s">
        <v>1699</v>
      </c>
      <c r="F249" s="21"/>
      <c r="G249" s="21" t="s">
        <v>1700</v>
      </c>
      <c r="H249" s="21" t="s">
        <v>1699</v>
      </c>
      <c r="I249" s="21"/>
      <c r="J249" s="21" t="s">
        <v>1700</v>
      </c>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c r="DK249" s="7"/>
      <c r="DL249" s="7"/>
      <c r="DM249" s="7"/>
      <c r="DN249" s="7"/>
      <c r="DO249" s="7"/>
      <c r="DP249" s="7"/>
      <c r="DQ249" s="7"/>
      <c r="DR249" s="7"/>
      <c r="DS249" s="7"/>
      <c r="DT249" s="7"/>
      <c r="DU249" s="7"/>
      <c r="DV249" s="7"/>
      <c r="DW249" s="7"/>
      <c r="DX249" s="7"/>
      <c r="DY249" s="7"/>
      <c r="DZ249" s="7"/>
      <c r="EA249" s="7"/>
      <c r="EB249" s="7"/>
      <c r="EC249" s="7"/>
      <c r="ED249" s="7"/>
      <c r="EE249" s="7"/>
      <c r="EF249" s="7"/>
      <c r="EG249" s="7"/>
      <c r="EH249" s="7"/>
      <c r="EI249" s="7"/>
      <c r="EJ249" s="7"/>
      <c r="EK249" s="7"/>
      <c r="EL249" s="7"/>
      <c r="EM249" s="7"/>
      <c r="EN249" s="7"/>
      <c r="EO249" s="7"/>
      <c r="EP249" s="7"/>
      <c r="EQ249" s="7"/>
      <c r="ER249" s="7"/>
      <c r="ES249" s="7"/>
      <c r="ET249" s="7"/>
      <c r="EU249" s="7"/>
      <c r="EV249" s="7"/>
      <c r="EW249" s="7"/>
      <c r="EX249" s="7"/>
      <c r="EY249" s="7"/>
      <c r="EZ249" s="7"/>
      <c r="FA249" s="7"/>
      <c r="FB249" s="7"/>
      <c r="FC249" s="7"/>
      <c r="FD249" s="7"/>
      <c r="FE249" s="7"/>
      <c r="FF249" s="7"/>
      <c r="FG249" s="7"/>
      <c r="FH249" s="7"/>
      <c r="FI249" s="7"/>
      <c r="FJ249" s="7"/>
      <c r="FK249" s="7"/>
      <c r="FL249" s="7"/>
      <c r="FM249" s="7"/>
      <c r="FN249" s="7"/>
      <c r="FO249" s="7"/>
      <c r="FP249" s="7"/>
      <c r="FQ249" s="7"/>
      <c r="FR249" s="7"/>
      <c r="FS249" s="7"/>
      <c r="FT249" s="7"/>
      <c r="FU249" s="7"/>
      <c r="FV249" s="7"/>
      <c r="FW249" s="7"/>
      <c r="FX249" s="7"/>
      <c r="FY249" s="7"/>
      <c r="FZ249" s="7"/>
      <c r="GA249" s="7"/>
      <c r="GB249" s="7"/>
      <c r="GC249" s="7"/>
      <c r="GD249" s="7"/>
      <c r="GE249" s="7"/>
      <c r="GF249" s="7"/>
      <c r="GG249" s="7"/>
      <c r="GH249" s="7"/>
      <c r="GI249" s="7"/>
      <c r="GJ249" s="7"/>
      <c r="GK249" s="7"/>
      <c r="GL249" s="7"/>
      <c r="GM249" s="7"/>
      <c r="GN249" s="7"/>
      <c r="GO249" s="7"/>
      <c r="GP249" s="7"/>
      <c r="GQ249" s="7"/>
      <c r="GR249" s="7"/>
      <c r="GS249" s="7"/>
      <c r="GT249" s="7"/>
      <c r="GU249" s="7"/>
      <c r="GV249" s="7"/>
      <c r="GW249" s="7"/>
      <c r="GX249" s="7"/>
      <c r="GY249" s="7"/>
      <c r="GZ249" s="7"/>
      <c r="HA249" s="7"/>
      <c r="HB249" s="7"/>
      <c r="HC249" s="7"/>
      <c r="HD249" s="7"/>
      <c r="HE249" s="7"/>
      <c r="HF249" s="7"/>
      <c r="HG249" s="7"/>
      <c r="HH249" s="7"/>
      <c r="HI249" s="7"/>
      <c r="HJ249" s="7"/>
      <c r="HK249" s="7"/>
      <c r="HL249" s="7"/>
      <c r="HM249" s="7"/>
      <c r="HN249" s="7"/>
      <c r="HO249" s="7"/>
      <c r="HP249" s="7"/>
      <c r="HQ249" s="7"/>
      <c r="HR249" s="7"/>
      <c r="HS249" s="7"/>
      <c r="HT249" s="7"/>
      <c r="HU249" s="7"/>
      <c r="HV249" s="7"/>
      <c r="HW249" s="7"/>
      <c r="HX249" s="7"/>
      <c r="HY249" s="7"/>
      <c r="HZ249" s="7"/>
      <c r="IA249" s="7"/>
      <c r="IB249" s="7"/>
      <c r="IC249" s="7"/>
      <c r="ID249" s="7"/>
      <c r="IE249" s="7"/>
      <c r="IF249" s="7"/>
      <c r="IG249" s="7"/>
      <c r="IH249" s="7"/>
      <c r="II249" s="7"/>
      <c r="IJ249" s="7"/>
      <c r="IK249" s="7"/>
      <c r="IL249" s="7"/>
      <c r="IM249" s="7"/>
      <c r="IN249" s="7"/>
      <c r="IO249" s="7"/>
      <c r="IP249" s="7"/>
      <c r="IQ249" s="7"/>
      <c r="IR249" s="7"/>
      <c r="IS249" s="7"/>
      <c r="IT249" s="7"/>
      <c r="IU249" s="7"/>
      <c r="IV249" s="7"/>
    </row>
    <row r="250" customFormat="1" ht="14.25" spans="1:256">
      <c r="A250" s="19"/>
      <c r="B250" s="19"/>
      <c r="C250" s="20" t="s">
        <v>1699</v>
      </c>
      <c r="D250" s="20" t="s">
        <v>1699</v>
      </c>
      <c r="E250" s="20" t="s">
        <v>2115</v>
      </c>
      <c r="F250" s="21" t="s">
        <v>1703</v>
      </c>
      <c r="G250" s="21" t="s">
        <v>1732</v>
      </c>
      <c r="H250" s="21" t="s">
        <v>1733</v>
      </c>
      <c r="I250" s="21" t="s">
        <v>1706</v>
      </c>
      <c r="J250" s="21" t="s">
        <v>2116</v>
      </c>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c r="DK250" s="7"/>
      <c r="DL250" s="7"/>
      <c r="DM250" s="7"/>
      <c r="DN250" s="7"/>
      <c r="DO250" s="7"/>
      <c r="DP250" s="7"/>
      <c r="DQ250" s="7"/>
      <c r="DR250" s="7"/>
      <c r="DS250" s="7"/>
      <c r="DT250" s="7"/>
      <c r="DU250" s="7"/>
      <c r="DV250" s="7"/>
      <c r="DW250" s="7"/>
      <c r="DX250" s="7"/>
      <c r="DY250" s="7"/>
      <c r="DZ250" s="7"/>
      <c r="EA250" s="7"/>
      <c r="EB250" s="7"/>
      <c r="EC250" s="7"/>
      <c r="ED250" s="7"/>
      <c r="EE250" s="7"/>
      <c r="EF250" s="7"/>
      <c r="EG250" s="7"/>
      <c r="EH250" s="7"/>
      <c r="EI250" s="7"/>
      <c r="EJ250" s="7"/>
      <c r="EK250" s="7"/>
      <c r="EL250" s="7"/>
      <c r="EM250" s="7"/>
      <c r="EN250" s="7"/>
      <c r="EO250" s="7"/>
      <c r="EP250" s="7"/>
      <c r="EQ250" s="7"/>
      <c r="ER250" s="7"/>
      <c r="ES250" s="7"/>
      <c r="ET250" s="7"/>
      <c r="EU250" s="7"/>
      <c r="EV250" s="7"/>
      <c r="EW250" s="7"/>
      <c r="EX250" s="7"/>
      <c r="EY250" s="7"/>
      <c r="EZ250" s="7"/>
      <c r="FA250" s="7"/>
      <c r="FB250" s="7"/>
      <c r="FC250" s="7"/>
      <c r="FD250" s="7"/>
      <c r="FE250" s="7"/>
      <c r="FF250" s="7"/>
      <c r="FG250" s="7"/>
      <c r="FH250" s="7"/>
      <c r="FI250" s="7"/>
      <c r="FJ250" s="7"/>
      <c r="FK250" s="7"/>
      <c r="FL250" s="7"/>
      <c r="FM250" s="7"/>
      <c r="FN250" s="7"/>
      <c r="FO250" s="7"/>
      <c r="FP250" s="7"/>
      <c r="FQ250" s="7"/>
      <c r="FR250" s="7"/>
      <c r="FS250" s="7"/>
      <c r="FT250" s="7"/>
      <c r="FU250" s="7"/>
      <c r="FV250" s="7"/>
      <c r="FW250" s="7"/>
      <c r="FX250" s="7"/>
      <c r="FY250" s="7"/>
      <c r="FZ250" s="7"/>
      <c r="GA250" s="7"/>
      <c r="GB250" s="7"/>
      <c r="GC250" s="7"/>
      <c r="GD250" s="7"/>
      <c r="GE250" s="7"/>
      <c r="GF250" s="7"/>
      <c r="GG250" s="7"/>
      <c r="GH250" s="7"/>
      <c r="GI250" s="7"/>
      <c r="GJ250" s="7"/>
      <c r="GK250" s="7"/>
      <c r="GL250" s="7"/>
      <c r="GM250" s="7"/>
      <c r="GN250" s="7"/>
      <c r="GO250" s="7"/>
      <c r="GP250" s="7"/>
      <c r="GQ250" s="7"/>
      <c r="GR250" s="7"/>
      <c r="GS250" s="7"/>
      <c r="GT250" s="7"/>
      <c r="GU250" s="7"/>
      <c r="GV250" s="7"/>
      <c r="GW250" s="7"/>
      <c r="GX250" s="7"/>
      <c r="GY250" s="7"/>
      <c r="GZ250" s="7"/>
      <c r="HA250" s="7"/>
      <c r="HB250" s="7"/>
      <c r="HC250" s="7"/>
      <c r="HD250" s="7"/>
      <c r="HE250" s="7"/>
      <c r="HF250" s="7"/>
      <c r="HG250" s="7"/>
      <c r="HH250" s="7"/>
      <c r="HI250" s="7"/>
      <c r="HJ250" s="7"/>
      <c r="HK250" s="7"/>
      <c r="HL250" s="7"/>
      <c r="HM250" s="7"/>
      <c r="HN250" s="7"/>
      <c r="HO250" s="7"/>
      <c r="HP250" s="7"/>
      <c r="HQ250" s="7"/>
      <c r="HR250" s="7"/>
      <c r="HS250" s="7"/>
      <c r="HT250" s="7"/>
      <c r="HU250" s="7"/>
      <c r="HV250" s="7"/>
      <c r="HW250" s="7"/>
      <c r="HX250" s="7"/>
      <c r="HY250" s="7"/>
      <c r="HZ250" s="7"/>
      <c r="IA250" s="7"/>
      <c r="IB250" s="7"/>
      <c r="IC250" s="7"/>
      <c r="ID250" s="7"/>
      <c r="IE250" s="7"/>
      <c r="IF250" s="7"/>
      <c r="IG250" s="7"/>
      <c r="IH250" s="7"/>
      <c r="II250" s="7"/>
      <c r="IJ250" s="7"/>
      <c r="IK250" s="7"/>
      <c r="IL250" s="7"/>
      <c r="IM250" s="7"/>
      <c r="IN250" s="7"/>
      <c r="IO250" s="7"/>
      <c r="IP250" s="7"/>
      <c r="IQ250" s="7"/>
      <c r="IR250" s="7"/>
      <c r="IS250" s="7"/>
      <c r="IT250" s="7"/>
      <c r="IU250" s="7"/>
      <c r="IV250" s="7"/>
    </row>
    <row r="251" customFormat="1" ht="14.25" spans="1:256">
      <c r="A251" s="19"/>
      <c r="B251" s="19"/>
      <c r="C251" s="20" t="s">
        <v>1758</v>
      </c>
      <c r="D251" s="20" t="s">
        <v>1699</v>
      </c>
      <c r="E251" s="20" t="s">
        <v>1699</v>
      </c>
      <c r="F251" s="21"/>
      <c r="G251" s="21" t="s">
        <v>1700</v>
      </c>
      <c r="H251" s="21" t="s">
        <v>1699</v>
      </c>
      <c r="I251" s="21"/>
      <c r="J251" s="21" t="s">
        <v>1700</v>
      </c>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c r="DK251" s="7"/>
      <c r="DL251" s="7"/>
      <c r="DM251" s="7"/>
      <c r="DN251" s="7"/>
      <c r="DO251" s="7"/>
      <c r="DP251" s="7"/>
      <c r="DQ251" s="7"/>
      <c r="DR251" s="7"/>
      <c r="DS251" s="7"/>
      <c r="DT251" s="7"/>
      <c r="DU251" s="7"/>
      <c r="DV251" s="7"/>
      <c r="DW251" s="7"/>
      <c r="DX251" s="7"/>
      <c r="DY251" s="7"/>
      <c r="DZ251" s="7"/>
      <c r="EA251" s="7"/>
      <c r="EB251" s="7"/>
      <c r="EC251" s="7"/>
      <c r="ED251" s="7"/>
      <c r="EE251" s="7"/>
      <c r="EF251" s="7"/>
      <c r="EG251" s="7"/>
      <c r="EH251" s="7"/>
      <c r="EI251" s="7"/>
      <c r="EJ251" s="7"/>
      <c r="EK251" s="7"/>
      <c r="EL251" s="7"/>
      <c r="EM251" s="7"/>
      <c r="EN251" s="7"/>
      <c r="EO251" s="7"/>
      <c r="EP251" s="7"/>
      <c r="EQ251" s="7"/>
      <c r="ER251" s="7"/>
      <c r="ES251" s="7"/>
      <c r="ET251" s="7"/>
      <c r="EU251" s="7"/>
      <c r="EV251" s="7"/>
      <c r="EW251" s="7"/>
      <c r="EX251" s="7"/>
      <c r="EY251" s="7"/>
      <c r="EZ251" s="7"/>
      <c r="FA251" s="7"/>
      <c r="FB251" s="7"/>
      <c r="FC251" s="7"/>
      <c r="FD251" s="7"/>
      <c r="FE251" s="7"/>
      <c r="FF251" s="7"/>
      <c r="FG251" s="7"/>
      <c r="FH251" s="7"/>
      <c r="FI251" s="7"/>
      <c r="FJ251" s="7"/>
      <c r="FK251" s="7"/>
      <c r="FL251" s="7"/>
      <c r="FM251" s="7"/>
      <c r="FN251" s="7"/>
      <c r="FO251" s="7"/>
      <c r="FP251" s="7"/>
      <c r="FQ251" s="7"/>
      <c r="FR251" s="7"/>
      <c r="FS251" s="7"/>
      <c r="FT251" s="7"/>
      <c r="FU251" s="7"/>
      <c r="FV251" s="7"/>
      <c r="FW251" s="7"/>
      <c r="FX251" s="7"/>
      <c r="FY251" s="7"/>
      <c r="FZ251" s="7"/>
      <c r="GA251" s="7"/>
      <c r="GB251" s="7"/>
      <c r="GC251" s="7"/>
      <c r="GD251" s="7"/>
      <c r="GE251" s="7"/>
      <c r="GF251" s="7"/>
      <c r="GG251" s="7"/>
      <c r="GH251" s="7"/>
      <c r="GI251" s="7"/>
      <c r="GJ251" s="7"/>
      <c r="GK251" s="7"/>
      <c r="GL251" s="7"/>
      <c r="GM251" s="7"/>
      <c r="GN251" s="7"/>
      <c r="GO251" s="7"/>
      <c r="GP251" s="7"/>
      <c r="GQ251" s="7"/>
      <c r="GR251" s="7"/>
      <c r="GS251" s="7"/>
      <c r="GT251" s="7"/>
      <c r="GU251" s="7"/>
      <c r="GV251" s="7"/>
      <c r="GW251" s="7"/>
      <c r="GX251" s="7"/>
      <c r="GY251" s="7"/>
      <c r="GZ251" s="7"/>
      <c r="HA251" s="7"/>
      <c r="HB251" s="7"/>
      <c r="HC251" s="7"/>
      <c r="HD251" s="7"/>
      <c r="HE251" s="7"/>
      <c r="HF251" s="7"/>
      <c r="HG251" s="7"/>
      <c r="HH251" s="7"/>
      <c r="HI251" s="7"/>
      <c r="HJ251" s="7"/>
      <c r="HK251" s="7"/>
      <c r="HL251" s="7"/>
      <c r="HM251" s="7"/>
      <c r="HN251" s="7"/>
      <c r="HO251" s="7"/>
      <c r="HP251" s="7"/>
      <c r="HQ251" s="7"/>
      <c r="HR251" s="7"/>
      <c r="HS251" s="7"/>
      <c r="HT251" s="7"/>
      <c r="HU251" s="7"/>
      <c r="HV251" s="7"/>
      <c r="HW251" s="7"/>
      <c r="HX251" s="7"/>
      <c r="HY251" s="7"/>
      <c r="HZ251" s="7"/>
      <c r="IA251" s="7"/>
      <c r="IB251" s="7"/>
      <c r="IC251" s="7"/>
      <c r="ID251" s="7"/>
      <c r="IE251" s="7"/>
      <c r="IF251" s="7"/>
      <c r="IG251" s="7"/>
      <c r="IH251" s="7"/>
      <c r="II251" s="7"/>
      <c r="IJ251" s="7"/>
      <c r="IK251" s="7"/>
      <c r="IL251" s="7"/>
      <c r="IM251" s="7"/>
      <c r="IN251" s="7"/>
      <c r="IO251" s="7"/>
      <c r="IP251" s="7"/>
      <c r="IQ251" s="7"/>
      <c r="IR251" s="7"/>
      <c r="IS251" s="7"/>
      <c r="IT251" s="7"/>
      <c r="IU251" s="7"/>
      <c r="IV251" s="7"/>
    </row>
    <row r="252" customFormat="1" ht="14.25" spans="1:256">
      <c r="A252" s="19"/>
      <c r="B252" s="19"/>
      <c r="C252" s="20" t="s">
        <v>1699</v>
      </c>
      <c r="D252" s="20" t="s">
        <v>1759</v>
      </c>
      <c r="E252" s="20" t="s">
        <v>1699</v>
      </c>
      <c r="F252" s="21"/>
      <c r="G252" s="21" t="s">
        <v>1700</v>
      </c>
      <c r="H252" s="21" t="s">
        <v>1699</v>
      </c>
      <c r="I252" s="21"/>
      <c r="J252" s="21" t="s">
        <v>1700</v>
      </c>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c r="DK252" s="7"/>
      <c r="DL252" s="7"/>
      <c r="DM252" s="7"/>
      <c r="DN252" s="7"/>
      <c r="DO252" s="7"/>
      <c r="DP252" s="7"/>
      <c r="DQ252" s="7"/>
      <c r="DR252" s="7"/>
      <c r="DS252" s="7"/>
      <c r="DT252" s="7"/>
      <c r="DU252" s="7"/>
      <c r="DV252" s="7"/>
      <c r="DW252" s="7"/>
      <c r="DX252" s="7"/>
      <c r="DY252" s="7"/>
      <c r="DZ252" s="7"/>
      <c r="EA252" s="7"/>
      <c r="EB252" s="7"/>
      <c r="EC252" s="7"/>
      <c r="ED252" s="7"/>
      <c r="EE252" s="7"/>
      <c r="EF252" s="7"/>
      <c r="EG252" s="7"/>
      <c r="EH252" s="7"/>
      <c r="EI252" s="7"/>
      <c r="EJ252" s="7"/>
      <c r="EK252" s="7"/>
      <c r="EL252" s="7"/>
      <c r="EM252" s="7"/>
      <c r="EN252" s="7"/>
      <c r="EO252" s="7"/>
      <c r="EP252" s="7"/>
      <c r="EQ252" s="7"/>
      <c r="ER252" s="7"/>
      <c r="ES252" s="7"/>
      <c r="ET252" s="7"/>
      <c r="EU252" s="7"/>
      <c r="EV252" s="7"/>
      <c r="EW252" s="7"/>
      <c r="EX252" s="7"/>
      <c r="EY252" s="7"/>
      <c r="EZ252" s="7"/>
      <c r="FA252" s="7"/>
      <c r="FB252" s="7"/>
      <c r="FC252" s="7"/>
      <c r="FD252" s="7"/>
      <c r="FE252" s="7"/>
      <c r="FF252" s="7"/>
      <c r="FG252" s="7"/>
      <c r="FH252" s="7"/>
      <c r="FI252" s="7"/>
      <c r="FJ252" s="7"/>
      <c r="FK252" s="7"/>
      <c r="FL252" s="7"/>
      <c r="FM252" s="7"/>
      <c r="FN252" s="7"/>
      <c r="FO252" s="7"/>
      <c r="FP252" s="7"/>
      <c r="FQ252" s="7"/>
      <c r="FR252" s="7"/>
      <c r="FS252" s="7"/>
      <c r="FT252" s="7"/>
      <c r="FU252" s="7"/>
      <c r="FV252" s="7"/>
      <c r="FW252" s="7"/>
      <c r="FX252" s="7"/>
      <c r="FY252" s="7"/>
      <c r="FZ252" s="7"/>
      <c r="GA252" s="7"/>
      <c r="GB252" s="7"/>
      <c r="GC252" s="7"/>
      <c r="GD252" s="7"/>
      <c r="GE252" s="7"/>
      <c r="GF252" s="7"/>
      <c r="GG252" s="7"/>
      <c r="GH252" s="7"/>
      <c r="GI252" s="7"/>
      <c r="GJ252" s="7"/>
      <c r="GK252" s="7"/>
      <c r="GL252" s="7"/>
      <c r="GM252" s="7"/>
      <c r="GN252" s="7"/>
      <c r="GO252" s="7"/>
      <c r="GP252" s="7"/>
      <c r="GQ252" s="7"/>
      <c r="GR252" s="7"/>
      <c r="GS252" s="7"/>
      <c r="GT252" s="7"/>
      <c r="GU252" s="7"/>
      <c r="GV252" s="7"/>
      <c r="GW252" s="7"/>
      <c r="GX252" s="7"/>
      <c r="GY252" s="7"/>
      <c r="GZ252" s="7"/>
      <c r="HA252" s="7"/>
      <c r="HB252" s="7"/>
      <c r="HC252" s="7"/>
      <c r="HD252" s="7"/>
      <c r="HE252" s="7"/>
      <c r="HF252" s="7"/>
      <c r="HG252" s="7"/>
      <c r="HH252" s="7"/>
      <c r="HI252" s="7"/>
      <c r="HJ252" s="7"/>
      <c r="HK252" s="7"/>
      <c r="HL252" s="7"/>
      <c r="HM252" s="7"/>
      <c r="HN252" s="7"/>
      <c r="HO252" s="7"/>
      <c r="HP252" s="7"/>
      <c r="HQ252" s="7"/>
      <c r="HR252" s="7"/>
      <c r="HS252" s="7"/>
      <c r="HT252" s="7"/>
      <c r="HU252" s="7"/>
      <c r="HV252" s="7"/>
      <c r="HW252" s="7"/>
      <c r="HX252" s="7"/>
      <c r="HY252" s="7"/>
      <c r="HZ252" s="7"/>
      <c r="IA252" s="7"/>
      <c r="IB252" s="7"/>
      <c r="IC252" s="7"/>
      <c r="ID252" s="7"/>
      <c r="IE252" s="7"/>
      <c r="IF252" s="7"/>
      <c r="IG252" s="7"/>
      <c r="IH252" s="7"/>
      <c r="II252" s="7"/>
      <c r="IJ252" s="7"/>
      <c r="IK252" s="7"/>
      <c r="IL252" s="7"/>
      <c r="IM252" s="7"/>
      <c r="IN252" s="7"/>
      <c r="IO252" s="7"/>
      <c r="IP252" s="7"/>
      <c r="IQ252" s="7"/>
      <c r="IR252" s="7"/>
      <c r="IS252" s="7"/>
      <c r="IT252" s="7"/>
      <c r="IU252" s="7"/>
      <c r="IV252" s="7"/>
    </row>
    <row r="253" customFormat="1" ht="14.25" spans="1:256">
      <c r="A253" s="19"/>
      <c r="B253" s="19"/>
      <c r="C253" s="20" t="s">
        <v>1699</v>
      </c>
      <c r="D253" s="20" t="s">
        <v>1699</v>
      </c>
      <c r="E253" s="20" t="s">
        <v>2117</v>
      </c>
      <c r="F253" s="21" t="s">
        <v>1709</v>
      </c>
      <c r="G253" s="21" t="s">
        <v>1736</v>
      </c>
      <c r="H253" s="21" t="s">
        <v>1733</v>
      </c>
      <c r="I253" s="21" t="s">
        <v>1706</v>
      </c>
      <c r="J253" s="21" t="s">
        <v>2118</v>
      </c>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c r="DK253" s="7"/>
      <c r="DL253" s="7"/>
      <c r="DM253" s="7"/>
      <c r="DN253" s="7"/>
      <c r="DO253" s="7"/>
      <c r="DP253" s="7"/>
      <c r="DQ253" s="7"/>
      <c r="DR253" s="7"/>
      <c r="DS253" s="7"/>
      <c r="DT253" s="7"/>
      <c r="DU253" s="7"/>
      <c r="DV253" s="7"/>
      <c r="DW253" s="7"/>
      <c r="DX253" s="7"/>
      <c r="DY253" s="7"/>
      <c r="DZ253" s="7"/>
      <c r="EA253" s="7"/>
      <c r="EB253" s="7"/>
      <c r="EC253" s="7"/>
      <c r="ED253" s="7"/>
      <c r="EE253" s="7"/>
      <c r="EF253" s="7"/>
      <c r="EG253" s="7"/>
      <c r="EH253" s="7"/>
      <c r="EI253" s="7"/>
      <c r="EJ253" s="7"/>
      <c r="EK253" s="7"/>
      <c r="EL253" s="7"/>
      <c r="EM253" s="7"/>
      <c r="EN253" s="7"/>
      <c r="EO253" s="7"/>
      <c r="EP253" s="7"/>
      <c r="EQ253" s="7"/>
      <c r="ER253" s="7"/>
      <c r="ES253" s="7"/>
      <c r="ET253" s="7"/>
      <c r="EU253" s="7"/>
      <c r="EV253" s="7"/>
      <c r="EW253" s="7"/>
      <c r="EX253" s="7"/>
      <c r="EY253" s="7"/>
      <c r="EZ253" s="7"/>
      <c r="FA253" s="7"/>
      <c r="FB253" s="7"/>
      <c r="FC253" s="7"/>
      <c r="FD253" s="7"/>
      <c r="FE253" s="7"/>
      <c r="FF253" s="7"/>
      <c r="FG253" s="7"/>
      <c r="FH253" s="7"/>
      <c r="FI253" s="7"/>
      <c r="FJ253" s="7"/>
      <c r="FK253" s="7"/>
      <c r="FL253" s="7"/>
      <c r="FM253" s="7"/>
      <c r="FN253" s="7"/>
      <c r="FO253" s="7"/>
      <c r="FP253" s="7"/>
      <c r="FQ253" s="7"/>
      <c r="FR253" s="7"/>
      <c r="FS253" s="7"/>
      <c r="FT253" s="7"/>
      <c r="FU253" s="7"/>
      <c r="FV253" s="7"/>
      <c r="FW253" s="7"/>
      <c r="FX253" s="7"/>
      <c r="FY253" s="7"/>
      <c r="FZ253" s="7"/>
      <c r="GA253" s="7"/>
      <c r="GB253" s="7"/>
      <c r="GC253" s="7"/>
      <c r="GD253" s="7"/>
      <c r="GE253" s="7"/>
      <c r="GF253" s="7"/>
      <c r="GG253" s="7"/>
      <c r="GH253" s="7"/>
      <c r="GI253" s="7"/>
      <c r="GJ253" s="7"/>
      <c r="GK253" s="7"/>
      <c r="GL253" s="7"/>
      <c r="GM253" s="7"/>
      <c r="GN253" s="7"/>
      <c r="GO253" s="7"/>
      <c r="GP253" s="7"/>
      <c r="GQ253" s="7"/>
      <c r="GR253" s="7"/>
      <c r="GS253" s="7"/>
      <c r="GT253" s="7"/>
      <c r="GU253" s="7"/>
      <c r="GV253" s="7"/>
      <c r="GW253" s="7"/>
      <c r="GX253" s="7"/>
      <c r="GY253" s="7"/>
      <c r="GZ253" s="7"/>
      <c r="HA253" s="7"/>
      <c r="HB253" s="7"/>
      <c r="HC253" s="7"/>
      <c r="HD253" s="7"/>
      <c r="HE253" s="7"/>
      <c r="HF253" s="7"/>
      <c r="HG253" s="7"/>
      <c r="HH253" s="7"/>
      <c r="HI253" s="7"/>
      <c r="HJ253" s="7"/>
      <c r="HK253" s="7"/>
      <c r="HL253" s="7"/>
      <c r="HM253" s="7"/>
      <c r="HN253" s="7"/>
      <c r="HO253" s="7"/>
      <c r="HP253" s="7"/>
      <c r="HQ253" s="7"/>
      <c r="HR253" s="7"/>
      <c r="HS253" s="7"/>
      <c r="HT253" s="7"/>
      <c r="HU253" s="7"/>
      <c r="HV253" s="7"/>
      <c r="HW253" s="7"/>
      <c r="HX253" s="7"/>
      <c r="HY253" s="7"/>
      <c r="HZ253" s="7"/>
      <c r="IA253" s="7"/>
      <c r="IB253" s="7"/>
      <c r="IC253" s="7"/>
      <c r="ID253" s="7"/>
      <c r="IE253" s="7"/>
      <c r="IF253" s="7"/>
      <c r="IG253" s="7"/>
      <c r="IH253" s="7"/>
      <c r="II253" s="7"/>
      <c r="IJ253" s="7"/>
      <c r="IK253" s="7"/>
      <c r="IL253" s="7"/>
      <c r="IM253" s="7"/>
      <c r="IN253" s="7"/>
      <c r="IO253" s="7"/>
      <c r="IP253" s="7"/>
      <c r="IQ253" s="7"/>
      <c r="IR253" s="7"/>
      <c r="IS253" s="7"/>
      <c r="IT253" s="7"/>
      <c r="IU253" s="7"/>
      <c r="IV253" s="7"/>
    </row>
    <row r="254" customFormat="1" ht="13.5" spans="1:256">
      <c r="A254" s="13" t="s">
        <v>2119</v>
      </c>
      <c r="B254" s="13"/>
      <c r="C254" s="13"/>
      <c r="D254" s="13"/>
      <c r="E254" s="13"/>
      <c r="F254" s="13"/>
      <c r="G254" s="13"/>
      <c r="H254" s="13"/>
      <c r="I254" s="13"/>
      <c r="J254" s="13"/>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c r="DK254" s="7"/>
      <c r="DL254" s="7"/>
      <c r="DM254" s="7"/>
      <c r="DN254" s="7"/>
      <c r="DO254" s="7"/>
      <c r="DP254" s="7"/>
      <c r="DQ254" s="7"/>
      <c r="DR254" s="7"/>
      <c r="DS254" s="7"/>
      <c r="DT254" s="7"/>
      <c r="DU254" s="7"/>
      <c r="DV254" s="7"/>
      <c r="DW254" s="7"/>
      <c r="DX254" s="7"/>
      <c r="DY254" s="7"/>
      <c r="DZ254" s="7"/>
      <c r="EA254" s="7"/>
      <c r="EB254" s="7"/>
      <c r="EC254" s="7"/>
      <c r="ED254" s="7"/>
      <c r="EE254" s="7"/>
      <c r="EF254" s="7"/>
      <c r="EG254" s="7"/>
      <c r="EH254" s="7"/>
      <c r="EI254" s="7"/>
      <c r="EJ254" s="7"/>
      <c r="EK254" s="7"/>
      <c r="EL254" s="7"/>
      <c r="EM254" s="7"/>
      <c r="EN254" s="7"/>
      <c r="EO254" s="7"/>
      <c r="EP254" s="7"/>
      <c r="EQ254" s="7"/>
      <c r="ER254" s="7"/>
      <c r="ES254" s="7"/>
      <c r="ET254" s="7"/>
      <c r="EU254" s="7"/>
      <c r="EV254" s="7"/>
      <c r="EW254" s="7"/>
      <c r="EX254" s="7"/>
      <c r="EY254" s="7"/>
      <c r="EZ254" s="7"/>
      <c r="FA254" s="7"/>
      <c r="FB254" s="7"/>
      <c r="FC254" s="7"/>
      <c r="FD254" s="7"/>
      <c r="FE254" s="7"/>
      <c r="FF254" s="7"/>
      <c r="FG254" s="7"/>
      <c r="FH254" s="7"/>
      <c r="FI254" s="7"/>
      <c r="FJ254" s="7"/>
      <c r="FK254" s="7"/>
      <c r="FL254" s="7"/>
      <c r="FM254" s="7"/>
      <c r="FN254" s="7"/>
      <c r="FO254" s="7"/>
      <c r="FP254" s="7"/>
      <c r="FQ254" s="7"/>
      <c r="FR254" s="7"/>
      <c r="FS254" s="7"/>
      <c r="FT254" s="7"/>
      <c r="FU254" s="7"/>
      <c r="FV254" s="7"/>
      <c r="FW254" s="7"/>
      <c r="FX254" s="7"/>
      <c r="FY254" s="7"/>
      <c r="FZ254" s="7"/>
      <c r="GA254" s="7"/>
      <c r="GB254" s="7"/>
      <c r="GC254" s="7"/>
      <c r="GD254" s="7"/>
      <c r="GE254" s="7"/>
      <c r="GF254" s="7"/>
      <c r="GG254" s="7"/>
      <c r="GH254" s="7"/>
      <c r="GI254" s="7"/>
      <c r="GJ254" s="7"/>
      <c r="GK254" s="7"/>
      <c r="GL254" s="7"/>
      <c r="GM254" s="7"/>
      <c r="GN254" s="7"/>
      <c r="GO254" s="7"/>
      <c r="GP254" s="7"/>
      <c r="GQ254" s="7"/>
      <c r="GR254" s="7"/>
      <c r="GS254" s="7"/>
      <c r="GT254" s="7"/>
      <c r="GU254" s="7"/>
      <c r="GV254" s="7"/>
      <c r="GW254" s="7"/>
      <c r="GX254" s="7"/>
      <c r="GY254" s="7"/>
      <c r="GZ254" s="7"/>
      <c r="HA254" s="7"/>
      <c r="HB254" s="7"/>
      <c r="HC254" s="7"/>
      <c r="HD254" s="7"/>
      <c r="HE254" s="7"/>
      <c r="HF254" s="7"/>
      <c r="HG254" s="7"/>
      <c r="HH254" s="7"/>
      <c r="HI254" s="7"/>
      <c r="HJ254" s="7"/>
      <c r="HK254" s="7"/>
      <c r="HL254" s="7"/>
      <c r="HM254" s="7"/>
      <c r="HN254" s="7"/>
      <c r="HO254" s="7"/>
      <c r="HP254" s="7"/>
      <c r="HQ254" s="7"/>
      <c r="HR254" s="7"/>
      <c r="HS254" s="7"/>
      <c r="HT254" s="7"/>
      <c r="HU254" s="7"/>
      <c r="HV254" s="7"/>
      <c r="HW254" s="7"/>
      <c r="HX254" s="7"/>
      <c r="HY254" s="7"/>
      <c r="HZ254" s="7"/>
      <c r="IA254" s="7"/>
      <c r="IB254" s="7"/>
      <c r="IC254" s="7"/>
      <c r="ID254" s="7"/>
      <c r="IE254" s="7"/>
      <c r="IF254" s="7"/>
      <c r="IG254" s="7"/>
      <c r="IH254" s="7"/>
      <c r="II254" s="7"/>
      <c r="IJ254" s="7"/>
      <c r="IK254" s="7"/>
      <c r="IL254" s="7"/>
      <c r="IM254" s="7"/>
      <c r="IN254" s="7"/>
      <c r="IO254" s="7"/>
      <c r="IP254" s="7"/>
      <c r="IQ254" s="7"/>
      <c r="IR254" s="7"/>
      <c r="IS254" s="7"/>
      <c r="IT254" s="7"/>
      <c r="IU254" s="7"/>
      <c r="IV254" s="7"/>
    </row>
    <row r="255" customFormat="1" ht="170" customHeight="1" spans="1:256">
      <c r="A255" s="19" t="s">
        <v>2120</v>
      </c>
      <c r="B255" s="23" t="s">
        <v>2121</v>
      </c>
      <c r="C255" s="20" t="s">
        <v>1698</v>
      </c>
      <c r="D255" s="20" t="s">
        <v>1699</v>
      </c>
      <c r="E255" s="20" t="s">
        <v>1699</v>
      </c>
      <c r="F255" s="21"/>
      <c r="G255" s="21" t="s">
        <v>1700</v>
      </c>
      <c r="H255" s="21" t="s">
        <v>1699</v>
      </c>
      <c r="I255" s="21"/>
      <c r="J255" s="21" t="s">
        <v>1700</v>
      </c>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c r="DK255" s="7"/>
      <c r="DL255" s="7"/>
      <c r="DM255" s="7"/>
      <c r="DN255" s="7"/>
      <c r="DO255" s="7"/>
      <c r="DP255" s="7"/>
      <c r="DQ255" s="7"/>
      <c r="DR255" s="7"/>
      <c r="DS255" s="7"/>
      <c r="DT255" s="7"/>
      <c r="DU255" s="7"/>
      <c r="DV255" s="7"/>
      <c r="DW255" s="7"/>
      <c r="DX255" s="7"/>
      <c r="DY255" s="7"/>
      <c r="DZ255" s="7"/>
      <c r="EA255" s="7"/>
      <c r="EB255" s="7"/>
      <c r="EC255" s="7"/>
      <c r="ED255" s="7"/>
      <c r="EE255" s="7"/>
      <c r="EF255" s="7"/>
      <c r="EG255" s="7"/>
      <c r="EH255" s="7"/>
      <c r="EI255" s="7"/>
      <c r="EJ255" s="7"/>
      <c r="EK255" s="7"/>
      <c r="EL255" s="7"/>
      <c r="EM255" s="7"/>
      <c r="EN255" s="7"/>
      <c r="EO255" s="7"/>
      <c r="EP255" s="7"/>
      <c r="EQ255" s="7"/>
      <c r="ER255" s="7"/>
      <c r="ES255" s="7"/>
      <c r="ET255" s="7"/>
      <c r="EU255" s="7"/>
      <c r="EV255" s="7"/>
      <c r="EW255" s="7"/>
      <c r="EX255" s="7"/>
      <c r="EY255" s="7"/>
      <c r="EZ255" s="7"/>
      <c r="FA255" s="7"/>
      <c r="FB255" s="7"/>
      <c r="FC255" s="7"/>
      <c r="FD255" s="7"/>
      <c r="FE255" s="7"/>
      <c r="FF255" s="7"/>
      <c r="FG255" s="7"/>
      <c r="FH255" s="7"/>
      <c r="FI255" s="7"/>
      <c r="FJ255" s="7"/>
      <c r="FK255" s="7"/>
      <c r="FL255" s="7"/>
      <c r="FM255" s="7"/>
      <c r="FN255" s="7"/>
      <c r="FO255" s="7"/>
      <c r="FP255" s="7"/>
      <c r="FQ255" s="7"/>
      <c r="FR255" s="7"/>
      <c r="FS255" s="7"/>
      <c r="FT255" s="7"/>
      <c r="FU255" s="7"/>
      <c r="FV255" s="7"/>
      <c r="FW255" s="7"/>
      <c r="FX255" s="7"/>
      <c r="FY255" s="7"/>
      <c r="FZ255" s="7"/>
      <c r="GA255" s="7"/>
      <c r="GB255" s="7"/>
      <c r="GC255" s="7"/>
      <c r="GD255" s="7"/>
      <c r="GE255" s="7"/>
      <c r="GF255" s="7"/>
      <c r="GG255" s="7"/>
      <c r="GH255" s="7"/>
      <c r="GI255" s="7"/>
      <c r="GJ255" s="7"/>
      <c r="GK255" s="7"/>
      <c r="GL255" s="7"/>
      <c r="GM255" s="7"/>
      <c r="GN255" s="7"/>
      <c r="GO255" s="7"/>
      <c r="GP255" s="7"/>
      <c r="GQ255" s="7"/>
      <c r="GR255" s="7"/>
      <c r="GS255" s="7"/>
      <c r="GT255" s="7"/>
      <c r="GU255" s="7"/>
      <c r="GV255" s="7"/>
      <c r="GW255" s="7"/>
      <c r="GX255" s="7"/>
      <c r="GY255" s="7"/>
      <c r="GZ255" s="7"/>
      <c r="HA255" s="7"/>
      <c r="HB255" s="7"/>
      <c r="HC255" s="7"/>
      <c r="HD255" s="7"/>
      <c r="HE255" s="7"/>
      <c r="HF255" s="7"/>
      <c r="HG255" s="7"/>
      <c r="HH255" s="7"/>
      <c r="HI255" s="7"/>
      <c r="HJ255" s="7"/>
      <c r="HK255" s="7"/>
      <c r="HL255" s="7"/>
      <c r="HM255" s="7"/>
      <c r="HN255" s="7"/>
      <c r="HO255" s="7"/>
      <c r="HP255" s="7"/>
      <c r="HQ255" s="7"/>
      <c r="HR255" s="7"/>
      <c r="HS255" s="7"/>
      <c r="HT255" s="7"/>
      <c r="HU255" s="7"/>
      <c r="HV255" s="7"/>
      <c r="HW255" s="7"/>
      <c r="HX255" s="7"/>
      <c r="HY255" s="7"/>
      <c r="HZ255" s="7"/>
      <c r="IA255" s="7"/>
      <c r="IB255" s="7"/>
      <c r="IC255" s="7"/>
      <c r="ID255" s="7"/>
      <c r="IE255" s="7"/>
      <c r="IF255" s="7"/>
      <c r="IG255" s="7"/>
      <c r="IH255" s="7"/>
      <c r="II255" s="7"/>
      <c r="IJ255" s="7"/>
      <c r="IK255" s="7"/>
      <c r="IL255" s="7"/>
      <c r="IM255" s="7"/>
      <c r="IN255" s="7"/>
      <c r="IO255" s="7"/>
      <c r="IP255" s="7"/>
      <c r="IQ255" s="7"/>
      <c r="IR255" s="7"/>
      <c r="IS255" s="7"/>
      <c r="IT255" s="7"/>
      <c r="IU255" s="7"/>
      <c r="IV255" s="7"/>
    </row>
    <row r="256" customFormat="1" ht="14.25" spans="1:256">
      <c r="A256" s="19"/>
      <c r="B256" s="22"/>
      <c r="C256" s="20" t="s">
        <v>1699</v>
      </c>
      <c r="D256" s="20" t="s">
        <v>1701</v>
      </c>
      <c r="E256" s="20" t="s">
        <v>1699</v>
      </c>
      <c r="F256" s="21"/>
      <c r="G256" s="21" t="s">
        <v>1700</v>
      </c>
      <c r="H256" s="21" t="s">
        <v>1699</v>
      </c>
      <c r="I256" s="21"/>
      <c r="J256" s="21" t="s">
        <v>1700</v>
      </c>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c r="DK256" s="7"/>
      <c r="DL256" s="7"/>
      <c r="DM256" s="7"/>
      <c r="DN256" s="7"/>
      <c r="DO256" s="7"/>
      <c r="DP256" s="7"/>
      <c r="DQ256" s="7"/>
      <c r="DR256" s="7"/>
      <c r="DS256" s="7"/>
      <c r="DT256" s="7"/>
      <c r="DU256" s="7"/>
      <c r="DV256" s="7"/>
      <c r="DW256" s="7"/>
      <c r="DX256" s="7"/>
      <c r="DY256" s="7"/>
      <c r="DZ256" s="7"/>
      <c r="EA256" s="7"/>
      <c r="EB256" s="7"/>
      <c r="EC256" s="7"/>
      <c r="ED256" s="7"/>
      <c r="EE256" s="7"/>
      <c r="EF256" s="7"/>
      <c r="EG256" s="7"/>
      <c r="EH256" s="7"/>
      <c r="EI256" s="7"/>
      <c r="EJ256" s="7"/>
      <c r="EK256" s="7"/>
      <c r="EL256" s="7"/>
      <c r="EM256" s="7"/>
      <c r="EN256" s="7"/>
      <c r="EO256" s="7"/>
      <c r="EP256" s="7"/>
      <c r="EQ256" s="7"/>
      <c r="ER256" s="7"/>
      <c r="ES256" s="7"/>
      <c r="ET256" s="7"/>
      <c r="EU256" s="7"/>
      <c r="EV256" s="7"/>
      <c r="EW256" s="7"/>
      <c r="EX256" s="7"/>
      <c r="EY256" s="7"/>
      <c r="EZ256" s="7"/>
      <c r="FA256" s="7"/>
      <c r="FB256" s="7"/>
      <c r="FC256" s="7"/>
      <c r="FD256" s="7"/>
      <c r="FE256" s="7"/>
      <c r="FF256" s="7"/>
      <c r="FG256" s="7"/>
      <c r="FH256" s="7"/>
      <c r="FI256" s="7"/>
      <c r="FJ256" s="7"/>
      <c r="FK256" s="7"/>
      <c r="FL256" s="7"/>
      <c r="FM256" s="7"/>
      <c r="FN256" s="7"/>
      <c r="FO256" s="7"/>
      <c r="FP256" s="7"/>
      <c r="FQ256" s="7"/>
      <c r="FR256" s="7"/>
      <c r="FS256" s="7"/>
      <c r="FT256" s="7"/>
      <c r="FU256" s="7"/>
      <c r="FV256" s="7"/>
      <c r="FW256" s="7"/>
      <c r="FX256" s="7"/>
      <c r="FY256" s="7"/>
      <c r="FZ256" s="7"/>
      <c r="GA256" s="7"/>
      <c r="GB256" s="7"/>
      <c r="GC256" s="7"/>
      <c r="GD256" s="7"/>
      <c r="GE256" s="7"/>
      <c r="GF256" s="7"/>
      <c r="GG256" s="7"/>
      <c r="GH256" s="7"/>
      <c r="GI256" s="7"/>
      <c r="GJ256" s="7"/>
      <c r="GK256" s="7"/>
      <c r="GL256" s="7"/>
      <c r="GM256" s="7"/>
      <c r="GN256" s="7"/>
      <c r="GO256" s="7"/>
      <c r="GP256" s="7"/>
      <c r="GQ256" s="7"/>
      <c r="GR256" s="7"/>
      <c r="GS256" s="7"/>
      <c r="GT256" s="7"/>
      <c r="GU256" s="7"/>
      <c r="GV256" s="7"/>
      <c r="GW256" s="7"/>
      <c r="GX256" s="7"/>
      <c r="GY256" s="7"/>
      <c r="GZ256" s="7"/>
      <c r="HA256" s="7"/>
      <c r="HB256" s="7"/>
      <c r="HC256" s="7"/>
      <c r="HD256" s="7"/>
      <c r="HE256" s="7"/>
      <c r="HF256" s="7"/>
      <c r="HG256" s="7"/>
      <c r="HH256" s="7"/>
      <c r="HI256" s="7"/>
      <c r="HJ256" s="7"/>
      <c r="HK256" s="7"/>
      <c r="HL256" s="7"/>
      <c r="HM256" s="7"/>
      <c r="HN256" s="7"/>
      <c r="HO256" s="7"/>
      <c r="HP256" s="7"/>
      <c r="HQ256" s="7"/>
      <c r="HR256" s="7"/>
      <c r="HS256" s="7"/>
      <c r="HT256" s="7"/>
      <c r="HU256" s="7"/>
      <c r="HV256" s="7"/>
      <c r="HW256" s="7"/>
      <c r="HX256" s="7"/>
      <c r="HY256" s="7"/>
      <c r="HZ256" s="7"/>
      <c r="IA256" s="7"/>
      <c r="IB256" s="7"/>
      <c r="IC256" s="7"/>
      <c r="ID256" s="7"/>
      <c r="IE256" s="7"/>
      <c r="IF256" s="7"/>
      <c r="IG256" s="7"/>
      <c r="IH256" s="7"/>
      <c r="II256" s="7"/>
      <c r="IJ256" s="7"/>
      <c r="IK256" s="7"/>
      <c r="IL256" s="7"/>
      <c r="IM256" s="7"/>
      <c r="IN256" s="7"/>
      <c r="IO256" s="7"/>
      <c r="IP256" s="7"/>
      <c r="IQ256" s="7"/>
      <c r="IR256" s="7"/>
      <c r="IS256" s="7"/>
      <c r="IT256" s="7"/>
      <c r="IU256" s="7"/>
      <c r="IV256" s="7"/>
    </row>
    <row r="257" customFormat="1" ht="28.5" spans="1:256">
      <c r="A257" s="19"/>
      <c r="B257" s="7"/>
      <c r="C257" s="20" t="s">
        <v>1699</v>
      </c>
      <c r="D257" s="20" t="s">
        <v>1699</v>
      </c>
      <c r="E257" s="20" t="s">
        <v>2122</v>
      </c>
      <c r="F257" s="21" t="s">
        <v>1703</v>
      </c>
      <c r="G257" s="21" t="s">
        <v>2123</v>
      </c>
      <c r="H257" s="21" t="s">
        <v>1721</v>
      </c>
      <c r="I257" s="21" t="s">
        <v>1706</v>
      </c>
      <c r="J257" s="21" t="s">
        <v>2124</v>
      </c>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c r="DK257" s="7"/>
      <c r="DL257" s="7"/>
      <c r="DM257" s="7"/>
      <c r="DN257" s="7"/>
      <c r="DO257" s="7"/>
      <c r="DP257" s="7"/>
      <c r="DQ257" s="7"/>
      <c r="DR257" s="7"/>
      <c r="DS257" s="7"/>
      <c r="DT257" s="7"/>
      <c r="DU257" s="7"/>
      <c r="DV257" s="7"/>
      <c r="DW257" s="7"/>
      <c r="DX257" s="7"/>
      <c r="DY257" s="7"/>
      <c r="DZ257" s="7"/>
      <c r="EA257" s="7"/>
      <c r="EB257" s="7"/>
      <c r="EC257" s="7"/>
      <c r="ED257" s="7"/>
      <c r="EE257" s="7"/>
      <c r="EF257" s="7"/>
      <c r="EG257" s="7"/>
      <c r="EH257" s="7"/>
      <c r="EI257" s="7"/>
      <c r="EJ257" s="7"/>
      <c r="EK257" s="7"/>
      <c r="EL257" s="7"/>
      <c r="EM257" s="7"/>
      <c r="EN257" s="7"/>
      <c r="EO257" s="7"/>
      <c r="EP257" s="7"/>
      <c r="EQ257" s="7"/>
      <c r="ER257" s="7"/>
      <c r="ES257" s="7"/>
      <c r="ET257" s="7"/>
      <c r="EU257" s="7"/>
      <c r="EV257" s="7"/>
      <c r="EW257" s="7"/>
      <c r="EX257" s="7"/>
      <c r="EY257" s="7"/>
      <c r="EZ257" s="7"/>
      <c r="FA257" s="7"/>
      <c r="FB257" s="7"/>
      <c r="FC257" s="7"/>
      <c r="FD257" s="7"/>
      <c r="FE257" s="7"/>
      <c r="FF257" s="7"/>
      <c r="FG257" s="7"/>
      <c r="FH257" s="7"/>
      <c r="FI257" s="7"/>
      <c r="FJ257" s="7"/>
      <c r="FK257" s="7"/>
      <c r="FL257" s="7"/>
      <c r="FM257" s="7"/>
      <c r="FN257" s="7"/>
      <c r="FO257" s="7"/>
      <c r="FP257" s="7"/>
      <c r="FQ257" s="7"/>
      <c r="FR257" s="7"/>
      <c r="FS257" s="7"/>
      <c r="FT257" s="7"/>
      <c r="FU257" s="7"/>
      <c r="FV257" s="7"/>
      <c r="FW257" s="7"/>
      <c r="FX257" s="7"/>
      <c r="FY257" s="7"/>
      <c r="FZ257" s="7"/>
      <c r="GA257" s="7"/>
      <c r="GB257" s="7"/>
      <c r="GC257" s="7"/>
      <c r="GD257" s="7"/>
      <c r="GE257" s="7"/>
      <c r="GF257" s="7"/>
      <c r="GG257" s="7"/>
      <c r="GH257" s="7"/>
      <c r="GI257" s="7"/>
      <c r="GJ257" s="7"/>
      <c r="GK257" s="7"/>
      <c r="GL257" s="7"/>
      <c r="GM257" s="7"/>
      <c r="GN257" s="7"/>
      <c r="GO257" s="7"/>
      <c r="GP257" s="7"/>
      <c r="GQ257" s="7"/>
      <c r="GR257" s="7"/>
      <c r="GS257" s="7"/>
      <c r="GT257" s="7"/>
      <c r="GU257" s="7"/>
      <c r="GV257" s="7"/>
      <c r="GW257" s="7"/>
      <c r="GX257" s="7"/>
      <c r="GY257" s="7"/>
      <c r="GZ257" s="7"/>
      <c r="HA257" s="7"/>
      <c r="HB257" s="7"/>
      <c r="HC257" s="7"/>
      <c r="HD257" s="7"/>
      <c r="HE257" s="7"/>
      <c r="HF257" s="7"/>
      <c r="HG257" s="7"/>
      <c r="HH257" s="7"/>
      <c r="HI257" s="7"/>
      <c r="HJ257" s="7"/>
      <c r="HK257" s="7"/>
      <c r="HL257" s="7"/>
      <c r="HM257" s="7"/>
      <c r="HN257" s="7"/>
      <c r="HO257" s="7"/>
      <c r="HP257" s="7"/>
      <c r="HQ257" s="7"/>
      <c r="HR257" s="7"/>
      <c r="HS257" s="7"/>
      <c r="HT257" s="7"/>
      <c r="HU257" s="7"/>
      <c r="HV257" s="7"/>
      <c r="HW257" s="7"/>
      <c r="HX257" s="7"/>
      <c r="HY257" s="7"/>
      <c r="HZ257" s="7"/>
      <c r="IA257" s="7"/>
      <c r="IB257" s="7"/>
      <c r="IC257" s="7"/>
      <c r="ID257" s="7"/>
      <c r="IE257" s="7"/>
      <c r="IF257" s="7"/>
      <c r="IG257" s="7"/>
      <c r="IH257" s="7"/>
      <c r="II257" s="7"/>
      <c r="IJ257" s="7"/>
      <c r="IK257" s="7"/>
      <c r="IL257" s="7"/>
      <c r="IM257" s="7"/>
      <c r="IN257" s="7"/>
      <c r="IO257" s="7"/>
      <c r="IP257" s="7"/>
      <c r="IQ257" s="7"/>
      <c r="IR257" s="7"/>
      <c r="IS257" s="7"/>
      <c r="IT257" s="7"/>
      <c r="IU257" s="7"/>
      <c r="IV257" s="7"/>
    </row>
    <row r="258" customFormat="1" ht="14.25" spans="1:256">
      <c r="A258" s="19"/>
      <c r="B258" s="22"/>
      <c r="C258" s="20" t="s">
        <v>1699</v>
      </c>
      <c r="D258" s="20" t="s">
        <v>1699</v>
      </c>
      <c r="E258" s="20" t="s">
        <v>2125</v>
      </c>
      <c r="F258" s="21" t="s">
        <v>1703</v>
      </c>
      <c r="G258" s="21" t="s">
        <v>2077</v>
      </c>
      <c r="H258" s="21" t="s">
        <v>1721</v>
      </c>
      <c r="I258" s="21" t="s">
        <v>1706</v>
      </c>
      <c r="J258" s="21" t="s">
        <v>2126</v>
      </c>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c r="DK258" s="7"/>
      <c r="DL258" s="7"/>
      <c r="DM258" s="7"/>
      <c r="DN258" s="7"/>
      <c r="DO258" s="7"/>
      <c r="DP258" s="7"/>
      <c r="DQ258" s="7"/>
      <c r="DR258" s="7"/>
      <c r="DS258" s="7"/>
      <c r="DT258" s="7"/>
      <c r="DU258" s="7"/>
      <c r="DV258" s="7"/>
      <c r="DW258" s="7"/>
      <c r="DX258" s="7"/>
      <c r="DY258" s="7"/>
      <c r="DZ258" s="7"/>
      <c r="EA258" s="7"/>
      <c r="EB258" s="7"/>
      <c r="EC258" s="7"/>
      <c r="ED258" s="7"/>
      <c r="EE258" s="7"/>
      <c r="EF258" s="7"/>
      <c r="EG258" s="7"/>
      <c r="EH258" s="7"/>
      <c r="EI258" s="7"/>
      <c r="EJ258" s="7"/>
      <c r="EK258" s="7"/>
      <c r="EL258" s="7"/>
      <c r="EM258" s="7"/>
      <c r="EN258" s="7"/>
      <c r="EO258" s="7"/>
      <c r="EP258" s="7"/>
      <c r="EQ258" s="7"/>
      <c r="ER258" s="7"/>
      <c r="ES258" s="7"/>
      <c r="ET258" s="7"/>
      <c r="EU258" s="7"/>
      <c r="EV258" s="7"/>
      <c r="EW258" s="7"/>
      <c r="EX258" s="7"/>
      <c r="EY258" s="7"/>
      <c r="EZ258" s="7"/>
      <c r="FA258" s="7"/>
      <c r="FB258" s="7"/>
      <c r="FC258" s="7"/>
      <c r="FD258" s="7"/>
      <c r="FE258" s="7"/>
      <c r="FF258" s="7"/>
      <c r="FG258" s="7"/>
      <c r="FH258" s="7"/>
      <c r="FI258" s="7"/>
      <c r="FJ258" s="7"/>
      <c r="FK258" s="7"/>
      <c r="FL258" s="7"/>
      <c r="FM258" s="7"/>
      <c r="FN258" s="7"/>
      <c r="FO258" s="7"/>
      <c r="FP258" s="7"/>
      <c r="FQ258" s="7"/>
      <c r="FR258" s="7"/>
      <c r="FS258" s="7"/>
      <c r="FT258" s="7"/>
      <c r="FU258" s="7"/>
      <c r="FV258" s="7"/>
      <c r="FW258" s="7"/>
      <c r="FX258" s="7"/>
      <c r="FY258" s="7"/>
      <c r="FZ258" s="7"/>
      <c r="GA258" s="7"/>
      <c r="GB258" s="7"/>
      <c r="GC258" s="7"/>
      <c r="GD258" s="7"/>
      <c r="GE258" s="7"/>
      <c r="GF258" s="7"/>
      <c r="GG258" s="7"/>
      <c r="GH258" s="7"/>
      <c r="GI258" s="7"/>
      <c r="GJ258" s="7"/>
      <c r="GK258" s="7"/>
      <c r="GL258" s="7"/>
      <c r="GM258" s="7"/>
      <c r="GN258" s="7"/>
      <c r="GO258" s="7"/>
      <c r="GP258" s="7"/>
      <c r="GQ258" s="7"/>
      <c r="GR258" s="7"/>
      <c r="GS258" s="7"/>
      <c r="GT258" s="7"/>
      <c r="GU258" s="7"/>
      <c r="GV258" s="7"/>
      <c r="GW258" s="7"/>
      <c r="GX258" s="7"/>
      <c r="GY258" s="7"/>
      <c r="GZ258" s="7"/>
      <c r="HA258" s="7"/>
      <c r="HB258" s="7"/>
      <c r="HC258" s="7"/>
      <c r="HD258" s="7"/>
      <c r="HE258" s="7"/>
      <c r="HF258" s="7"/>
      <c r="HG258" s="7"/>
      <c r="HH258" s="7"/>
      <c r="HI258" s="7"/>
      <c r="HJ258" s="7"/>
      <c r="HK258" s="7"/>
      <c r="HL258" s="7"/>
      <c r="HM258" s="7"/>
      <c r="HN258" s="7"/>
      <c r="HO258" s="7"/>
      <c r="HP258" s="7"/>
      <c r="HQ258" s="7"/>
      <c r="HR258" s="7"/>
      <c r="HS258" s="7"/>
      <c r="HT258" s="7"/>
      <c r="HU258" s="7"/>
      <c r="HV258" s="7"/>
      <c r="HW258" s="7"/>
      <c r="HX258" s="7"/>
      <c r="HY258" s="7"/>
      <c r="HZ258" s="7"/>
      <c r="IA258" s="7"/>
      <c r="IB258" s="7"/>
      <c r="IC258" s="7"/>
      <c r="ID258" s="7"/>
      <c r="IE258" s="7"/>
      <c r="IF258" s="7"/>
      <c r="IG258" s="7"/>
      <c r="IH258" s="7"/>
      <c r="II258" s="7"/>
      <c r="IJ258" s="7"/>
      <c r="IK258" s="7"/>
      <c r="IL258" s="7"/>
      <c r="IM258" s="7"/>
      <c r="IN258" s="7"/>
      <c r="IO258" s="7"/>
      <c r="IP258" s="7"/>
      <c r="IQ258" s="7"/>
      <c r="IR258" s="7"/>
      <c r="IS258" s="7"/>
      <c r="IT258" s="7"/>
      <c r="IU258" s="7"/>
      <c r="IV258" s="7"/>
    </row>
    <row r="259" customFormat="1" ht="14.25" spans="1:256">
      <c r="A259" s="19"/>
      <c r="B259" s="19"/>
      <c r="C259" s="20" t="s">
        <v>1699</v>
      </c>
      <c r="D259" s="20" t="s">
        <v>1699</v>
      </c>
      <c r="E259" s="20" t="s">
        <v>2127</v>
      </c>
      <c r="F259" s="21" t="s">
        <v>1703</v>
      </c>
      <c r="G259" s="21" t="s">
        <v>2128</v>
      </c>
      <c r="H259" s="21" t="s">
        <v>1721</v>
      </c>
      <c r="I259" s="21" t="s">
        <v>1706</v>
      </c>
      <c r="J259" s="21" t="s">
        <v>2129</v>
      </c>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c r="DK259" s="7"/>
      <c r="DL259" s="7"/>
      <c r="DM259" s="7"/>
      <c r="DN259" s="7"/>
      <c r="DO259" s="7"/>
      <c r="DP259" s="7"/>
      <c r="DQ259" s="7"/>
      <c r="DR259" s="7"/>
      <c r="DS259" s="7"/>
      <c r="DT259" s="7"/>
      <c r="DU259" s="7"/>
      <c r="DV259" s="7"/>
      <c r="DW259" s="7"/>
      <c r="DX259" s="7"/>
      <c r="DY259" s="7"/>
      <c r="DZ259" s="7"/>
      <c r="EA259" s="7"/>
      <c r="EB259" s="7"/>
      <c r="EC259" s="7"/>
      <c r="ED259" s="7"/>
      <c r="EE259" s="7"/>
      <c r="EF259" s="7"/>
      <c r="EG259" s="7"/>
      <c r="EH259" s="7"/>
      <c r="EI259" s="7"/>
      <c r="EJ259" s="7"/>
      <c r="EK259" s="7"/>
      <c r="EL259" s="7"/>
      <c r="EM259" s="7"/>
      <c r="EN259" s="7"/>
      <c r="EO259" s="7"/>
      <c r="EP259" s="7"/>
      <c r="EQ259" s="7"/>
      <c r="ER259" s="7"/>
      <c r="ES259" s="7"/>
      <c r="ET259" s="7"/>
      <c r="EU259" s="7"/>
      <c r="EV259" s="7"/>
      <c r="EW259" s="7"/>
      <c r="EX259" s="7"/>
      <c r="EY259" s="7"/>
      <c r="EZ259" s="7"/>
      <c r="FA259" s="7"/>
      <c r="FB259" s="7"/>
      <c r="FC259" s="7"/>
      <c r="FD259" s="7"/>
      <c r="FE259" s="7"/>
      <c r="FF259" s="7"/>
      <c r="FG259" s="7"/>
      <c r="FH259" s="7"/>
      <c r="FI259" s="7"/>
      <c r="FJ259" s="7"/>
      <c r="FK259" s="7"/>
      <c r="FL259" s="7"/>
      <c r="FM259" s="7"/>
      <c r="FN259" s="7"/>
      <c r="FO259" s="7"/>
      <c r="FP259" s="7"/>
      <c r="FQ259" s="7"/>
      <c r="FR259" s="7"/>
      <c r="FS259" s="7"/>
      <c r="FT259" s="7"/>
      <c r="FU259" s="7"/>
      <c r="FV259" s="7"/>
      <c r="FW259" s="7"/>
      <c r="FX259" s="7"/>
      <c r="FY259" s="7"/>
      <c r="FZ259" s="7"/>
      <c r="GA259" s="7"/>
      <c r="GB259" s="7"/>
      <c r="GC259" s="7"/>
      <c r="GD259" s="7"/>
      <c r="GE259" s="7"/>
      <c r="GF259" s="7"/>
      <c r="GG259" s="7"/>
      <c r="GH259" s="7"/>
      <c r="GI259" s="7"/>
      <c r="GJ259" s="7"/>
      <c r="GK259" s="7"/>
      <c r="GL259" s="7"/>
      <c r="GM259" s="7"/>
      <c r="GN259" s="7"/>
      <c r="GO259" s="7"/>
      <c r="GP259" s="7"/>
      <c r="GQ259" s="7"/>
      <c r="GR259" s="7"/>
      <c r="GS259" s="7"/>
      <c r="GT259" s="7"/>
      <c r="GU259" s="7"/>
      <c r="GV259" s="7"/>
      <c r="GW259" s="7"/>
      <c r="GX259" s="7"/>
      <c r="GY259" s="7"/>
      <c r="GZ259" s="7"/>
      <c r="HA259" s="7"/>
      <c r="HB259" s="7"/>
      <c r="HC259" s="7"/>
      <c r="HD259" s="7"/>
      <c r="HE259" s="7"/>
      <c r="HF259" s="7"/>
      <c r="HG259" s="7"/>
      <c r="HH259" s="7"/>
      <c r="HI259" s="7"/>
      <c r="HJ259" s="7"/>
      <c r="HK259" s="7"/>
      <c r="HL259" s="7"/>
      <c r="HM259" s="7"/>
      <c r="HN259" s="7"/>
      <c r="HO259" s="7"/>
      <c r="HP259" s="7"/>
      <c r="HQ259" s="7"/>
      <c r="HR259" s="7"/>
      <c r="HS259" s="7"/>
      <c r="HT259" s="7"/>
      <c r="HU259" s="7"/>
      <c r="HV259" s="7"/>
      <c r="HW259" s="7"/>
      <c r="HX259" s="7"/>
      <c r="HY259" s="7"/>
      <c r="HZ259" s="7"/>
      <c r="IA259" s="7"/>
      <c r="IB259" s="7"/>
      <c r="IC259" s="7"/>
      <c r="ID259" s="7"/>
      <c r="IE259" s="7"/>
      <c r="IF259" s="7"/>
      <c r="IG259" s="7"/>
      <c r="IH259" s="7"/>
      <c r="II259" s="7"/>
      <c r="IJ259" s="7"/>
      <c r="IK259" s="7"/>
      <c r="IL259" s="7"/>
      <c r="IM259" s="7"/>
      <c r="IN259" s="7"/>
      <c r="IO259" s="7"/>
      <c r="IP259" s="7"/>
      <c r="IQ259" s="7"/>
      <c r="IR259" s="7"/>
      <c r="IS259" s="7"/>
      <c r="IT259" s="7"/>
      <c r="IU259" s="7"/>
      <c r="IV259" s="7"/>
    </row>
    <row r="260" customFormat="1" ht="27" spans="1:256">
      <c r="A260" s="19"/>
      <c r="B260" s="19"/>
      <c r="C260" s="20" t="s">
        <v>1699</v>
      </c>
      <c r="D260" s="20" t="s">
        <v>1699</v>
      </c>
      <c r="E260" s="20" t="s">
        <v>2130</v>
      </c>
      <c r="F260" s="21" t="s">
        <v>1703</v>
      </c>
      <c r="G260" s="21" t="s">
        <v>2131</v>
      </c>
      <c r="H260" s="21" t="s">
        <v>1721</v>
      </c>
      <c r="I260" s="21" t="s">
        <v>1706</v>
      </c>
      <c r="J260" s="21" t="s">
        <v>2132</v>
      </c>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c r="DK260" s="7"/>
      <c r="DL260" s="7"/>
      <c r="DM260" s="7"/>
      <c r="DN260" s="7"/>
      <c r="DO260" s="7"/>
      <c r="DP260" s="7"/>
      <c r="DQ260" s="7"/>
      <c r="DR260" s="7"/>
      <c r="DS260" s="7"/>
      <c r="DT260" s="7"/>
      <c r="DU260" s="7"/>
      <c r="DV260" s="7"/>
      <c r="DW260" s="7"/>
      <c r="DX260" s="7"/>
      <c r="DY260" s="7"/>
      <c r="DZ260" s="7"/>
      <c r="EA260" s="7"/>
      <c r="EB260" s="7"/>
      <c r="EC260" s="7"/>
      <c r="ED260" s="7"/>
      <c r="EE260" s="7"/>
      <c r="EF260" s="7"/>
      <c r="EG260" s="7"/>
      <c r="EH260" s="7"/>
      <c r="EI260" s="7"/>
      <c r="EJ260" s="7"/>
      <c r="EK260" s="7"/>
      <c r="EL260" s="7"/>
      <c r="EM260" s="7"/>
      <c r="EN260" s="7"/>
      <c r="EO260" s="7"/>
      <c r="EP260" s="7"/>
      <c r="EQ260" s="7"/>
      <c r="ER260" s="7"/>
      <c r="ES260" s="7"/>
      <c r="ET260" s="7"/>
      <c r="EU260" s="7"/>
      <c r="EV260" s="7"/>
      <c r="EW260" s="7"/>
      <c r="EX260" s="7"/>
      <c r="EY260" s="7"/>
      <c r="EZ260" s="7"/>
      <c r="FA260" s="7"/>
      <c r="FB260" s="7"/>
      <c r="FC260" s="7"/>
      <c r="FD260" s="7"/>
      <c r="FE260" s="7"/>
      <c r="FF260" s="7"/>
      <c r="FG260" s="7"/>
      <c r="FH260" s="7"/>
      <c r="FI260" s="7"/>
      <c r="FJ260" s="7"/>
      <c r="FK260" s="7"/>
      <c r="FL260" s="7"/>
      <c r="FM260" s="7"/>
      <c r="FN260" s="7"/>
      <c r="FO260" s="7"/>
      <c r="FP260" s="7"/>
      <c r="FQ260" s="7"/>
      <c r="FR260" s="7"/>
      <c r="FS260" s="7"/>
      <c r="FT260" s="7"/>
      <c r="FU260" s="7"/>
      <c r="FV260" s="7"/>
      <c r="FW260" s="7"/>
      <c r="FX260" s="7"/>
      <c r="FY260" s="7"/>
      <c r="FZ260" s="7"/>
      <c r="GA260" s="7"/>
      <c r="GB260" s="7"/>
      <c r="GC260" s="7"/>
      <c r="GD260" s="7"/>
      <c r="GE260" s="7"/>
      <c r="GF260" s="7"/>
      <c r="GG260" s="7"/>
      <c r="GH260" s="7"/>
      <c r="GI260" s="7"/>
      <c r="GJ260" s="7"/>
      <c r="GK260" s="7"/>
      <c r="GL260" s="7"/>
      <c r="GM260" s="7"/>
      <c r="GN260" s="7"/>
      <c r="GO260" s="7"/>
      <c r="GP260" s="7"/>
      <c r="GQ260" s="7"/>
      <c r="GR260" s="7"/>
      <c r="GS260" s="7"/>
      <c r="GT260" s="7"/>
      <c r="GU260" s="7"/>
      <c r="GV260" s="7"/>
      <c r="GW260" s="7"/>
      <c r="GX260" s="7"/>
      <c r="GY260" s="7"/>
      <c r="GZ260" s="7"/>
      <c r="HA260" s="7"/>
      <c r="HB260" s="7"/>
      <c r="HC260" s="7"/>
      <c r="HD260" s="7"/>
      <c r="HE260" s="7"/>
      <c r="HF260" s="7"/>
      <c r="HG260" s="7"/>
      <c r="HH260" s="7"/>
      <c r="HI260" s="7"/>
      <c r="HJ260" s="7"/>
      <c r="HK260" s="7"/>
      <c r="HL260" s="7"/>
      <c r="HM260" s="7"/>
      <c r="HN260" s="7"/>
      <c r="HO260" s="7"/>
      <c r="HP260" s="7"/>
      <c r="HQ260" s="7"/>
      <c r="HR260" s="7"/>
      <c r="HS260" s="7"/>
      <c r="HT260" s="7"/>
      <c r="HU260" s="7"/>
      <c r="HV260" s="7"/>
      <c r="HW260" s="7"/>
      <c r="HX260" s="7"/>
      <c r="HY260" s="7"/>
      <c r="HZ260" s="7"/>
      <c r="IA260" s="7"/>
      <c r="IB260" s="7"/>
      <c r="IC260" s="7"/>
      <c r="ID260" s="7"/>
      <c r="IE260" s="7"/>
      <c r="IF260" s="7"/>
      <c r="IG260" s="7"/>
      <c r="IH260" s="7"/>
      <c r="II260" s="7"/>
      <c r="IJ260" s="7"/>
      <c r="IK260" s="7"/>
      <c r="IL260" s="7"/>
      <c r="IM260" s="7"/>
      <c r="IN260" s="7"/>
      <c r="IO260" s="7"/>
      <c r="IP260" s="7"/>
      <c r="IQ260" s="7"/>
      <c r="IR260" s="7"/>
      <c r="IS260" s="7"/>
      <c r="IT260" s="7"/>
      <c r="IU260" s="7"/>
      <c r="IV260" s="7"/>
    </row>
    <row r="261" customFormat="1" ht="14.25" spans="1:256">
      <c r="A261" s="19"/>
      <c r="B261" s="19"/>
      <c r="C261" s="20" t="s">
        <v>1699</v>
      </c>
      <c r="D261" s="20" t="s">
        <v>1699</v>
      </c>
      <c r="E261" s="20" t="s">
        <v>2133</v>
      </c>
      <c r="F261" s="21" t="s">
        <v>1703</v>
      </c>
      <c r="G261" s="21" t="s">
        <v>2134</v>
      </c>
      <c r="H261" s="21" t="s">
        <v>1721</v>
      </c>
      <c r="I261" s="21" t="s">
        <v>1706</v>
      </c>
      <c r="J261" s="21" t="s">
        <v>2135</v>
      </c>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c r="DK261" s="7"/>
      <c r="DL261" s="7"/>
      <c r="DM261" s="7"/>
      <c r="DN261" s="7"/>
      <c r="DO261" s="7"/>
      <c r="DP261" s="7"/>
      <c r="DQ261" s="7"/>
      <c r="DR261" s="7"/>
      <c r="DS261" s="7"/>
      <c r="DT261" s="7"/>
      <c r="DU261" s="7"/>
      <c r="DV261" s="7"/>
      <c r="DW261" s="7"/>
      <c r="DX261" s="7"/>
      <c r="DY261" s="7"/>
      <c r="DZ261" s="7"/>
      <c r="EA261" s="7"/>
      <c r="EB261" s="7"/>
      <c r="EC261" s="7"/>
      <c r="ED261" s="7"/>
      <c r="EE261" s="7"/>
      <c r="EF261" s="7"/>
      <c r="EG261" s="7"/>
      <c r="EH261" s="7"/>
      <c r="EI261" s="7"/>
      <c r="EJ261" s="7"/>
      <c r="EK261" s="7"/>
      <c r="EL261" s="7"/>
      <c r="EM261" s="7"/>
      <c r="EN261" s="7"/>
      <c r="EO261" s="7"/>
      <c r="EP261" s="7"/>
      <c r="EQ261" s="7"/>
      <c r="ER261" s="7"/>
      <c r="ES261" s="7"/>
      <c r="ET261" s="7"/>
      <c r="EU261" s="7"/>
      <c r="EV261" s="7"/>
      <c r="EW261" s="7"/>
      <c r="EX261" s="7"/>
      <c r="EY261" s="7"/>
      <c r="EZ261" s="7"/>
      <c r="FA261" s="7"/>
      <c r="FB261" s="7"/>
      <c r="FC261" s="7"/>
      <c r="FD261" s="7"/>
      <c r="FE261" s="7"/>
      <c r="FF261" s="7"/>
      <c r="FG261" s="7"/>
      <c r="FH261" s="7"/>
      <c r="FI261" s="7"/>
      <c r="FJ261" s="7"/>
      <c r="FK261" s="7"/>
      <c r="FL261" s="7"/>
      <c r="FM261" s="7"/>
      <c r="FN261" s="7"/>
      <c r="FO261" s="7"/>
      <c r="FP261" s="7"/>
      <c r="FQ261" s="7"/>
      <c r="FR261" s="7"/>
      <c r="FS261" s="7"/>
      <c r="FT261" s="7"/>
      <c r="FU261" s="7"/>
      <c r="FV261" s="7"/>
      <c r="FW261" s="7"/>
      <c r="FX261" s="7"/>
      <c r="FY261" s="7"/>
      <c r="FZ261" s="7"/>
      <c r="GA261" s="7"/>
      <c r="GB261" s="7"/>
      <c r="GC261" s="7"/>
      <c r="GD261" s="7"/>
      <c r="GE261" s="7"/>
      <c r="GF261" s="7"/>
      <c r="GG261" s="7"/>
      <c r="GH261" s="7"/>
      <c r="GI261" s="7"/>
      <c r="GJ261" s="7"/>
      <c r="GK261" s="7"/>
      <c r="GL261" s="7"/>
      <c r="GM261" s="7"/>
      <c r="GN261" s="7"/>
      <c r="GO261" s="7"/>
      <c r="GP261" s="7"/>
      <c r="GQ261" s="7"/>
      <c r="GR261" s="7"/>
      <c r="GS261" s="7"/>
      <c r="GT261" s="7"/>
      <c r="GU261" s="7"/>
      <c r="GV261" s="7"/>
      <c r="GW261" s="7"/>
      <c r="GX261" s="7"/>
      <c r="GY261" s="7"/>
      <c r="GZ261" s="7"/>
      <c r="HA261" s="7"/>
      <c r="HB261" s="7"/>
      <c r="HC261" s="7"/>
      <c r="HD261" s="7"/>
      <c r="HE261" s="7"/>
      <c r="HF261" s="7"/>
      <c r="HG261" s="7"/>
      <c r="HH261" s="7"/>
      <c r="HI261" s="7"/>
      <c r="HJ261" s="7"/>
      <c r="HK261" s="7"/>
      <c r="HL261" s="7"/>
      <c r="HM261" s="7"/>
      <c r="HN261" s="7"/>
      <c r="HO261" s="7"/>
      <c r="HP261" s="7"/>
      <c r="HQ261" s="7"/>
      <c r="HR261" s="7"/>
      <c r="HS261" s="7"/>
      <c r="HT261" s="7"/>
      <c r="HU261" s="7"/>
      <c r="HV261" s="7"/>
      <c r="HW261" s="7"/>
      <c r="HX261" s="7"/>
      <c r="HY261" s="7"/>
      <c r="HZ261" s="7"/>
      <c r="IA261" s="7"/>
      <c r="IB261" s="7"/>
      <c r="IC261" s="7"/>
      <c r="ID261" s="7"/>
      <c r="IE261" s="7"/>
      <c r="IF261" s="7"/>
      <c r="IG261" s="7"/>
      <c r="IH261" s="7"/>
      <c r="II261" s="7"/>
      <c r="IJ261" s="7"/>
      <c r="IK261" s="7"/>
      <c r="IL261" s="7"/>
      <c r="IM261" s="7"/>
      <c r="IN261" s="7"/>
      <c r="IO261" s="7"/>
      <c r="IP261" s="7"/>
      <c r="IQ261" s="7"/>
      <c r="IR261" s="7"/>
      <c r="IS261" s="7"/>
      <c r="IT261" s="7"/>
      <c r="IU261" s="7"/>
      <c r="IV261" s="7"/>
    </row>
    <row r="262" customFormat="1" ht="27" spans="1:256">
      <c r="A262" s="19"/>
      <c r="B262" s="19"/>
      <c r="C262" s="20" t="s">
        <v>1699</v>
      </c>
      <c r="D262" s="20" t="s">
        <v>1699</v>
      </c>
      <c r="E262" s="20" t="s">
        <v>2136</v>
      </c>
      <c r="F262" s="21" t="s">
        <v>1703</v>
      </c>
      <c r="G262" s="21" t="s">
        <v>2137</v>
      </c>
      <c r="H262" s="21" t="s">
        <v>1721</v>
      </c>
      <c r="I262" s="21" t="s">
        <v>1706</v>
      </c>
      <c r="J262" s="21" t="s">
        <v>2138</v>
      </c>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c r="DK262" s="7"/>
      <c r="DL262" s="7"/>
      <c r="DM262" s="7"/>
      <c r="DN262" s="7"/>
      <c r="DO262" s="7"/>
      <c r="DP262" s="7"/>
      <c r="DQ262" s="7"/>
      <c r="DR262" s="7"/>
      <c r="DS262" s="7"/>
      <c r="DT262" s="7"/>
      <c r="DU262" s="7"/>
      <c r="DV262" s="7"/>
      <c r="DW262" s="7"/>
      <c r="DX262" s="7"/>
      <c r="DY262" s="7"/>
      <c r="DZ262" s="7"/>
      <c r="EA262" s="7"/>
      <c r="EB262" s="7"/>
      <c r="EC262" s="7"/>
      <c r="ED262" s="7"/>
      <c r="EE262" s="7"/>
      <c r="EF262" s="7"/>
      <c r="EG262" s="7"/>
      <c r="EH262" s="7"/>
      <c r="EI262" s="7"/>
      <c r="EJ262" s="7"/>
      <c r="EK262" s="7"/>
      <c r="EL262" s="7"/>
      <c r="EM262" s="7"/>
      <c r="EN262" s="7"/>
      <c r="EO262" s="7"/>
      <c r="EP262" s="7"/>
      <c r="EQ262" s="7"/>
      <c r="ER262" s="7"/>
      <c r="ES262" s="7"/>
      <c r="ET262" s="7"/>
      <c r="EU262" s="7"/>
      <c r="EV262" s="7"/>
      <c r="EW262" s="7"/>
      <c r="EX262" s="7"/>
      <c r="EY262" s="7"/>
      <c r="EZ262" s="7"/>
      <c r="FA262" s="7"/>
      <c r="FB262" s="7"/>
      <c r="FC262" s="7"/>
      <c r="FD262" s="7"/>
      <c r="FE262" s="7"/>
      <c r="FF262" s="7"/>
      <c r="FG262" s="7"/>
      <c r="FH262" s="7"/>
      <c r="FI262" s="7"/>
      <c r="FJ262" s="7"/>
      <c r="FK262" s="7"/>
      <c r="FL262" s="7"/>
      <c r="FM262" s="7"/>
      <c r="FN262" s="7"/>
      <c r="FO262" s="7"/>
      <c r="FP262" s="7"/>
      <c r="FQ262" s="7"/>
      <c r="FR262" s="7"/>
      <c r="FS262" s="7"/>
      <c r="FT262" s="7"/>
      <c r="FU262" s="7"/>
      <c r="FV262" s="7"/>
      <c r="FW262" s="7"/>
      <c r="FX262" s="7"/>
      <c r="FY262" s="7"/>
      <c r="FZ262" s="7"/>
      <c r="GA262" s="7"/>
      <c r="GB262" s="7"/>
      <c r="GC262" s="7"/>
      <c r="GD262" s="7"/>
      <c r="GE262" s="7"/>
      <c r="GF262" s="7"/>
      <c r="GG262" s="7"/>
      <c r="GH262" s="7"/>
      <c r="GI262" s="7"/>
      <c r="GJ262" s="7"/>
      <c r="GK262" s="7"/>
      <c r="GL262" s="7"/>
      <c r="GM262" s="7"/>
      <c r="GN262" s="7"/>
      <c r="GO262" s="7"/>
      <c r="GP262" s="7"/>
      <c r="GQ262" s="7"/>
      <c r="GR262" s="7"/>
      <c r="GS262" s="7"/>
      <c r="GT262" s="7"/>
      <c r="GU262" s="7"/>
      <c r="GV262" s="7"/>
      <c r="GW262" s="7"/>
      <c r="GX262" s="7"/>
      <c r="GY262" s="7"/>
      <c r="GZ262" s="7"/>
      <c r="HA262" s="7"/>
      <c r="HB262" s="7"/>
      <c r="HC262" s="7"/>
      <c r="HD262" s="7"/>
      <c r="HE262" s="7"/>
      <c r="HF262" s="7"/>
      <c r="HG262" s="7"/>
      <c r="HH262" s="7"/>
      <c r="HI262" s="7"/>
      <c r="HJ262" s="7"/>
      <c r="HK262" s="7"/>
      <c r="HL262" s="7"/>
      <c r="HM262" s="7"/>
      <c r="HN262" s="7"/>
      <c r="HO262" s="7"/>
      <c r="HP262" s="7"/>
      <c r="HQ262" s="7"/>
      <c r="HR262" s="7"/>
      <c r="HS262" s="7"/>
      <c r="HT262" s="7"/>
      <c r="HU262" s="7"/>
      <c r="HV262" s="7"/>
      <c r="HW262" s="7"/>
      <c r="HX262" s="7"/>
      <c r="HY262" s="7"/>
      <c r="HZ262" s="7"/>
      <c r="IA262" s="7"/>
      <c r="IB262" s="7"/>
      <c r="IC262" s="7"/>
      <c r="ID262" s="7"/>
      <c r="IE262" s="7"/>
      <c r="IF262" s="7"/>
      <c r="IG262" s="7"/>
      <c r="IH262" s="7"/>
      <c r="II262" s="7"/>
      <c r="IJ262" s="7"/>
      <c r="IK262" s="7"/>
      <c r="IL262" s="7"/>
      <c r="IM262" s="7"/>
      <c r="IN262" s="7"/>
      <c r="IO262" s="7"/>
      <c r="IP262" s="7"/>
      <c r="IQ262" s="7"/>
      <c r="IR262" s="7"/>
      <c r="IS262" s="7"/>
      <c r="IT262" s="7"/>
      <c r="IU262" s="7"/>
      <c r="IV262" s="7"/>
    </row>
    <row r="263" customFormat="1" ht="27" spans="1:256">
      <c r="A263" s="19"/>
      <c r="B263" s="19"/>
      <c r="C263" s="20" t="s">
        <v>1699</v>
      </c>
      <c r="D263" s="20" t="s">
        <v>1699</v>
      </c>
      <c r="E263" s="20" t="s">
        <v>2139</v>
      </c>
      <c r="F263" s="21" t="s">
        <v>1703</v>
      </c>
      <c r="G263" s="21" t="s">
        <v>2140</v>
      </c>
      <c r="H263" s="21" t="s">
        <v>1721</v>
      </c>
      <c r="I263" s="21" t="s">
        <v>1706</v>
      </c>
      <c r="J263" s="21" t="s">
        <v>2141</v>
      </c>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c r="DK263" s="7"/>
      <c r="DL263" s="7"/>
      <c r="DM263" s="7"/>
      <c r="DN263" s="7"/>
      <c r="DO263" s="7"/>
      <c r="DP263" s="7"/>
      <c r="DQ263" s="7"/>
      <c r="DR263" s="7"/>
      <c r="DS263" s="7"/>
      <c r="DT263" s="7"/>
      <c r="DU263" s="7"/>
      <c r="DV263" s="7"/>
      <c r="DW263" s="7"/>
      <c r="DX263" s="7"/>
      <c r="DY263" s="7"/>
      <c r="DZ263" s="7"/>
      <c r="EA263" s="7"/>
      <c r="EB263" s="7"/>
      <c r="EC263" s="7"/>
      <c r="ED263" s="7"/>
      <c r="EE263" s="7"/>
      <c r="EF263" s="7"/>
      <c r="EG263" s="7"/>
      <c r="EH263" s="7"/>
      <c r="EI263" s="7"/>
      <c r="EJ263" s="7"/>
      <c r="EK263" s="7"/>
      <c r="EL263" s="7"/>
      <c r="EM263" s="7"/>
      <c r="EN263" s="7"/>
      <c r="EO263" s="7"/>
      <c r="EP263" s="7"/>
      <c r="EQ263" s="7"/>
      <c r="ER263" s="7"/>
      <c r="ES263" s="7"/>
      <c r="ET263" s="7"/>
      <c r="EU263" s="7"/>
      <c r="EV263" s="7"/>
      <c r="EW263" s="7"/>
      <c r="EX263" s="7"/>
      <c r="EY263" s="7"/>
      <c r="EZ263" s="7"/>
      <c r="FA263" s="7"/>
      <c r="FB263" s="7"/>
      <c r="FC263" s="7"/>
      <c r="FD263" s="7"/>
      <c r="FE263" s="7"/>
      <c r="FF263" s="7"/>
      <c r="FG263" s="7"/>
      <c r="FH263" s="7"/>
      <c r="FI263" s="7"/>
      <c r="FJ263" s="7"/>
      <c r="FK263" s="7"/>
      <c r="FL263" s="7"/>
      <c r="FM263" s="7"/>
      <c r="FN263" s="7"/>
      <c r="FO263" s="7"/>
      <c r="FP263" s="7"/>
      <c r="FQ263" s="7"/>
      <c r="FR263" s="7"/>
      <c r="FS263" s="7"/>
      <c r="FT263" s="7"/>
      <c r="FU263" s="7"/>
      <c r="FV263" s="7"/>
      <c r="FW263" s="7"/>
      <c r="FX263" s="7"/>
      <c r="FY263" s="7"/>
      <c r="FZ263" s="7"/>
      <c r="GA263" s="7"/>
      <c r="GB263" s="7"/>
      <c r="GC263" s="7"/>
      <c r="GD263" s="7"/>
      <c r="GE263" s="7"/>
      <c r="GF263" s="7"/>
      <c r="GG263" s="7"/>
      <c r="GH263" s="7"/>
      <c r="GI263" s="7"/>
      <c r="GJ263" s="7"/>
      <c r="GK263" s="7"/>
      <c r="GL263" s="7"/>
      <c r="GM263" s="7"/>
      <c r="GN263" s="7"/>
      <c r="GO263" s="7"/>
      <c r="GP263" s="7"/>
      <c r="GQ263" s="7"/>
      <c r="GR263" s="7"/>
      <c r="GS263" s="7"/>
      <c r="GT263" s="7"/>
      <c r="GU263" s="7"/>
      <c r="GV263" s="7"/>
      <c r="GW263" s="7"/>
      <c r="GX263" s="7"/>
      <c r="GY263" s="7"/>
      <c r="GZ263" s="7"/>
      <c r="HA263" s="7"/>
      <c r="HB263" s="7"/>
      <c r="HC263" s="7"/>
      <c r="HD263" s="7"/>
      <c r="HE263" s="7"/>
      <c r="HF263" s="7"/>
      <c r="HG263" s="7"/>
      <c r="HH263" s="7"/>
      <c r="HI263" s="7"/>
      <c r="HJ263" s="7"/>
      <c r="HK263" s="7"/>
      <c r="HL263" s="7"/>
      <c r="HM263" s="7"/>
      <c r="HN263" s="7"/>
      <c r="HO263" s="7"/>
      <c r="HP263" s="7"/>
      <c r="HQ263" s="7"/>
      <c r="HR263" s="7"/>
      <c r="HS263" s="7"/>
      <c r="HT263" s="7"/>
      <c r="HU263" s="7"/>
      <c r="HV263" s="7"/>
      <c r="HW263" s="7"/>
      <c r="HX263" s="7"/>
      <c r="HY263" s="7"/>
      <c r="HZ263" s="7"/>
      <c r="IA263" s="7"/>
      <c r="IB263" s="7"/>
      <c r="IC263" s="7"/>
      <c r="ID263" s="7"/>
      <c r="IE263" s="7"/>
      <c r="IF263" s="7"/>
      <c r="IG263" s="7"/>
      <c r="IH263" s="7"/>
      <c r="II263" s="7"/>
      <c r="IJ263" s="7"/>
      <c r="IK263" s="7"/>
      <c r="IL263" s="7"/>
      <c r="IM263" s="7"/>
      <c r="IN263" s="7"/>
      <c r="IO263" s="7"/>
      <c r="IP263" s="7"/>
      <c r="IQ263" s="7"/>
      <c r="IR263" s="7"/>
      <c r="IS263" s="7"/>
      <c r="IT263" s="7"/>
      <c r="IU263" s="7"/>
      <c r="IV263" s="7"/>
    </row>
    <row r="264" customFormat="1" ht="14.25" spans="1:256">
      <c r="A264" s="19"/>
      <c r="B264" s="19"/>
      <c r="C264" s="20" t="s">
        <v>1699</v>
      </c>
      <c r="D264" s="20" t="s">
        <v>1699</v>
      </c>
      <c r="E264" s="20" t="s">
        <v>2142</v>
      </c>
      <c r="F264" s="21" t="s">
        <v>1703</v>
      </c>
      <c r="G264" s="21" t="s">
        <v>2143</v>
      </c>
      <c r="H264" s="21" t="s">
        <v>2109</v>
      </c>
      <c r="I264" s="21" t="s">
        <v>1706</v>
      </c>
      <c r="J264" s="21" t="s">
        <v>2144</v>
      </c>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c r="DK264" s="7"/>
      <c r="DL264" s="7"/>
      <c r="DM264" s="7"/>
      <c r="DN264" s="7"/>
      <c r="DO264" s="7"/>
      <c r="DP264" s="7"/>
      <c r="DQ264" s="7"/>
      <c r="DR264" s="7"/>
      <c r="DS264" s="7"/>
      <c r="DT264" s="7"/>
      <c r="DU264" s="7"/>
      <c r="DV264" s="7"/>
      <c r="DW264" s="7"/>
      <c r="DX264" s="7"/>
      <c r="DY264" s="7"/>
      <c r="DZ264" s="7"/>
      <c r="EA264" s="7"/>
      <c r="EB264" s="7"/>
      <c r="EC264" s="7"/>
      <c r="ED264" s="7"/>
      <c r="EE264" s="7"/>
      <c r="EF264" s="7"/>
      <c r="EG264" s="7"/>
      <c r="EH264" s="7"/>
      <c r="EI264" s="7"/>
      <c r="EJ264" s="7"/>
      <c r="EK264" s="7"/>
      <c r="EL264" s="7"/>
      <c r="EM264" s="7"/>
      <c r="EN264" s="7"/>
      <c r="EO264" s="7"/>
      <c r="EP264" s="7"/>
      <c r="EQ264" s="7"/>
      <c r="ER264" s="7"/>
      <c r="ES264" s="7"/>
      <c r="ET264" s="7"/>
      <c r="EU264" s="7"/>
      <c r="EV264" s="7"/>
      <c r="EW264" s="7"/>
      <c r="EX264" s="7"/>
      <c r="EY264" s="7"/>
      <c r="EZ264" s="7"/>
      <c r="FA264" s="7"/>
      <c r="FB264" s="7"/>
      <c r="FC264" s="7"/>
      <c r="FD264" s="7"/>
      <c r="FE264" s="7"/>
      <c r="FF264" s="7"/>
      <c r="FG264" s="7"/>
      <c r="FH264" s="7"/>
      <c r="FI264" s="7"/>
      <c r="FJ264" s="7"/>
      <c r="FK264" s="7"/>
      <c r="FL264" s="7"/>
      <c r="FM264" s="7"/>
      <c r="FN264" s="7"/>
      <c r="FO264" s="7"/>
      <c r="FP264" s="7"/>
      <c r="FQ264" s="7"/>
      <c r="FR264" s="7"/>
      <c r="FS264" s="7"/>
      <c r="FT264" s="7"/>
      <c r="FU264" s="7"/>
      <c r="FV264" s="7"/>
      <c r="FW264" s="7"/>
      <c r="FX264" s="7"/>
      <c r="FY264" s="7"/>
      <c r="FZ264" s="7"/>
      <c r="GA264" s="7"/>
      <c r="GB264" s="7"/>
      <c r="GC264" s="7"/>
      <c r="GD264" s="7"/>
      <c r="GE264" s="7"/>
      <c r="GF264" s="7"/>
      <c r="GG264" s="7"/>
      <c r="GH264" s="7"/>
      <c r="GI264" s="7"/>
      <c r="GJ264" s="7"/>
      <c r="GK264" s="7"/>
      <c r="GL264" s="7"/>
      <c r="GM264" s="7"/>
      <c r="GN264" s="7"/>
      <c r="GO264" s="7"/>
      <c r="GP264" s="7"/>
      <c r="GQ264" s="7"/>
      <c r="GR264" s="7"/>
      <c r="GS264" s="7"/>
      <c r="GT264" s="7"/>
      <c r="GU264" s="7"/>
      <c r="GV264" s="7"/>
      <c r="GW264" s="7"/>
      <c r="GX264" s="7"/>
      <c r="GY264" s="7"/>
      <c r="GZ264" s="7"/>
      <c r="HA264" s="7"/>
      <c r="HB264" s="7"/>
      <c r="HC264" s="7"/>
      <c r="HD264" s="7"/>
      <c r="HE264" s="7"/>
      <c r="HF264" s="7"/>
      <c r="HG264" s="7"/>
      <c r="HH264" s="7"/>
      <c r="HI264" s="7"/>
      <c r="HJ264" s="7"/>
      <c r="HK264" s="7"/>
      <c r="HL264" s="7"/>
      <c r="HM264" s="7"/>
      <c r="HN264" s="7"/>
      <c r="HO264" s="7"/>
      <c r="HP264" s="7"/>
      <c r="HQ264" s="7"/>
      <c r="HR264" s="7"/>
      <c r="HS264" s="7"/>
      <c r="HT264" s="7"/>
      <c r="HU264" s="7"/>
      <c r="HV264" s="7"/>
      <c r="HW264" s="7"/>
      <c r="HX264" s="7"/>
      <c r="HY264" s="7"/>
      <c r="HZ264" s="7"/>
      <c r="IA264" s="7"/>
      <c r="IB264" s="7"/>
      <c r="IC264" s="7"/>
      <c r="ID264" s="7"/>
      <c r="IE264" s="7"/>
      <c r="IF264" s="7"/>
      <c r="IG264" s="7"/>
      <c r="IH264" s="7"/>
      <c r="II264" s="7"/>
      <c r="IJ264" s="7"/>
      <c r="IK264" s="7"/>
      <c r="IL264" s="7"/>
      <c r="IM264" s="7"/>
      <c r="IN264" s="7"/>
      <c r="IO264" s="7"/>
      <c r="IP264" s="7"/>
      <c r="IQ264" s="7"/>
      <c r="IR264" s="7"/>
      <c r="IS264" s="7"/>
      <c r="IT264" s="7"/>
      <c r="IU264" s="7"/>
      <c r="IV264" s="7"/>
    </row>
    <row r="265" customFormat="1" ht="14.25" spans="1:256">
      <c r="A265" s="19"/>
      <c r="B265" s="19"/>
      <c r="C265" s="20" t="s">
        <v>1699</v>
      </c>
      <c r="D265" s="20" t="s">
        <v>1730</v>
      </c>
      <c r="E265" s="20" t="s">
        <v>1699</v>
      </c>
      <c r="F265" s="21"/>
      <c r="G265" s="21" t="s">
        <v>1700</v>
      </c>
      <c r="H265" s="21" t="s">
        <v>1699</v>
      </c>
      <c r="I265" s="21"/>
      <c r="J265" s="21" t="s">
        <v>1700</v>
      </c>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c r="DK265" s="7"/>
      <c r="DL265" s="7"/>
      <c r="DM265" s="7"/>
      <c r="DN265" s="7"/>
      <c r="DO265" s="7"/>
      <c r="DP265" s="7"/>
      <c r="DQ265" s="7"/>
      <c r="DR265" s="7"/>
      <c r="DS265" s="7"/>
      <c r="DT265" s="7"/>
      <c r="DU265" s="7"/>
      <c r="DV265" s="7"/>
      <c r="DW265" s="7"/>
      <c r="DX265" s="7"/>
      <c r="DY265" s="7"/>
      <c r="DZ265" s="7"/>
      <c r="EA265" s="7"/>
      <c r="EB265" s="7"/>
      <c r="EC265" s="7"/>
      <c r="ED265" s="7"/>
      <c r="EE265" s="7"/>
      <c r="EF265" s="7"/>
      <c r="EG265" s="7"/>
      <c r="EH265" s="7"/>
      <c r="EI265" s="7"/>
      <c r="EJ265" s="7"/>
      <c r="EK265" s="7"/>
      <c r="EL265" s="7"/>
      <c r="EM265" s="7"/>
      <c r="EN265" s="7"/>
      <c r="EO265" s="7"/>
      <c r="EP265" s="7"/>
      <c r="EQ265" s="7"/>
      <c r="ER265" s="7"/>
      <c r="ES265" s="7"/>
      <c r="ET265" s="7"/>
      <c r="EU265" s="7"/>
      <c r="EV265" s="7"/>
      <c r="EW265" s="7"/>
      <c r="EX265" s="7"/>
      <c r="EY265" s="7"/>
      <c r="EZ265" s="7"/>
      <c r="FA265" s="7"/>
      <c r="FB265" s="7"/>
      <c r="FC265" s="7"/>
      <c r="FD265" s="7"/>
      <c r="FE265" s="7"/>
      <c r="FF265" s="7"/>
      <c r="FG265" s="7"/>
      <c r="FH265" s="7"/>
      <c r="FI265" s="7"/>
      <c r="FJ265" s="7"/>
      <c r="FK265" s="7"/>
      <c r="FL265" s="7"/>
      <c r="FM265" s="7"/>
      <c r="FN265" s="7"/>
      <c r="FO265" s="7"/>
      <c r="FP265" s="7"/>
      <c r="FQ265" s="7"/>
      <c r="FR265" s="7"/>
      <c r="FS265" s="7"/>
      <c r="FT265" s="7"/>
      <c r="FU265" s="7"/>
      <c r="FV265" s="7"/>
      <c r="FW265" s="7"/>
      <c r="FX265" s="7"/>
      <c r="FY265" s="7"/>
      <c r="FZ265" s="7"/>
      <c r="GA265" s="7"/>
      <c r="GB265" s="7"/>
      <c r="GC265" s="7"/>
      <c r="GD265" s="7"/>
      <c r="GE265" s="7"/>
      <c r="GF265" s="7"/>
      <c r="GG265" s="7"/>
      <c r="GH265" s="7"/>
      <c r="GI265" s="7"/>
      <c r="GJ265" s="7"/>
      <c r="GK265" s="7"/>
      <c r="GL265" s="7"/>
      <c r="GM265" s="7"/>
      <c r="GN265" s="7"/>
      <c r="GO265" s="7"/>
      <c r="GP265" s="7"/>
      <c r="GQ265" s="7"/>
      <c r="GR265" s="7"/>
      <c r="GS265" s="7"/>
      <c r="GT265" s="7"/>
      <c r="GU265" s="7"/>
      <c r="GV265" s="7"/>
      <c r="GW265" s="7"/>
      <c r="GX265" s="7"/>
      <c r="GY265" s="7"/>
      <c r="GZ265" s="7"/>
      <c r="HA265" s="7"/>
      <c r="HB265" s="7"/>
      <c r="HC265" s="7"/>
      <c r="HD265" s="7"/>
      <c r="HE265" s="7"/>
      <c r="HF265" s="7"/>
      <c r="HG265" s="7"/>
      <c r="HH265" s="7"/>
      <c r="HI265" s="7"/>
      <c r="HJ265" s="7"/>
      <c r="HK265" s="7"/>
      <c r="HL265" s="7"/>
      <c r="HM265" s="7"/>
      <c r="HN265" s="7"/>
      <c r="HO265" s="7"/>
      <c r="HP265" s="7"/>
      <c r="HQ265" s="7"/>
      <c r="HR265" s="7"/>
      <c r="HS265" s="7"/>
      <c r="HT265" s="7"/>
      <c r="HU265" s="7"/>
      <c r="HV265" s="7"/>
      <c r="HW265" s="7"/>
      <c r="HX265" s="7"/>
      <c r="HY265" s="7"/>
      <c r="HZ265" s="7"/>
      <c r="IA265" s="7"/>
      <c r="IB265" s="7"/>
      <c r="IC265" s="7"/>
      <c r="ID265" s="7"/>
      <c r="IE265" s="7"/>
      <c r="IF265" s="7"/>
      <c r="IG265" s="7"/>
      <c r="IH265" s="7"/>
      <c r="II265" s="7"/>
      <c r="IJ265" s="7"/>
      <c r="IK265" s="7"/>
      <c r="IL265" s="7"/>
      <c r="IM265" s="7"/>
      <c r="IN265" s="7"/>
      <c r="IO265" s="7"/>
      <c r="IP265" s="7"/>
      <c r="IQ265" s="7"/>
      <c r="IR265" s="7"/>
      <c r="IS265" s="7"/>
      <c r="IT265" s="7"/>
      <c r="IU265" s="7"/>
      <c r="IV265" s="7"/>
    </row>
    <row r="266" customFormat="1" ht="42.75" spans="1:256">
      <c r="A266" s="19"/>
      <c r="B266" s="19"/>
      <c r="C266" s="20" t="s">
        <v>1699</v>
      </c>
      <c r="D266" s="20" t="s">
        <v>1699</v>
      </c>
      <c r="E266" s="20" t="s">
        <v>2145</v>
      </c>
      <c r="F266" s="21" t="s">
        <v>1703</v>
      </c>
      <c r="G266" s="21" t="s">
        <v>1732</v>
      </c>
      <c r="H266" s="21" t="s">
        <v>1733</v>
      </c>
      <c r="I266" s="21" t="s">
        <v>1706</v>
      </c>
      <c r="J266" s="21" t="s">
        <v>2146</v>
      </c>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c r="DK266" s="7"/>
      <c r="DL266" s="7"/>
      <c r="DM266" s="7"/>
      <c r="DN266" s="7"/>
      <c r="DO266" s="7"/>
      <c r="DP266" s="7"/>
      <c r="DQ266" s="7"/>
      <c r="DR266" s="7"/>
      <c r="DS266" s="7"/>
      <c r="DT266" s="7"/>
      <c r="DU266" s="7"/>
      <c r="DV266" s="7"/>
      <c r="DW266" s="7"/>
      <c r="DX266" s="7"/>
      <c r="DY266" s="7"/>
      <c r="DZ266" s="7"/>
      <c r="EA266" s="7"/>
      <c r="EB266" s="7"/>
      <c r="EC266" s="7"/>
      <c r="ED266" s="7"/>
      <c r="EE266" s="7"/>
      <c r="EF266" s="7"/>
      <c r="EG266" s="7"/>
      <c r="EH266" s="7"/>
      <c r="EI266" s="7"/>
      <c r="EJ266" s="7"/>
      <c r="EK266" s="7"/>
      <c r="EL266" s="7"/>
      <c r="EM266" s="7"/>
      <c r="EN266" s="7"/>
      <c r="EO266" s="7"/>
      <c r="EP266" s="7"/>
      <c r="EQ266" s="7"/>
      <c r="ER266" s="7"/>
      <c r="ES266" s="7"/>
      <c r="ET266" s="7"/>
      <c r="EU266" s="7"/>
      <c r="EV266" s="7"/>
      <c r="EW266" s="7"/>
      <c r="EX266" s="7"/>
      <c r="EY266" s="7"/>
      <c r="EZ266" s="7"/>
      <c r="FA266" s="7"/>
      <c r="FB266" s="7"/>
      <c r="FC266" s="7"/>
      <c r="FD266" s="7"/>
      <c r="FE266" s="7"/>
      <c r="FF266" s="7"/>
      <c r="FG266" s="7"/>
      <c r="FH266" s="7"/>
      <c r="FI266" s="7"/>
      <c r="FJ266" s="7"/>
      <c r="FK266" s="7"/>
      <c r="FL266" s="7"/>
      <c r="FM266" s="7"/>
      <c r="FN266" s="7"/>
      <c r="FO266" s="7"/>
      <c r="FP266" s="7"/>
      <c r="FQ266" s="7"/>
      <c r="FR266" s="7"/>
      <c r="FS266" s="7"/>
      <c r="FT266" s="7"/>
      <c r="FU266" s="7"/>
      <c r="FV266" s="7"/>
      <c r="FW266" s="7"/>
      <c r="FX266" s="7"/>
      <c r="FY266" s="7"/>
      <c r="FZ266" s="7"/>
      <c r="GA266" s="7"/>
      <c r="GB266" s="7"/>
      <c r="GC266" s="7"/>
      <c r="GD266" s="7"/>
      <c r="GE266" s="7"/>
      <c r="GF266" s="7"/>
      <c r="GG266" s="7"/>
      <c r="GH266" s="7"/>
      <c r="GI266" s="7"/>
      <c r="GJ266" s="7"/>
      <c r="GK266" s="7"/>
      <c r="GL266" s="7"/>
      <c r="GM266" s="7"/>
      <c r="GN266" s="7"/>
      <c r="GO266" s="7"/>
      <c r="GP266" s="7"/>
      <c r="GQ266" s="7"/>
      <c r="GR266" s="7"/>
      <c r="GS266" s="7"/>
      <c r="GT266" s="7"/>
      <c r="GU266" s="7"/>
      <c r="GV266" s="7"/>
      <c r="GW266" s="7"/>
      <c r="GX266" s="7"/>
      <c r="GY266" s="7"/>
      <c r="GZ266" s="7"/>
      <c r="HA266" s="7"/>
      <c r="HB266" s="7"/>
      <c r="HC266" s="7"/>
      <c r="HD266" s="7"/>
      <c r="HE266" s="7"/>
      <c r="HF266" s="7"/>
      <c r="HG266" s="7"/>
      <c r="HH266" s="7"/>
      <c r="HI266" s="7"/>
      <c r="HJ266" s="7"/>
      <c r="HK266" s="7"/>
      <c r="HL266" s="7"/>
      <c r="HM266" s="7"/>
      <c r="HN266" s="7"/>
      <c r="HO266" s="7"/>
      <c r="HP266" s="7"/>
      <c r="HQ266" s="7"/>
      <c r="HR266" s="7"/>
      <c r="HS266" s="7"/>
      <c r="HT266" s="7"/>
      <c r="HU266" s="7"/>
      <c r="HV266" s="7"/>
      <c r="HW266" s="7"/>
      <c r="HX266" s="7"/>
      <c r="HY266" s="7"/>
      <c r="HZ266" s="7"/>
      <c r="IA266" s="7"/>
      <c r="IB266" s="7"/>
      <c r="IC266" s="7"/>
      <c r="ID266" s="7"/>
      <c r="IE266" s="7"/>
      <c r="IF266" s="7"/>
      <c r="IG266" s="7"/>
      <c r="IH266" s="7"/>
      <c r="II266" s="7"/>
      <c r="IJ266" s="7"/>
      <c r="IK266" s="7"/>
      <c r="IL266" s="7"/>
      <c r="IM266" s="7"/>
      <c r="IN266" s="7"/>
      <c r="IO266" s="7"/>
      <c r="IP266" s="7"/>
      <c r="IQ266" s="7"/>
      <c r="IR266" s="7"/>
      <c r="IS266" s="7"/>
      <c r="IT266" s="7"/>
      <c r="IU266" s="7"/>
      <c r="IV266" s="7"/>
    </row>
    <row r="267" customFormat="1" ht="42.75" spans="1:256">
      <c r="A267" s="19"/>
      <c r="B267" s="19"/>
      <c r="C267" s="20" t="s">
        <v>1699</v>
      </c>
      <c r="D267" s="20" t="s">
        <v>1699</v>
      </c>
      <c r="E267" s="20" t="s">
        <v>2147</v>
      </c>
      <c r="F267" s="21" t="s">
        <v>1703</v>
      </c>
      <c r="G267" s="21" t="s">
        <v>1732</v>
      </c>
      <c r="H267" s="21" t="s">
        <v>1733</v>
      </c>
      <c r="I267" s="21" t="s">
        <v>1706</v>
      </c>
      <c r="J267" s="21" t="s">
        <v>2148</v>
      </c>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c r="DK267" s="7"/>
      <c r="DL267" s="7"/>
      <c r="DM267" s="7"/>
      <c r="DN267" s="7"/>
      <c r="DO267" s="7"/>
      <c r="DP267" s="7"/>
      <c r="DQ267" s="7"/>
      <c r="DR267" s="7"/>
      <c r="DS267" s="7"/>
      <c r="DT267" s="7"/>
      <c r="DU267" s="7"/>
      <c r="DV267" s="7"/>
      <c r="DW267" s="7"/>
      <c r="DX267" s="7"/>
      <c r="DY267" s="7"/>
      <c r="DZ267" s="7"/>
      <c r="EA267" s="7"/>
      <c r="EB267" s="7"/>
      <c r="EC267" s="7"/>
      <c r="ED267" s="7"/>
      <c r="EE267" s="7"/>
      <c r="EF267" s="7"/>
      <c r="EG267" s="7"/>
      <c r="EH267" s="7"/>
      <c r="EI267" s="7"/>
      <c r="EJ267" s="7"/>
      <c r="EK267" s="7"/>
      <c r="EL267" s="7"/>
      <c r="EM267" s="7"/>
      <c r="EN267" s="7"/>
      <c r="EO267" s="7"/>
      <c r="EP267" s="7"/>
      <c r="EQ267" s="7"/>
      <c r="ER267" s="7"/>
      <c r="ES267" s="7"/>
      <c r="ET267" s="7"/>
      <c r="EU267" s="7"/>
      <c r="EV267" s="7"/>
      <c r="EW267" s="7"/>
      <c r="EX267" s="7"/>
      <c r="EY267" s="7"/>
      <c r="EZ267" s="7"/>
      <c r="FA267" s="7"/>
      <c r="FB267" s="7"/>
      <c r="FC267" s="7"/>
      <c r="FD267" s="7"/>
      <c r="FE267" s="7"/>
      <c r="FF267" s="7"/>
      <c r="FG267" s="7"/>
      <c r="FH267" s="7"/>
      <c r="FI267" s="7"/>
      <c r="FJ267" s="7"/>
      <c r="FK267" s="7"/>
      <c r="FL267" s="7"/>
      <c r="FM267" s="7"/>
      <c r="FN267" s="7"/>
      <c r="FO267" s="7"/>
      <c r="FP267" s="7"/>
      <c r="FQ267" s="7"/>
      <c r="FR267" s="7"/>
      <c r="FS267" s="7"/>
      <c r="FT267" s="7"/>
      <c r="FU267" s="7"/>
      <c r="FV267" s="7"/>
      <c r="FW267" s="7"/>
      <c r="FX267" s="7"/>
      <c r="FY267" s="7"/>
      <c r="FZ267" s="7"/>
      <c r="GA267" s="7"/>
      <c r="GB267" s="7"/>
      <c r="GC267" s="7"/>
      <c r="GD267" s="7"/>
      <c r="GE267" s="7"/>
      <c r="GF267" s="7"/>
      <c r="GG267" s="7"/>
      <c r="GH267" s="7"/>
      <c r="GI267" s="7"/>
      <c r="GJ267" s="7"/>
      <c r="GK267" s="7"/>
      <c r="GL267" s="7"/>
      <c r="GM267" s="7"/>
      <c r="GN267" s="7"/>
      <c r="GO267" s="7"/>
      <c r="GP267" s="7"/>
      <c r="GQ267" s="7"/>
      <c r="GR267" s="7"/>
      <c r="GS267" s="7"/>
      <c r="GT267" s="7"/>
      <c r="GU267" s="7"/>
      <c r="GV267" s="7"/>
      <c r="GW267" s="7"/>
      <c r="GX267" s="7"/>
      <c r="GY267" s="7"/>
      <c r="GZ267" s="7"/>
      <c r="HA267" s="7"/>
      <c r="HB267" s="7"/>
      <c r="HC267" s="7"/>
      <c r="HD267" s="7"/>
      <c r="HE267" s="7"/>
      <c r="HF267" s="7"/>
      <c r="HG267" s="7"/>
      <c r="HH267" s="7"/>
      <c r="HI267" s="7"/>
      <c r="HJ267" s="7"/>
      <c r="HK267" s="7"/>
      <c r="HL267" s="7"/>
      <c r="HM267" s="7"/>
      <c r="HN267" s="7"/>
      <c r="HO267" s="7"/>
      <c r="HP267" s="7"/>
      <c r="HQ267" s="7"/>
      <c r="HR267" s="7"/>
      <c r="HS267" s="7"/>
      <c r="HT267" s="7"/>
      <c r="HU267" s="7"/>
      <c r="HV267" s="7"/>
      <c r="HW267" s="7"/>
      <c r="HX267" s="7"/>
      <c r="HY267" s="7"/>
      <c r="HZ267" s="7"/>
      <c r="IA267" s="7"/>
      <c r="IB267" s="7"/>
      <c r="IC267" s="7"/>
      <c r="ID267" s="7"/>
      <c r="IE267" s="7"/>
      <c r="IF267" s="7"/>
      <c r="IG267" s="7"/>
      <c r="IH267" s="7"/>
      <c r="II267" s="7"/>
      <c r="IJ267" s="7"/>
      <c r="IK267" s="7"/>
      <c r="IL267" s="7"/>
      <c r="IM267" s="7"/>
      <c r="IN267" s="7"/>
      <c r="IO267" s="7"/>
      <c r="IP267" s="7"/>
      <c r="IQ267" s="7"/>
      <c r="IR267" s="7"/>
      <c r="IS267" s="7"/>
      <c r="IT267" s="7"/>
      <c r="IU267" s="7"/>
      <c r="IV267" s="7"/>
    </row>
    <row r="268" customFormat="1" ht="14.25" spans="1:256">
      <c r="A268" s="19"/>
      <c r="B268" s="19"/>
      <c r="C268" s="20" t="s">
        <v>1699</v>
      </c>
      <c r="D268" s="20" t="s">
        <v>1742</v>
      </c>
      <c r="E268" s="20" t="s">
        <v>1699</v>
      </c>
      <c r="F268" s="21"/>
      <c r="G268" s="21" t="s">
        <v>1700</v>
      </c>
      <c r="H268" s="21" t="s">
        <v>1699</v>
      </c>
      <c r="I268" s="21"/>
      <c r="J268" s="21" t="s">
        <v>1700</v>
      </c>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c r="DK268" s="7"/>
      <c r="DL268" s="7"/>
      <c r="DM268" s="7"/>
      <c r="DN268" s="7"/>
      <c r="DO268" s="7"/>
      <c r="DP268" s="7"/>
      <c r="DQ268" s="7"/>
      <c r="DR268" s="7"/>
      <c r="DS268" s="7"/>
      <c r="DT268" s="7"/>
      <c r="DU268" s="7"/>
      <c r="DV268" s="7"/>
      <c r="DW268" s="7"/>
      <c r="DX268" s="7"/>
      <c r="DY268" s="7"/>
      <c r="DZ268" s="7"/>
      <c r="EA268" s="7"/>
      <c r="EB268" s="7"/>
      <c r="EC268" s="7"/>
      <c r="ED268" s="7"/>
      <c r="EE268" s="7"/>
      <c r="EF268" s="7"/>
      <c r="EG268" s="7"/>
      <c r="EH268" s="7"/>
      <c r="EI268" s="7"/>
      <c r="EJ268" s="7"/>
      <c r="EK268" s="7"/>
      <c r="EL268" s="7"/>
      <c r="EM268" s="7"/>
      <c r="EN268" s="7"/>
      <c r="EO268" s="7"/>
      <c r="EP268" s="7"/>
      <c r="EQ268" s="7"/>
      <c r="ER268" s="7"/>
      <c r="ES268" s="7"/>
      <c r="ET268" s="7"/>
      <c r="EU268" s="7"/>
      <c r="EV268" s="7"/>
      <c r="EW268" s="7"/>
      <c r="EX268" s="7"/>
      <c r="EY268" s="7"/>
      <c r="EZ268" s="7"/>
      <c r="FA268" s="7"/>
      <c r="FB268" s="7"/>
      <c r="FC268" s="7"/>
      <c r="FD268" s="7"/>
      <c r="FE268" s="7"/>
      <c r="FF268" s="7"/>
      <c r="FG268" s="7"/>
      <c r="FH268" s="7"/>
      <c r="FI268" s="7"/>
      <c r="FJ268" s="7"/>
      <c r="FK268" s="7"/>
      <c r="FL268" s="7"/>
      <c r="FM268" s="7"/>
      <c r="FN268" s="7"/>
      <c r="FO268" s="7"/>
      <c r="FP268" s="7"/>
      <c r="FQ268" s="7"/>
      <c r="FR268" s="7"/>
      <c r="FS268" s="7"/>
      <c r="FT268" s="7"/>
      <c r="FU268" s="7"/>
      <c r="FV268" s="7"/>
      <c r="FW268" s="7"/>
      <c r="FX268" s="7"/>
      <c r="FY268" s="7"/>
      <c r="FZ268" s="7"/>
      <c r="GA268" s="7"/>
      <c r="GB268" s="7"/>
      <c r="GC268" s="7"/>
      <c r="GD268" s="7"/>
      <c r="GE268" s="7"/>
      <c r="GF268" s="7"/>
      <c r="GG268" s="7"/>
      <c r="GH268" s="7"/>
      <c r="GI268" s="7"/>
      <c r="GJ268" s="7"/>
      <c r="GK268" s="7"/>
      <c r="GL268" s="7"/>
      <c r="GM268" s="7"/>
      <c r="GN268" s="7"/>
      <c r="GO268" s="7"/>
      <c r="GP268" s="7"/>
      <c r="GQ268" s="7"/>
      <c r="GR268" s="7"/>
      <c r="GS268" s="7"/>
      <c r="GT268" s="7"/>
      <c r="GU268" s="7"/>
      <c r="GV268" s="7"/>
      <c r="GW268" s="7"/>
      <c r="GX268" s="7"/>
      <c r="GY268" s="7"/>
      <c r="GZ268" s="7"/>
      <c r="HA268" s="7"/>
      <c r="HB268" s="7"/>
      <c r="HC268" s="7"/>
      <c r="HD268" s="7"/>
      <c r="HE268" s="7"/>
      <c r="HF268" s="7"/>
      <c r="HG268" s="7"/>
      <c r="HH268" s="7"/>
      <c r="HI268" s="7"/>
      <c r="HJ268" s="7"/>
      <c r="HK268" s="7"/>
      <c r="HL268" s="7"/>
      <c r="HM268" s="7"/>
      <c r="HN268" s="7"/>
      <c r="HO268" s="7"/>
      <c r="HP268" s="7"/>
      <c r="HQ268" s="7"/>
      <c r="HR268" s="7"/>
      <c r="HS268" s="7"/>
      <c r="HT268" s="7"/>
      <c r="HU268" s="7"/>
      <c r="HV268" s="7"/>
      <c r="HW268" s="7"/>
      <c r="HX268" s="7"/>
      <c r="HY268" s="7"/>
      <c r="HZ268" s="7"/>
      <c r="IA268" s="7"/>
      <c r="IB268" s="7"/>
      <c r="IC268" s="7"/>
      <c r="ID268" s="7"/>
      <c r="IE268" s="7"/>
      <c r="IF268" s="7"/>
      <c r="IG268" s="7"/>
      <c r="IH268" s="7"/>
      <c r="II268" s="7"/>
      <c r="IJ268" s="7"/>
      <c r="IK268" s="7"/>
      <c r="IL268" s="7"/>
      <c r="IM268" s="7"/>
      <c r="IN268" s="7"/>
      <c r="IO268" s="7"/>
      <c r="IP268" s="7"/>
      <c r="IQ268" s="7"/>
      <c r="IR268" s="7"/>
      <c r="IS268" s="7"/>
      <c r="IT268" s="7"/>
      <c r="IU268" s="7"/>
      <c r="IV268" s="7"/>
    </row>
    <row r="269" customFormat="1" ht="28.5" spans="1:256">
      <c r="A269" s="19"/>
      <c r="B269" s="19"/>
      <c r="C269" s="20" t="s">
        <v>1699</v>
      </c>
      <c r="D269" s="20" t="s">
        <v>1699</v>
      </c>
      <c r="E269" s="20" t="s">
        <v>2149</v>
      </c>
      <c r="F269" s="21" t="s">
        <v>1703</v>
      </c>
      <c r="G269" s="21" t="s">
        <v>1732</v>
      </c>
      <c r="H269" s="21" t="s">
        <v>1733</v>
      </c>
      <c r="I269" s="21" t="s">
        <v>1706</v>
      </c>
      <c r="J269" s="21" t="s">
        <v>2150</v>
      </c>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c r="DK269" s="7"/>
      <c r="DL269" s="7"/>
      <c r="DM269" s="7"/>
      <c r="DN269" s="7"/>
      <c r="DO269" s="7"/>
      <c r="DP269" s="7"/>
      <c r="DQ269" s="7"/>
      <c r="DR269" s="7"/>
      <c r="DS269" s="7"/>
      <c r="DT269" s="7"/>
      <c r="DU269" s="7"/>
      <c r="DV269" s="7"/>
      <c r="DW269" s="7"/>
      <c r="DX269" s="7"/>
      <c r="DY269" s="7"/>
      <c r="DZ269" s="7"/>
      <c r="EA269" s="7"/>
      <c r="EB269" s="7"/>
      <c r="EC269" s="7"/>
      <c r="ED269" s="7"/>
      <c r="EE269" s="7"/>
      <c r="EF269" s="7"/>
      <c r="EG269" s="7"/>
      <c r="EH269" s="7"/>
      <c r="EI269" s="7"/>
      <c r="EJ269" s="7"/>
      <c r="EK269" s="7"/>
      <c r="EL269" s="7"/>
      <c r="EM269" s="7"/>
      <c r="EN269" s="7"/>
      <c r="EO269" s="7"/>
      <c r="EP269" s="7"/>
      <c r="EQ269" s="7"/>
      <c r="ER269" s="7"/>
      <c r="ES269" s="7"/>
      <c r="ET269" s="7"/>
      <c r="EU269" s="7"/>
      <c r="EV269" s="7"/>
      <c r="EW269" s="7"/>
      <c r="EX269" s="7"/>
      <c r="EY269" s="7"/>
      <c r="EZ269" s="7"/>
      <c r="FA269" s="7"/>
      <c r="FB269" s="7"/>
      <c r="FC269" s="7"/>
      <c r="FD269" s="7"/>
      <c r="FE269" s="7"/>
      <c r="FF269" s="7"/>
      <c r="FG269" s="7"/>
      <c r="FH269" s="7"/>
      <c r="FI269" s="7"/>
      <c r="FJ269" s="7"/>
      <c r="FK269" s="7"/>
      <c r="FL269" s="7"/>
      <c r="FM269" s="7"/>
      <c r="FN269" s="7"/>
      <c r="FO269" s="7"/>
      <c r="FP269" s="7"/>
      <c r="FQ269" s="7"/>
      <c r="FR269" s="7"/>
      <c r="FS269" s="7"/>
      <c r="FT269" s="7"/>
      <c r="FU269" s="7"/>
      <c r="FV269" s="7"/>
      <c r="FW269" s="7"/>
      <c r="FX269" s="7"/>
      <c r="FY269" s="7"/>
      <c r="FZ269" s="7"/>
      <c r="GA269" s="7"/>
      <c r="GB269" s="7"/>
      <c r="GC269" s="7"/>
      <c r="GD269" s="7"/>
      <c r="GE269" s="7"/>
      <c r="GF269" s="7"/>
      <c r="GG269" s="7"/>
      <c r="GH269" s="7"/>
      <c r="GI269" s="7"/>
      <c r="GJ269" s="7"/>
      <c r="GK269" s="7"/>
      <c r="GL269" s="7"/>
      <c r="GM269" s="7"/>
      <c r="GN269" s="7"/>
      <c r="GO269" s="7"/>
      <c r="GP269" s="7"/>
      <c r="GQ269" s="7"/>
      <c r="GR269" s="7"/>
      <c r="GS269" s="7"/>
      <c r="GT269" s="7"/>
      <c r="GU269" s="7"/>
      <c r="GV269" s="7"/>
      <c r="GW269" s="7"/>
      <c r="GX269" s="7"/>
      <c r="GY269" s="7"/>
      <c r="GZ269" s="7"/>
      <c r="HA269" s="7"/>
      <c r="HB269" s="7"/>
      <c r="HC269" s="7"/>
      <c r="HD269" s="7"/>
      <c r="HE269" s="7"/>
      <c r="HF269" s="7"/>
      <c r="HG269" s="7"/>
      <c r="HH269" s="7"/>
      <c r="HI269" s="7"/>
      <c r="HJ269" s="7"/>
      <c r="HK269" s="7"/>
      <c r="HL269" s="7"/>
      <c r="HM269" s="7"/>
      <c r="HN269" s="7"/>
      <c r="HO269" s="7"/>
      <c r="HP269" s="7"/>
      <c r="HQ269" s="7"/>
      <c r="HR269" s="7"/>
      <c r="HS269" s="7"/>
      <c r="HT269" s="7"/>
      <c r="HU269" s="7"/>
      <c r="HV269" s="7"/>
      <c r="HW269" s="7"/>
      <c r="HX269" s="7"/>
      <c r="HY269" s="7"/>
      <c r="HZ269" s="7"/>
      <c r="IA269" s="7"/>
      <c r="IB269" s="7"/>
      <c r="IC269" s="7"/>
      <c r="ID269" s="7"/>
      <c r="IE269" s="7"/>
      <c r="IF269" s="7"/>
      <c r="IG269" s="7"/>
      <c r="IH269" s="7"/>
      <c r="II269" s="7"/>
      <c r="IJ269" s="7"/>
      <c r="IK269" s="7"/>
      <c r="IL269" s="7"/>
      <c r="IM269" s="7"/>
      <c r="IN269" s="7"/>
      <c r="IO269" s="7"/>
      <c r="IP269" s="7"/>
      <c r="IQ269" s="7"/>
      <c r="IR269" s="7"/>
      <c r="IS269" s="7"/>
      <c r="IT269" s="7"/>
      <c r="IU269" s="7"/>
      <c r="IV269" s="7"/>
    </row>
    <row r="270" customFormat="1" ht="14.25" spans="1:256">
      <c r="A270" s="19"/>
      <c r="B270" s="19"/>
      <c r="C270" s="20" t="s">
        <v>1754</v>
      </c>
      <c r="D270" s="20" t="s">
        <v>1699</v>
      </c>
      <c r="E270" s="20" t="s">
        <v>1699</v>
      </c>
      <c r="F270" s="21"/>
      <c r="G270" s="21" t="s">
        <v>1700</v>
      </c>
      <c r="H270" s="21" t="s">
        <v>1699</v>
      </c>
      <c r="I270" s="21"/>
      <c r="J270" s="21" t="s">
        <v>1700</v>
      </c>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c r="DK270" s="7"/>
      <c r="DL270" s="7"/>
      <c r="DM270" s="7"/>
      <c r="DN270" s="7"/>
      <c r="DO270" s="7"/>
      <c r="DP270" s="7"/>
      <c r="DQ270" s="7"/>
      <c r="DR270" s="7"/>
      <c r="DS270" s="7"/>
      <c r="DT270" s="7"/>
      <c r="DU270" s="7"/>
      <c r="DV270" s="7"/>
      <c r="DW270" s="7"/>
      <c r="DX270" s="7"/>
      <c r="DY270" s="7"/>
      <c r="DZ270" s="7"/>
      <c r="EA270" s="7"/>
      <c r="EB270" s="7"/>
      <c r="EC270" s="7"/>
      <c r="ED270" s="7"/>
      <c r="EE270" s="7"/>
      <c r="EF270" s="7"/>
      <c r="EG270" s="7"/>
      <c r="EH270" s="7"/>
      <c r="EI270" s="7"/>
      <c r="EJ270" s="7"/>
      <c r="EK270" s="7"/>
      <c r="EL270" s="7"/>
      <c r="EM270" s="7"/>
      <c r="EN270" s="7"/>
      <c r="EO270" s="7"/>
      <c r="EP270" s="7"/>
      <c r="EQ270" s="7"/>
      <c r="ER270" s="7"/>
      <c r="ES270" s="7"/>
      <c r="ET270" s="7"/>
      <c r="EU270" s="7"/>
      <c r="EV270" s="7"/>
      <c r="EW270" s="7"/>
      <c r="EX270" s="7"/>
      <c r="EY270" s="7"/>
      <c r="EZ270" s="7"/>
      <c r="FA270" s="7"/>
      <c r="FB270" s="7"/>
      <c r="FC270" s="7"/>
      <c r="FD270" s="7"/>
      <c r="FE270" s="7"/>
      <c r="FF270" s="7"/>
      <c r="FG270" s="7"/>
      <c r="FH270" s="7"/>
      <c r="FI270" s="7"/>
      <c r="FJ270" s="7"/>
      <c r="FK270" s="7"/>
      <c r="FL270" s="7"/>
      <c r="FM270" s="7"/>
      <c r="FN270" s="7"/>
      <c r="FO270" s="7"/>
      <c r="FP270" s="7"/>
      <c r="FQ270" s="7"/>
      <c r="FR270" s="7"/>
      <c r="FS270" s="7"/>
      <c r="FT270" s="7"/>
      <c r="FU270" s="7"/>
      <c r="FV270" s="7"/>
      <c r="FW270" s="7"/>
      <c r="FX270" s="7"/>
      <c r="FY270" s="7"/>
      <c r="FZ270" s="7"/>
      <c r="GA270" s="7"/>
      <c r="GB270" s="7"/>
      <c r="GC270" s="7"/>
      <c r="GD270" s="7"/>
      <c r="GE270" s="7"/>
      <c r="GF270" s="7"/>
      <c r="GG270" s="7"/>
      <c r="GH270" s="7"/>
      <c r="GI270" s="7"/>
      <c r="GJ270" s="7"/>
      <c r="GK270" s="7"/>
      <c r="GL270" s="7"/>
      <c r="GM270" s="7"/>
      <c r="GN270" s="7"/>
      <c r="GO270" s="7"/>
      <c r="GP270" s="7"/>
      <c r="GQ270" s="7"/>
      <c r="GR270" s="7"/>
      <c r="GS270" s="7"/>
      <c r="GT270" s="7"/>
      <c r="GU270" s="7"/>
      <c r="GV270" s="7"/>
      <c r="GW270" s="7"/>
      <c r="GX270" s="7"/>
      <c r="GY270" s="7"/>
      <c r="GZ270" s="7"/>
      <c r="HA270" s="7"/>
      <c r="HB270" s="7"/>
      <c r="HC270" s="7"/>
      <c r="HD270" s="7"/>
      <c r="HE270" s="7"/>
      <c r="HF270" s="7"/>
      <c r="HG270" s="7"/>
      <c r="HH270" s="7"/>
      <c r="HI270" s="7"/>
      <c r="HJ270" s="7"/>
      <c r="HK270" s="7"/>
      <c r="HL270" s="7"/>
      <c r="HM270" s="7"/>
      <c r="HN270" s="7"/>
      <c r="HO270" s="7"/>
      <c r="HP270" s="7"/>
      <c r="HQ270" s="7"/>
      <c r="HR270" s="7"/>
      <c r="HS270" s="7"/>
      <c r="HT270" s="7"/>
      <c r="HU270" s="7"/>
      <c r="HV270" s="7"/>
      <c r="HW270" s="7"/>
      <c r="HX270" s="7"/>
      <c r="HY270" s="7"/>
      <c r="HZ270" s="7"/>
      <c r="IA270" s="7"/>
      <c r="IB270" s="7"/>
      <c r="IC270" s="7"/>
      <c r="ID270" s="7"/>
      <c r="IE270" s="7"/>
      <c r="IF270" s="7"/>
      <c r="IG270" s="7"/>
      <c r="IH270" s="7"/>
      <c r="II270" s="7"/>
      <c r="IJ270" s="7"/>
      <c r="IK270" s="7"/>
      <c r="IL270" s="7"/>
      <c r="IM270" s="7"/>
      <c r="IN270" s="7"/>
      <c r="IO270" s="7"/>
      <c r="IP270" s="7"/>
      <c r="IQ270" s="7"/>
      <c r="IR270" s="7"/>
      <c r="IS270" s="7"/>
      <c r="IT270" s="7"/>
      <c r="IU270" s="7"/>
      <c r="IV270" s="7"/>
    </row>
    <row r="271" customFormat="1" ht="14.25" spans="1:256">
      <c r="A271" s="19"/>
      <c r="B271" s="19"/>
      <c r="C271" s="20" t="s">
        <v>1699</v>
      </c>
      <c r="D271" s="20" t="s">
        <v>1755</v>
      </c>
      <c r="E271" s="20" t="s">
        <v>1699</v>
      </c>
      <c r="F271" s="21"/>
      <c r="G271" s="21" t="s">
        <v>1700</v>
      </c>
      <c r="H271" s="21" t="s">
        <v>1699</v>
      </c>
      <c r="I271" s="21"/>
      <c r="J271" s="21" t="s">
        <v>1700</v>
      </c>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c r="DK271" s="7"/>
      <c r="DL271" s="7"/>
      <c r="DM271" s="7"/>
      <c r="DN271" s="7"/>
      <c r="DO271" s="7"/>
      <c r="DP271" s="7"/>
      <c r="DQ271" s="7"/>
      <c r="DR271" s="7"/>
      <c r="DS271" s="7"/>
      <c r="DT271" s="7"/>
      <c r="DU271" s="7"/>
      <c r="DV271" s="7"/>
      <c r="DW271" s="7"/>
      <c r="DX271" s="7"/>
      <c r="DY271" s="7"/>
      <c r="DZ271" s="7"/>
      <c r="EA271" s="7"/>
      <c r="EB271" s="7"/>
      <c r="EC271" s="7"/>
      <c r="ED271" s="7"/>
      <c r="EE271" s="7"/>
      <c r="EF271" s="7"/>
      <c r="EG271" s="7"/>
      <c r="EH271" s="7"/>
      <c r="EI271" s="7"/>
      <c r="EJ271" s="7"/>
      <c r="EK271" s="7"/>
      <c r="EL271" s="7"/>
      <c r="EM271" s="7"/>
      <c r="EN271" s="7"/>
      <c r="EO271" s="7"/>
      <c r="EP271" s="7"/>
      <c r="EQ271" s="7"/>
      <c r="ER271" s="7"/>
      <c r="ES271" s="7"/>
      <c r="ET271" s="7"/>
      <c r="EU271" s="7"/>
      <c r="EV271" s="7"/>
      <c r="EW271" s="7"/>
      <c r="EX271" s="7"/>
      <c r="EY271" s="7"/>
      <c r="EZ271" s="7"/>
      <c r="FA271" s="7"/>
      <c r="FB271" s="7"/>
      <c r="FC271" s="7"/>
      <c r="FD271" s="7"/>
      <c r="FE271" s="7"/>
      <c r="FF271" s="7"/>
      <c r="FG271" s="7"/>
      <c r="FH271" s="7"/>
      <c r="FI271" s="7"/>
      <c r="FJ271" s="7"/>
      <c r="FK271" s="7"/>
      <c r="FL271" s="7"/>
      <c r="FM271" s="7"/>
      <c r="FN271" s="7"/>
      <c r="FO271" s="7"/>
      <c r="FP271" s="7"/>
      <c r="FQ271" s="7"/>
      <c r="FR271" s="7"/>
      <c r="FS271" s="7"/>
      <c r="FT271" s="7"/>
      <c r="FU271" s="7"/>
      <c r="FV271" s="7"/>
      <c r="FW271" s="7"/>
      <c r="FX271" s="7"/>
      <c r="FY271" s="7"/>
      <c r="FZ271" s="7"/>
      <c r="GA271" s="7"/>
      <c r="GB271" s="7"/>
      <c r="GC271" s="7"/>
      <c r="GD271" s="7"/>
      <c r="GE271" s="7"/>
      <c r="GF271" s="7"/>
      <c r="GG271" s="7"/>
      <c r="GH271" s="7"/>
      <c r="GI271" s="7"/>
      <c r="GJ271" s="7"/>
      <c r="GK271" s="7"/>
      <c r="GL271" s="7"/>
      <c r="GM271" s="7"/>
      <c r="GN271" s="7"/>
      <c r="GO271" s="7"/>
      <c r="GP271" s="7"/>
      <c r="GQ271" s="7"/>
      <c r="GR271" s="7"/>
      <c r="GS271" s="7"/>
      <c r="GT271" s="7"/>
      <c r="GU271" s="7"/>
      <c r="GV271" s="7"/>
      <c r="GW271" s="7"/>
      <c r="GX271" s="7"/>
      <c r="GY271" s="7"/>
      <c r="GZ271" s="7"/>
      <c r="HA271" s="7"/>
      <c r="HB271" s="7"/>
      <c r="HC271" s="7"/>
      <c r="HD271" s="7"/>
      <c r="HE271" s="7"/>
      <c r="HF271" s="7"/>
      <c r="HG271" s="7"/>
      <c r="HH271" s="7"/>
      <c r="HI271" s="7"/>
      <c r="HJ271" s="7"/>
      <c r="HK271" s="7"/>
      <c r="HL271" s="7"/>
      <c r="HM271" s="7"/>
      <c r="HN271" s="7"/>
      <c r="HO271" s="7"/>
      <c r="HP271" s="7"/>
      <c r="HQ271" s="7"/>
      <c r="HR271" s="7"/>
      <c r="HS271" s="7"/>
      <c r="HT271" s="7"/>
      <c r="HU271" s="7"/>
      <c r="HV271" s="7"/>
      <c r="HW271" s="7"/>
      <c r="HX271" s="7"/>
      <c r="HY271" s="7"/>
      <c r="HZ271" s="7"/>
      <c r="IA271" s="7"/>
      <c r="IB271" s="7"/>
      <c r="IC271" s="7"/>
      <c r="ID271" s="7"/>
      <c r="IE271" s="7"/>
      <c r="IF271" s="7"/>
      <c r="IG271" s="7"/>
      <c r="IH271" s="7"/>
      <c r="II271" s="7"/>
      <c r="IJ271" s="7"/>
      <c r="IK271" s="7"/>
      <c r="IL271" s="7"/>
      <c r="IM271" s="7"/>
      <c r="IN271" s="7"/>
      <c r="IO271" s="7"/>
      <c r="IP271" s="7"/>
      <c r="IQ271" s="7"/>
      <c r="IR271" s="7"/>
      <c r="IS271" s="7"/>
      <c r="IT271" s="7"/>
      <c r="IU271" s="7"/>
      <c r="IV271" s="7"/>
    </row>
    <row r="272" customFormat="1" ht="14.25" spans="1:256">
      <c r="A272" s="19"/>
      <c r="B272" s="19"/>
      <c r="C272" s="20" t="s">
        <v>1699</v>
      </c>
      <c r="D272" s="20" t="s">
        <v>1699</v>
      </c>
      <c r="E272" s="20" t="s">
        <v>2151</v>
      </c>
      <c r="F272" s="21" t="s">
        <v>1703</v>
      </c>
      <c r="G272" s="21" t="s">
        <v>2152</v>
      </c>
      <c r="H272" s="21" t="s">
        <v>1699</v>
      </c>
      <c r="I272" s="21" t="s">
        <v>1822</v>
      </c>
      <c r="J272" s="21" t="s">
        <v>2153</v>
      </c>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c r="DK272" s="7"/>
      <c r="DL272" s="7"/>
      <c r="DM272" s="7"/>
      <c r="DN272" s="7"/>
      <c r="DO272" s="7"/>
      <c r="DP272" s="7"/>
      <c r="DQ272" s="7"/>
      <c r="DR272" s="7"/>
      <c r="DS272" s="7"/>
      <c r="DT272" s="7"/>
      <c r="DU272" s="7"/>
      <c r="DV272" s="7"/>
      <c r="DW272" s="7"/>
      <c r="DX272" s="7"/>
      <c r="DY272" s="7"/>
      <c r="DZ272" s="7"/>
      <c r="EA272" s="7"/>
      <c r="EB272" s="7"/>
      <c r="EC272" s="7"/>
      <c r="ED272" s="7"/>
      <c r="EE272" s="7"/>
      <c r="EF272" s="7"/>
      <c r="EG272" s="7"/>
      <c r="EH272" s="7"/>
      <c r="EI272" s="7"/>
      <c r="EJ272" s="7"/>
      <c r="EK272" s="7"/>
      <c r="EL272" s="7"/>
      <c r="EM272" s="7"/>
      <c r="EN272" s="7"/>
      <c r="EO272" s="7"/>
      <c r="EP272" s="7"/>
      <c r="EQ272" s="7"/>
      <c r="ER272" s="7"/>
      <c r="ES272" s="7"/>
      <c r="ET272" s="7"/>
      <c r="EU272" s="7"/>
      <c r="EV272" s="7"/>
      <c r="EW272" s="7"/>
      <c r="EX272" s="7"/>
      <c r="EY272" s="7"/>
      <c r="EZ272" s="7"/>
      <c r="FA272" s="7"/>
      <c r="FB272" s="7"/>
      <c r="FC272" s="7"/>
      <c r="FD272" s="7"/>
      <c r="FE272" s="7"/>
      <c r="FF272" s="7"/>
      <c r="FG272" s="7"/>
      <c r="FH272" s="7"/>
      <c r="FI272" s="7"/>
      <c r="FJ272" s="7"/>
      <c r="FK272" s="7"/>
      <c r="FL272" s="7"/>
      <c r="FM272" s="7"/>
      <c r="FN272" s="7"/>
      <c r="FO272" s="7"/>
      <c r="FP272" s="7"/>
      <c r="FQ272" s="7"/>
      <c r="FR272" s="7"/>
      <c r="FS272" s="7"/>
      <c r="FT272" s="7"/>
      <c r="FU272" s="7"/>
      <c r="FV272" s="7"/>
      <c r="FW272" s="7"/>
      <c r="FX272" s="7"/>
      <c r="FY272" s="7"/>
      <c r="FZ272" s="7"/>
      <c r="GA272" s="7"/>
      <c r="GB272" s="7"/>
      <c r="GC272" s="7"/>
      <c r="GD272" s="7"/>
      <c r="GE272" s="7"/>
      <c r="GF272" s="7"/>
      <c r="GG272" s="7"/>
      <c r="GH272" s="7"/>
      <c r="GI272" s="7"/>
      <c r="GJ272" s="7"/>
      <c r="GK272" s="7"/>
      <c r="GL272" s="7"/>
      <c r="GM272" s="7"/>
      <c r="GN272" s="7"/>
      <c r="GO272" s="7"/>
      <c r="GP272" s="7"/>
      <c r="GQ272" s="7"/>
      <c r="GR272" s="7"/>
      <c r="GS272" s="7"/>
      <c r="GT272" s="7"/>
      <c r="GU272" s="7"/>
      <c r="GV272" s="7"/>
      <c r="GW272" s="7"/>
      <c r="GX272" s="7"/>
      <c r="GY272" s="7"/>
      <c r="GZ272" s="7"/>
      <c r="HA272" s="7"/>
      <c r="HB272" s="7"/>
      <c r="HC272" s="7"/>
      <c r="HD272" s="7"/>
      <c r="HE272" s="7"/>
      <c r="HF272" s="7"/>
      <c r="HG272" s="7"/>
      <c r="HH272" s="7"/>
      <c r="HI272" s="7"/>
      <c r="HJ272" s="7"/>
      <c r="HK272" s="7"/>
      <c r="HL272" s="7"/>
      <c r="HM272" s="7"/>
      <c r="HN272" s="7"/>
      <c r="HO272" s="7"/>
      <c r="HP272" s="7"/>
      <c r="HQ272" s="7"/>
      <c r="HR272" s="7"/>
      <c r="HS272" s="7"/>
      <c r="HT272" s="7"/>
      <c r="HU272" s="7"/>
      <c r="HV272" s="7"/>
      <c r="HW272" s="7"/>
      <c r="HX272" s="7"/>
      <c r="HY272" s="7"/>
      <c r="HZ272" s="7"/>
      <c r="IA272" s="7"/>
      <c r="IB272" s="7"/>
      <c r="IC272" s="7"/>
      <c r="ID272" s="7"/>
      <c r="IE272" s="7"/>
      <c r="IF272" s="7"/>
      <c r="IG272" s="7"/>
      <c r="IH272" s="7"/>
      <c r="II272" s="7"/>
      <c r="IJ272" s="7"/>
      <c r="IK272" s="7"/>
      <c r="IL272" s="7"/>
      <c r="IM272" s="7"/>
      <c r="IN272" s="7"/>
      <c r="IO272" s="7"/>
      <c r="IP272" s="7"/>
      <c r="IQ272" s="7"/>
      <c r="IR272" s="7"/>
      <c r="IS272" s="7"/>
      <c r="IT272" s="7"/>
      <c r="IU272" s="7"/>
      <c r="IV272" s="7"/>
    </row>
    <row r="273" customFormat="1" ht="14.25" spans="1:256">
      <c r="A273" s="19"/>
      <c r="B273" s="19"/>
      <c r="C273" s="20" t="s">
        <v>1758</v>
      </c>
      <c r="D273" s="20" t="s">
        <v>1699</v>
      </c>
      <c r="E273" s="20" t="s">
        <v>1699</v>
      </c>
      <c r="F273" s="21"/>
      <c r="G273" s="21" t="s">
        <v>1700</v>
      </c>
      <c r="H273" s="21" t="s">
        <v>1699</v>
      </c>
      <c r="I273" s="21"/>
      <c r="J273" s="21" t="s">
        <v>1700</v>
      </c>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c r="DK273" s="7"/>
      <c r="DL273" s="7"/>
      <c r="DM273" s="7"/>
      <c r="DN273" s="7"/>
      <c r="DO273" s="7"/>
      <c r="DP273" s="7"/>
      <c r="DQ273" s="7"/>
      <c r="DR273" s="7"/>
      <c r="DS273" s="7"/>
      <c r="DT273" s="7"/>
      <c r="DU273" s="7"/>
      <c r="DV273" s="7"/>
      <c r="DW273" s="7"/>
      <c r="DX273" s="7"/>
      <c r="DY273" s="7"/>
      <c r="DZ273" s="7"/>
      <c r="EA273" s="7"/>
      <c r="EB273" s="7"/>
      <c r="EC273" s="7"/>
      <c r="ED273" s="7"/>
      <c r="EE273" s="7"/>
      <c r="EF273" s="7"/>
      <c r="EG273" s="7"/>
      <c r="EH273" s="7"/>
      <c r="EI273" s="7"/>
      <c r="EJ273" s="7"/>
      <c r="EK273" s="7"/>
      <c r="EL273" s="7"/>
      <c r="EM273" s="7"/>
      <c r="EN273" s="7"/>
      <c r="EO273" s="7"/>
      <c r="EP273" s="7"/>
      <c r="EQ273" s="7"/>
      <c r="ER273" s="7"/>
      <c r="ES273" s="7"/>
      <c r="ET273" s="7"/>
      <c r="EU273" s="7"/>
      <c r="EV273" s="7"/>
      <c r="EW273" s="7"/>
      <c r="EX273" s="7"/>
      <c r="EY273" s="7"/>
      <c r="EZ273" s="7"/>
      <c r="FA273" s="7"/>
      <c r="FB273" s="7"/>
      <c r="FC273" s="7"/>
      <c r="FD273" s="7"/>
      <c r="FE273" s="7"/>
      <c r="FF273" s="7"/>
      <c r="FG273" s="7"/>
      <c r="FH273" s="7"/>
      <c r="FI273" s="7"/>
      <c r="FJ273" s="7"/>
      <c r="FK273" s="7"/>
      <c r="FL273" s="7"/>
      <c r="FM273" s="7"/>
      <c r="FN273" s="7"/>
      <c r="FO273" s="7"/>
      <c r="FP273" s="7"/>
      <c r="FQ273" s="7"/>
      <c r="FR273" s="7"/>
      <c r="FS273" s="7"/>
      <c r="FT273" s="7"/>
      <c r="FU273" s="7"/>
      <c r="FV273" s="7"/>
      <c r="FW273" s="7"/>
      <c r="FX273" s="7"/>
      <c r="FY273" s="7"/>
      <c r="FZ273" s="7"/>
      <c r="GA273" s="7"/>
      <c r="GB273" s="7"/>
      <c r="GC273" s="7"/>
      <c r="GD273" s="7"/>
      <c r="GE273" s="7"/>
      <c r="GF273" s="7"/>
      <c r="GG273" s="7"/>
      <c r="GH273" s="7"/>
      <c r="GI273" s="7"/>
      <c r="GJ273" s="7"/>
      <c r="GK273" s="7"/>
      <c r="GL273" s="7"/>
      <c r="GM273" s="7"/>
      <c r="GN273" s="7"/>
      <c r="GO273" s="7"/>
      <c r="GP273" s="7"/>
      <c r="GQ273" s="7"/>
      <c r="GR273" s="7"/>
      <c r="GS273" s="7"/>
      <c r="GT273" s="7"/>
      <c r="GU273" s="7"/>
      <c r="GV273" s="7"/>
      <c r="GW273" s="7"/>
      <c r="GX273" s="7"/>
      <c r="GY273" s="7"/>
      <c r="GZ273" s="7"/>
      <c r="HA273" s="7"/>
      <c r="HB273" s="7"/>
      <c r="HC273" s="7"/>
      <c r="HD273" s="7"/>
      <c r="HE273" s="7"/>
      <c r="HF273" s="7"/>
      <c r="HG273" s="7"/>
      <c r="HH273" s="7"/>
      <c r="HI273" s="7"/>
      <c r="HJ273" s="7"/>
      <c r="HK273" s="7"/>
      <c r="HL273" s="7"/>
      <c r="HM273" s="7"/>
      <c r="HN273" s="7"/>
      <c r="HO273" s="7"/>
      <c r="HP273" s="7"/>
      <c r="HQ273" s="7"/>
      <c r="HR273" s="7"/>
      <c r="HS273" s="7"/>
      <c r="HT273" s="7"/>
      <c r="HU273" s="7"/>
      <c r="HV273" s="7"/>
      <c r="HW273" s="7"/>
      <c r="HX273" s="7"/>
      <c r="HY273" s="7"/>
      <c r="HZ273" s="7"/>
      <c r="IA273" s="7"/>
      <c r="IB273" s="7"/>
      <c r="IC273" s="7"/>
      <c r="ID273" s="7"/>
      <c r="IE273" s="7"/>
      <c r="IF273" s="7"/>
      <c r="IG273" s="7"/>
      <c r="IH273" s="7"/>
      <c r="II273" s="7"/>
      <c r="IJ273" s="7"/>
      <c r="IK273" s="7"/>
      <c r="IL273" s="7"/>
      <c r="IM273" s="7"/>
      <c r="IN273" s="7"/>
      <c r="IO273" s="7"/>
      <c r="IP273" s="7"/>
      <c r="IQ273" s="7"/>
      <c r="IR273" s="7"/>
      <c r="IS273" s="7"/>
      <c r="IT273" s="7"/>
      <c r="IU273" s="7"/>
      <c r="IV273" s="7"/>
    </row>
    <row r="274" customFormat="1" ht="14.25" spans="1:256">
      <c r="A274" s="19"/>
      <c r="B274" s="19"/>
      <c r="C274" s="20" t="s">
        <v>1699</v>
      </c>
      <c r="D274" s="20" t="s">
        <v>1759</v>
      </c>
      <c r="E274" s="20" t="s">
        <v>1699</v>
      </c>
      <c r="F274" s="21"/>
      <c r="G274" s="21" t="s">
        <v>1700</v>
      </c>
      <c r="H274" s="21" t="s">
        <v>1699</v>
      </c>
      <c r="I274" s="21"/>
      <c r="J274" s="21" t="s">
        <v>1700</v>
      </c>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c r="DK274" s="7"/>
      <c r="DL274" s="7"/>
      <c r="DM274" s="7"/>
      <c r="DN274" s="7"/>
      <c r="DO274" s="7"/>
      <c r="DP274" s="7"/>
      <c r="DQ274" s="7"/>
      <c r="DR274" s="7"/>
      <c r="DS274" s="7"/>
      <c r="DT274" s="7"/>
      <c r="DU274" s="7"/>
      <c r="DV274" s="7"/>
      <c r="DW274" s="7"/>
      <c r="DX274" s="7"/>
      <c r="DY274" s="7"/>
      <c r="DZ274" s="7"/>
      <c r="EA274" s="7"/>
      <c r="EB274" s="7"/>
      <c r="EC274" s="7"/>
      <c r="ED274" s="7"/>
      <c r="EE274" s="7"/>
      <c r="EF274" s="7"/>
      <c r="EG274" s="7"/>
      <c r="EH274" s="7"/>
      <c r="EI274" s="7"/>
      <c r="EJ274" s="7"/>
      <c r="EK274" s="7"/>
      <c r="EL274" s="7"/>
      <c r="EM274" s="7"/>
      <c r="EN274" s="7"/>
      <c r="EO274" s="7"/>
      <c r="EP274" s="7"/>
      <c r="EQ274" s="7"/>
      <c r="ER274" s="7"/>
      <c r="ES274" s="7"/>
      <c r="ET274" s="7"/>
      <c r="EU274" s="7"/>
      <c r="EV274" s="7"/>
      <c r="EW274" s="7"/>
      <c r="EX274" s="7"/>
      <c r="EY274" s="7"/>
      <c r="EZ274" s="7"/>
      <c r="FA274" s="7"/>
      <c r="FB274" s="7"/>
      <c r="FC274" s="7"/>
      <c r="FD274" s="7"/>
      <c r="FE274" s="7"/>
      <c r="FF274" s="7"/>
      <c r="FG274" s="7"/>
      <c r="FH274" s="7"/>
      <c r="FI274" s="7"/>
      <c r="FJ274" s="7"/>
      <c r="FK274" s="7"/>
      <c r="FL274" s="7"/>
      <c r="FM274" s="7"/>
      <c r="FN274" s="7"/>
      <c r="FO274" s="7"/>
      <c r="FP274" s="7"/>
      <c r="FQ274" s="7"/>
      <c r="FR274" s="7"/>
      <c r="FS274" s="7"/>
      <c r="FT274" s="7"/>
      <c r="FU274" s="7"/>
      <c r="FV274" s="7"/>
      <c r="FW274" s="7"/>
      <c r="FX274" s="7"/>
      <c r="FY274" s="7"/>
      <c r="FZ274" s="7"/>
      <c r="GA274" s="7"/>
      <c r="GB274" s="7"/>
      <c r="GC274" s="7"/>
      <c r="GD274" s="7"/>
      <c r="GE274" s="7"/>
      <c r="GF274" s="7"/>
      <c r="GG274" s="7"/>
      <c r="GH274" s="7"/>
      <c r="GI274" s="7"/>
      <c r="GJ274" s="7"/>
      <c r="GK274" s="7"/>
      <c r="GL274" s="7"/>
      <c r="GM274" s="7"/>
      <c r="GN274" s="7"/>
      <c r="GO274" s="7"/>
      <c r="GP274" s="7"/>
      <c r="GQ274" s="7"/>
      <c r="GR274" s="7"/>
      <c r="GS274" s="7"/>
      <c r="GT274" s="7"/>
      <c r="GU274" s="7"/>
      <c r="GV274" s="7"/>
      <c r="GW274" s="7"/>
      <c r="GX274" s="7"/>
      <c r="GY274" s="7"/>
      <c r="GZ274" s="7"/>
      <c r="HA274" s="7"/>
      <c r="HB274" s="7"/>
      <c r="HC274" s="7"/>
      <c r="HD274" s="7"/>
      <c r="HE274" s="7"/>
      <c r="HF274" s="7"/>
      <c r="HG274" s="7"/>
      <c r="HH274" s="7"/>
      <c r="HI274" s="7"/>
      <c r="HJ274" s="7"/>
      <c r="HK274" s="7"/>
      <c r="HL274" s="7"/>
      <c r="HM274" s="7"/>
      <c r="HN274" s="7"/>
      <c r="HO274" s="7"/>
      <c r="HP274" s="7"/>
      <c r="HQ274" s="7"/>
      <c r="HR274" s="7"/>
      <c r="HS274" s="7"/>
      <c r="HT274" s="7"/>
      <c r="HU274" s="7"/>
      <c r="HV274" s="7"/>
      <c r="HW274" s="7"/>
      <c r="HX274" s="7"/>
      <c r="HY274" s="7"/>
      <c r="HZ274" s="7"/>
      <c r="IA274" s="7"/>
      <c r="IB274" s="7"/>
      <c r="IC274" s="7"/>
      <c r="ID274" s="7"/>
      <c r="IE274" s="7"/>
      <c r="IF274" s="7"/>
      <c r="IG274" s="7"/>
      <c r="IH274" s="7"/>
      <c r="II274" s="7"/>
      <c r="IJ274" s="7"/>
      <c r="IK274" s="7"/>
      <c r="IL274" s="7"/>
      <c r="IM274" s="7"/>
      <c r="IN274" s="7"/>
      <c r="IO274" s="7"/>
      <c r="IP274" s="7"/>
      <c r="IQ274" s="7"/>
      <c r="IR274" s="7"/>
      <c r="IS274" s="7"/>
      <c r="IT274" s="7"/>
      <c r="IU274" s="7"/>
      <c r="IV274" s="7"/>
    </row>
    <row r="275" customFormat="1" ht="42.75" spans="1:256">
      <c r="A275" s="19"/>
      <c r="B275" s="19"/>
      <c r="C275" s="20" t="s">
        <v>1699</v>
      </c>
      <c r="D275" s="20" t="s">
        <v>1699</v>
      </c>
      <c r="E275" s="20" t="s">
        <v>2154</v>
      </c>
      <c r="F275" s="21" t="s">
        <v>1709</v>
      </c>
      <c r="G275" s="21" t="s">
        <v>1736</v>
      </c>
      <c r="H275" s="21" t="s">
        <v>1733</v>
      </c>
      <c r="I275" s="21" t="s">
        <v>1706</v>
      </c>
      <c r="J275" s="21" t="s">
        <v>2155</v>
      </c>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c r="DK275" s="7"/>
      <c r="DL275" s="7"/>
      <c r="DM275" s="7"/>
      <c r="DN275" s="7"/>
      <c r="DO275" s="7"/>
      <c r="DP275" s="7"/>
      <c r="DQ275" s="7"/>
      <c r="DR275" s="7"/>
      <c r="DS275" s="7"/>
      <c r="DT275" s="7"/>
      <c r="DU275" s="7"/>
      <c r="DV275" s="7"/>
      <c r="DW275" s="7"/>
      <c r="DX275" s="7"/>
      <c r="DY275" s="7"/>
      <c r="DZ275" s="7"/>
      <c r="EA275" s="7"/>
      <c r="EB275" s="7"/>
      <c r="EC275" s="7"/>
      <c r="ED275" s="7"/>
      <c r="EE275" s="7"/>
      <c r="EF275" s="7"/>
      <c r="EG275" s="7"/>
      <c r="EH275" s="7"/>
      <c r="EI275" s="7"/>
      <c r="EJ275" s="7"/>
      <c r="EK275" s="7"/>
      <c r="EL275" s="7"/>
      <c r="EM275" s="7"/>
      <c r="EN275" s="7"/>
      <c r="EO275" s="7"/>
      <c r="EP275" s="7"/>
      <c r="EQ275" s="7"/>
      <c r="ER275" s="7"/>
      <c r="ES275" s="7"/>
      <c r="ET275" s="7"/>
      <c r="EU275" s="7"/>
      <c r="EV275" s="7"/>
      <c r="EW275" s="7"/>
      <c r="EX275" s="7"/>
      <c r="EY275" s="7"/>
      <c r="EZ275" s="7"/>
      <c r="FA275" s="7"/>
      <c r="FB275" s="7"/>
      <c r="FC275" s="7"/>
      <c r="FD275" s="7"/>
      <c r="FE275" s="7"/>
      <c r="FF275" s="7"/>
      <c r="FG275" s="7"/>
      <c r="FH275" s="7"/>
      <c r="FI275" s="7"/>
      <c r="FJ275" s="7"/>
      <c r="FK275" s="7"/>
      <c r="FL275" s="7"/>
      <c r="FM275" s="7"/>
      <c r="FN275" s="7"/>
      <c r="FO275" s="7"/>
      <c r="FP275" s="7"/>
      <c r="FQ275" s="7"/>
      <c r="FR275" s="7"/>
      <c r="FS275" s="7"/>
      <c r="FT275" s="7"/>
      <c r="FU275" s="7"/>
      <c r="FV275" s="7"/>
      <c r="FW275" s="7"/>
      <c r="FX275" s="7"/>
      <c r="FY275" s="7"/>
      <c r="FZ275" s="7"/>
      <c r="GA275" s="7"/>
      <c r="GB275" s="7"/>
      <c r="GC275" s="7"/>
      <c r="GD275" s="7"/>
      <c r="GE275" s="7"/>
      <c r="GF275" s="7"/>
      <c r="GG275" s="7"/>
      <c r="GH275" s="7"/>
      <c r="GI275" s="7"/>
      <c r="GJ275" s="7"/>
      <c r="GK275" s="7"/>
      <c r="GL275" s="7"/>
      <c r="GM275" s="7"/>
      <c r="GN275" s="7"/>
      <c r="GO275" s="7"/>
      <c r="GP275" s="7"/>
      <c r="GQ275" s="7"/>
      <c r="GR275" s="7"/>
      <c r="GS275" s="7"/>
      <c r="GT275" s="7"/>
      <c r="GU275" s="7"/>
      <c r="GV275" s="7"/>
      <c r="GW275" s="7"/>
      <c r="GX275" s="7"/>
      <c r="GY275" s="7"/>
      <c r="GZ275" s="7"/>
      <c r="HA275" s="7"/>
      <c r="HB275" s="7"/>
      <c r="HC275" s="7"/>
      <c r="HD275" s="7"/>
      <c r="HE275" s="7"/>
      <c r="HF275" s="7"/>
      <c r="HG275" s="7"/>
      <c r="HH275" s="7"/>
      <c r="HI275" s="7"/>
      <c r="HJ275" s="7"/>
      <c r="HK275" s="7"/>
      <c r="HL275" s="7"/>
      <c r="HM275" s="7"/>
      <c r="HN275" s="7"/>
      <c r="HO275" s="7"/>
      <c r="HP275" s="7"/>
      <c r="HQ275" s="7"/>
      <c r="HR275" s="7"/>
      <c r="HS275" s="7"/>
      <c r="HT275" s="7"/>
      <c r="HU275" s="7"/>
      <c r="HV275" s="7"/>
      <c r="HW275" s="7"/>
      <c r="HX275" s="7"/>
      <c r="HY275" s="7"/>
      <c r="HZ275" s="7"/>
      <c r="IA275" s="7"/>
      <c r="IB275" s="7"/>
      <c r="IC275" s="7"/>
      <c r="ID275" s="7"/>
      <c r="IE275" s="7"/>
      <c r="IF275" s="7"/>
      <c r="IG275" s="7"/>
      <c r="IH275" s="7"/>
      <c r="II275" s="7"/>
      <c r="IJ275" s="7"/>
      <c r="IK275" s="7"/>
      <c r="IL275" s="7"/>
      <c r="IM275" s="7"/>
      <c r="IN275" s="7"/>
      <c r="IO275" s="7"/>
      <c r="IP275" s="7"/>
      <c r="IQ275" s="7"/>
      <c r="IR275" s="7"/>
      <c r="IS275" s="7"/>
      <c r="IT275" s="7"/>
      <c r="IU275" s="7"/>
      <c r="IV275" s="7"/>
    </row>
    <row r="276" customFormat="1" ht="28.5" spans="1:256">
      <c r="A276" s="19"/>
      <c r="B276" s="19"/>
      <c r="C276" s="20" t="s">
        <v>1699</v>
      </c>
      <c r="D276" s="20" t="s">
        <v>1699</v>
      </c>
      <c r="E276" s="20" t="s">
        <v>2156</v>
      </c>
      <c r="F276" s="21" t="s">
        <v>1727</v>
      </c>
      <c r="G276" s="21" t="s">
        <v>1785</v>
      </c>
      <c r="H276" s="21" t="s">
        <v>1733</v>
      </c>
      <c r="I276" s="21" t="s">
        <v>1706</v>
      </c>
      <c r="J276" s="21" t="s">
        <v>2157</v>
      </c>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c r="DK276" s="7"/>
      <c r="DL276" s="7"/>
      <c r="DM276" s="7"/>
      <c r="DN276" s="7"/>
      <c r="DO276" s="7"/>
      <c r="DP276" s="7"/>
      <c r="DQ276" s="7"/>
      <c r="DR276" s="7"/>
      <c r="DS276" s="7"/>
      <c r="DT276" s="7"/>
      <c r="DU276" s="7"/>
      <c r="DV276" s="7"/>
      <c r="DW276" s="7"/>
      <c r="DX276" s="7"/>
      <c r="DY276" s="7"/>
      <c r="DZ276" s="7"/>
      <c r="EA276" s="7"/>
      <c r="EB276" s="7"/>
      <c r="EC276" s="7"/>
      <c r="ED276" s="7"/>
      <c r="EE276" s="7"/>
      <c r="EF276" s="7"/>
      <c r="EG276" s="7"/>
      <c r="EH276" s="7"/>
      <c r="EI276" s="7"/>
      <c r="EJ276" s="7"/>
      <c r="EK276" s="7"/>
      <c r="EL276" s="7"/>
      <c r="EM276" s="7"/>
      <c r="EN276" s="7"/>
      <c r="EO276" s="7"/>
      <c r="EP276" s="7"/>
      <c r="EQ276" s="7"/>
      <c r="ER276" s="7"/>
      <c r="ES276" s="7"/>
      <c r="ET276" s="7"/>
      <c r="EU276" s="7"/>
      <c r="EV276" s="7"/>
      <c r="EW276" s="7"/>
      <c r="EX276" s="7"/>
      <c r="EY276" s="7"/>
      <c r="EZ276" s="7"/>
      <c r="FA276" s="7"/>
      <c r="FB276" s="7"/>
      <c r="FC276" s="7"/>
      <c r="FD276" s="7"/>
      <c r="FE276" s="7"/>
      <c r="FF276" s="7"/>
      <c r="FG276" s="7"/>
      <c r="FH276" s="7"/>
      <c r="FI276" s="7"/>
      <c r="FJ276" s="7"/>
      <c r="FK276" s="7"/>
      <c r="FL276" s="7"/>
      <c r="FM276" s="7"/>
      <c r="FN276" s="7"/>
      <c r="FO276" s="7"/>
      <c r="FP276" s="7"/>
      <c r="FQ276" s="7"/>
      <c r="FR276" s="7"/>
      <c r="FS276" s="7"/>
      <c r="FT276" s="7"/>
      <c r="FU276" s="7"/>
      <c r="FV276" s="7"/>
      <c r="FW276" s="7"/>
      <c r="FX276" s="7"/>
      <c r="FY276" s="7"/>
      <c r="FZ276" s="7"/>
      <c r="GA276" s="7"/>
      <c r="GB276" s="7"/>
      <c r="GC276" s="7"/>
      <c r="GD276" s="7"/>
      <c r="GE276" s="7"/>
      <c r="GF276" s="7"/>
      <c r="GG276" s="7"/>
      <c r="GH276" s="7"/>
      <c r="GI276" s="7"/>
      <c r="GJ276" s="7"/>
      <c r="GK276" s="7"/>
      <c r="GL276" s="7"/>
      <c r="GM276" s="7"/>
      <c r="GN276" s="7"/>
      <c r="GO276" s="7"/>
      <c r="GP276" s="7"/>
      <c r="GQ276" s="7"/>
      <c r="GR276" s="7"/>
      <c r="GS276" s="7"/>
      <c r="GT276" s="7"/>
      <c r="GU276" s="7"/>
      <c r="GV276" s="7"/>
      <c r="GW276" s="7"/>
      <c r="GX276" s="7"/>
      <c r="GY276" s="7"/>
      <c r="GZ276" s="7"/>
      <c r="HA276" s="7"/>
      <c r="HB276" s="7"/>
      <c r="HC276" s="7"/>
      <c r="HD276" s="7"/>
      <c r="HE276" s="7"/>
      <c r="HF276" s="7"/>
      <c r="HG276" s="7"/>
      <c r="HH276" s="7"/>
      <c r="HI276" s="7"/>
      <c r="HJ276" s="7"/>
      <c r="HK276" s="7"/>
      <c r="HL276" s="7"/>
      <c r="HM276" s="7"/>
      <c r="HN276" s="7"/>
      <c r="HO276" s="7"/>
      <c r="HP276" s="7"/>
      <c r="HQ276" s="7"/>
      <c r="HR276" s="7"/>
      <c r="HS276" s="7"/>
      <c r="HT276" s="7"/>
      <c r="HU276" s="7"/>
      <c r="HV276" s="7"/>
      <c r="HW276" s="7"/>
      <c r="HX276" s="7"/>
      <c r="HY276" s="7"/>
      <c r="HZ276" s="7"/>
      <c r="IA276" s="7"/>
      <c r="IB276" s="7"/>
      <c r="IC276" s="7"/>
      <c r="ID276" s="7"/>
      <c r="IE276" s="7"/>
      <c r="IF276" s="7"/>
      <c r="IG276" s="7"/>
      <c r="IH276" s="7"/>
      <c r="II276" s="7"/>
      <c r="IJ276" s="7"/>
      <c r="IK276" s="7"/>
      <c r="IL276" s="7"/>
      <c r="IM276" s="7"/>
      <c r="IN276" s="7"/>
      <c r="IO276" s="7"/>
      <c r="IP276" s="7"/>
      <c r="IQ276" s="7"/>
      <c r="IR276" s="7"/>
      <c r="IS276" s="7"/>
      <c r="IT276" s="7"/>
      <c r="IU276" s="7"/>
      <c r="IV276" s="7"/>
    </row>
    <row r="277" customFormat="1" ht="13.5" spans="1:256">
      <c r="A277" s="13" t="s">
        <v>2158</v>
      </c>
      <c r="B277" s="13"/>
      <c r="C277" s="13"/>
      <c r="D277" s="13"/>
      <c r="E277" s="13"/>
      <c r="F277" s="13"/>
      <c r="G277" s="13"/>
      <c r="H277" s="13"/>
      <c r="I277" s="13"/>
      <c r="J277" s="13"/>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c r="DK277" s="7"/>
      <c r="DL277" s="7"/>
      <c r="DM277" s="7"/>
      <c r="DN277" s="7"/>
      <c r="DO277" s="7"/>
      <c r="DP277" s="7"/>
      <c r="DQ277" s="7"/>
      <c r="DR277" s="7"/>
      <c r="DS277" s="7"/>
      <c r="DT277" s="7"/>
      <c r="DU277" s="7"/>
      <c r="DV277" s="7"/>
      <c r="DW277" s="7"/>
      <c r="DX277" s="7"/>
      <c r="DY277" s="7"/>
      <c r="DZ277" s="7"/>
      <c r="EA277" s="7"/>
      <c r="EB277" s="7"/>
      <c r="EC277" s="7"/>
      <c r="ED277" s="7"/>
      <c r="EE277" s="7"/>
      <c r="EF277" s="7"/>
      <c r="EG277" s="7"/>
      <c r="EH277" s="7"/>
      <c r="EI277" s="7"/>
      <c r="EJ277" s="7"/>
      <c r="EK277" s="7"/>
      <c r="EL277" s="7"/>
      <c r="EM277" s="7"/>
      <c r="EN277" s="7"/>
      <c r="EO277" s="7"/>
      <c r="EP277" s="7"/>
      <c r="EQ277" s="7"/>
      <c r="ER277" s="7"/>
      <c r="ES277" s="7"/>
      <c r="ET277" s="7"/>
      <c r="EU277" s="7"/>
      <c r="EV277" s="7"/>
      <c r="EW277" s="7"/>
      <c r="EX277" s="7"/>
      <c r="EY277" s="7"/>
      <c r="EZ277" s="7"/>
      <c r="FA277" s="7"/>
      <c r="FB277" s="7"/>
      <c r="FC277" s="7"/>
      <c r="FD277" s="7"/>
      <c r="FE277" s="7"/>
      <c r="FF277" s="7"/>
      <c r="FG277" s="7"/>
      <c r="FH277" s="7"/>
      <c r="FI277" s="7"/>
      <c r="FJ277" s="7"/>
      <c r="FK277" s="7"/>
      <c r="FL277" s="7"/>
      <c r="FM277" s="7"/>
      <c r="FN277" s="7"/>
      <c r="FO277" s="7"/>
      <c r="FP277" s="7"/>
      <c r="FQ277" s="7"/>
      <c r="FR277" s="7"/>
      <c r="FS277" s="7"/>
      <c r="FT277" s="7"/>
      <c r="FU277" s="7"/>
      <c r="FV277" s="7"/>
      <c r="FW277" s="7"/>
      <c r="FX277" s="7"/>
      <c r="FY277" s="7"/>
      <c r="FZ277" s="7"/>
      <c r="GA277" s="7"/>
      <c r="GB277" s="7"/>
      <c r="GC277" s="7"/>
      <c r="GD277" s="7"/>
      <c r="GE277" s="7"/>
      <c r="GF277" s="7"/>
      <c r="GG277" s="7"/>
      <c r="GH277" s="7"/>
      <c r="GI277" s="7"/>
      <c r="GJ277" s="7"/>
      <c r="GK277" s="7"/>
      <c r="GL277" s="7"/>
      <c r="GM277" s="7"/>
      <c r="GN277" s="7"/>
      <c r="GO277" s="7"/>
      <c r="GP277" s="7"/>
      <c r="GQ277" s="7"/>
      <c r="GR277" s="7"/>
      <c r="GS277" s="7"/>
      <c r="GT277" s="7"/>
      <c r="GU277" s="7"/>
      <c r="GV277" s="7"/>
      <c r="GW277" s="7"/>
      <c r="GX277" s="7"/>
      <c r="GY277" s="7"/>
      <c r="GZ277" s="7"/>
      <c r="HA277" s="7"/>
      <c r="HB277" s="7"/>
      <c r="HC277" s="7"/>
      <c r="HD277" s="7"/>
      <c r="HE277" s="7"/>
      <c r="HF277" s="7"/>
      <c r="HG277" s="7"/>
      <c r="HH277" s="7"/>
      <c r="HI277" s="7"/>
      <c r="HJ277" s="7"/>
      <c r="HK277" s="7"/>
      <c r="HL277" s="7"/>
      <c r="HM277" s="7"/>
      <c r="HN277" s="7"/>
      <c r="HO277" s="7"/>
      <c r="HP277" s="7"/>
      <c r="HQ277" s="7"/>
      <c r="HR277" s="7"/>
      <c r="HS277" s="7"/>
      <c r="HT277" s="7"/>
      <c r="HU277" s="7"/>
      <c r="HV277" s="7"/>
      <c r="HW277" s="7"/>
      <c r="HX277" s="7"/>
      <c r="HY277" s="7"/>
      <c r="HZ277" s="7"/>
      <c r="IA277" s="7"/>
      <c r="IB277" s="7"/>
      <c r="IC277" s="7"/>
      <c r="ID277" s="7"/>
      <c r="IE277" s="7"/>
      <c r="IF277" s="7"/>
      <c r="IG277" s="7"/>
      <c r="IH277" s="7"/>
      <c r="II277" s="7"/>
      <c r="IJ277" s="7"/>
      <c r="IK277" s="7"/>
      <c r="IL277" s="7"/>
      <c r="IM277" s="7"/>
      <c r="IN277" s="7"/>
      <c r="IO277" s="7"/>
      <c r="IP277" s="7"/>
      <c r="IQ277" s="7"/>
      <c r="IR277" s="7"/>
      <c r="IS277" s="7"/>
      <c r="IT277" s="7"/>
      <c r="IU277" s="7"/>
      <c r="IV277" s="7"/>
    </row>
    <row r="278" customFormat="1" ht="210" customHeight="1" spans="1:256">
      <c r="A278" s="22" t="s">
        <v>2159</v>
      </c>
      <c r="B278" s="22" t="s">
        <v>2160</v>
      </c>
      <c r="C278" s="20" t="s">
        <v>1698</v>
      </c>
      <c r="D278" s="20" t="s">
        <v>1699</v>
      </c>
      <c r="E278" s="20" t="s">
        <v>1699</v>
      </c>
      <c r="F278" s="21"/>
      <c r="G278" s="21" t="s">
        <v>1700</v>
      </c>
      <c r="H278" s="21" t="s">
        <v>1699</v>
      </c>
      <c r="I278" s="21"/>
      <c r="J278" s="21" t="s">
        <v>1700</v>
      </c>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c r="DK278" s="7"/>
      <c r="DL278" s="7"/>
      <c r="DM278" s="7"/>
      <c r="DN278" s="7"/>
      <c r="DO278" s="7"/>
      <c r="DP278" s="7"/>
      <c r="DQ278" s="7"/>
      <c r="DR278" s="7"/>
      <c r="DS278" s="7"/>
      <c r="DT278" s="7"/>
      <c r="DU278" s="7"/>
      <c r="DV278" s="7"/>
      <c r="DW278" s="7"/>
      <c r="DX278" s="7"/>
      <c r="DY278" s="7"/>
      <c r="DZ278" s="7"/>
      <c r="EA278" s="7"/>
      <c r="EB278" s="7"/>
      <c r="EC278" s="7"/>
      <c r="ED278" s="7"/>
      <c r="EE278" s="7"/>
      <c r="EF278" s="7"/>
      <c r="EG278" s="7"/>
      <c r="EH278" s="7"/>
      <c r="EI278" s="7"/>
      <c r="EJ278" s="7"/>
      <c r="EK278" s="7"/>
      <c r="EL278" s="7"/>
      <c r="EM278" s="7"/>
      <c r="EN278" s="7"/>
      <c r="EO278" s="7"/>
      <c r="EP278" s="7"/>
      <c r="EQ278" s="7"/>
      <c r="ER278" s="7"/>
      <c r="ES278" s="7"/>
      <c r="ET278" s="7"/>
      <c r="EU278" s="7"/>
      <c r="EV278" s="7"/>
      <c r="EW278" s="7"/>
      <c r="EX278" s="7"/>
      <c r="EY278" s="7"/>
      <c r="EZ278" s="7"/>
      <c r="FA278" s="7"/>
      <c r="FB278" s="7"/>
      <c r="FC278" s="7"/>
      <c r="FD278" s="7"/>
      <c r="FE278" s="7"/>
      <c r="FF278" s="7"/>
      <c r="FG278" s="7"/>
      <c r="FH278" s="7"/>
      <c r="FI278" s="7"/>
      <c r="FJ278" s="7"/>
      <c r="FK278" s="7"/>
      <c r="FL278" s="7"/>
      <c r="FM278" s="7"/>
      <c r="FN278" s="7"/>
      <c r="FO278" s="7"/>
      <c r="FP278" s="7"/>
      <c r="FQ278" s="7"/>
      <c r="FR278" s="7"/>
      <c r="FS278" s="7"/>
      <c r="FT278" s="7"/>
      <c r="FU278" s="7"/>
      <c r="FV278" s="7"/>
      <c r="FW278" s="7"/>
      <c r="FX278" s="7"/>
      <c r="FY278" s="7"/>
      <c r="FZ278" s="7"/>
      <c r="GA278" s="7"/>
      <c r="GB278" s="7"/>
      <c r="GC278" s="7"/>
      <c r="GD278" s="7"/>
      <c r="GE278" s="7"/>
      <c r="GF278" s="7"/>
      <c r="GG278" s="7"/>
      <c r="GH278" s="7"/>
      <c r="GI278" s="7"/>
      <c r="GJ278" s="7"/>
      <c r="GK278" s="7"/>
      <c r="GL278" s="7"/>
      <c r="GM278" s="7"/>
      <c r="GN278" s="7"/>
      <c r="GO278" s="7"/>
      <c r="GP278" s="7"/>
      <c r="GQ278" s="7"/>
      <c r="GR278" s="7"/>
      <c r="GS278" s="7"/>
      <c r="GT278" s="7"/>
      <c r="GU278" s="7"/>
      <c r="GV278" s="7"/>
      <c r="GW278" s="7"/>
      <c r="GX278" s="7"/>
      <c r="GY278" s="7"/>
      <c r="GZ278" s="7"/>
      <c r="HA278" s="7"/>
      <c r="HB278" s="7"/>
      <c r="HC278" s="7"/>
      <c r="HD278" s="7"/>
      <c r="HE278" s="7"/>
      <c r="HF278" s="7"/>
      <c r="HG278" s="7"/>
      <c r="HH278" s="7"/>
      <c r="HI278" s="7"/>
      <c r="HJ278" s="7"/>
      <c r="HK278" s="7"/>
      <c r="HL278" s="7"/>
      <c r="HM278" s="7"/>
      <c r="HN278" s="7"/>
      <c r="HO278" s="7"/>
      <c r="HP278" s="7"/>
      <c r="HQ278" s="7"/>
      <c r="HR278" s="7"/>
      <c r="HS278" s="7"/>
      <c r="HT278" s="7"/>
      <c r="HU278" s="7"/>
      <c r="HV278" s="7"/>
      <c r="HW278" s="7"/>
      <c r="HX278" s="7"/>
      <c r="HY278" s="7"/>
      <c r="HZ278" s="7"/>
      <c r="IA278" s="7"/>
      <c r="IB278" s="7"/>
      <c r="IC278" s="7"/>
      <c r="ID278" s="7"/>
      <c r="IE278" s="7"/>
      <c r="IF278" s="7"/>
      <c r="IG278" s="7"/>
      <c r="IH278" s="7"/>
      <c r="II278" s="7"/>
      <c r="IJ278" s="7"/>
      <c r="IK278" s="7"/>
      <c r="IL278" s="7"/>
      <c r="IM278" s="7"/>
      <c r="IN278" s="7"/>
      <c r="IO278" s="7"/>
      <c r="IP278" s="7"/>
      <c r="IQ278" s="7"/>
      <c r="IR278" s="7"/>
      <c r="IS278" s="7"/>
      <c r="IT278" s="7"/>
      <c r="IU278" s="7"/>
      <c r="IV278" s="7"/>
    </row>
    <row r="279" customFormat="1" ht="14.25" spans="1:256">
      <c r="A279" s="19"/>
      <c r="B279" s="19"/>
      <c r="C279" s="20" t="s">
        <v>1699</v>
      </c>
      <c r="D279" s="20" t="s">
        <v>1701</v>
      </c>
      <c r="E279" s="20" t="s">
        <v>1699</v>
      </c>
      <c r="F279" s="21"/>
      <c r="G279" s="21" t="s">
        <v>1700</v>
      </c>
      <c r="H279" s="21" t="s">
        <v>1699</v>
      </c>
      <c r="I279" s="21"/>
      <c r="J279" s="21" t="s">
        <v>1700</v>
      </c>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c r="DE279" s="7"/>
      <c r="DF279" s="7"/>
      <c r="DG279" s="7"/>
      <c r="DH279" s="7"/>
      <c r="DI279" s="7"/>
      <c r="DJ279" s="7"/>
      <c r="DK279" s="7"/>
      <c r="DL279" s="7"/>
      <c r="DM279" s="7"/>
      <c r="DN279" s="7"/>
      <c r="DO279" s="7"/>
      <c r="DP279" s="7"/>
      <c r="DQ279" s="7"/>
      <c r="DR279" s="7"/>
      <c r="DS279" s="7"/>
      <c r="DT279" s="7"/>
      <c r="DU279" s="7"/>
      <c r="DV279" s="7"/>
      <c r="DW279" s="7"/>
      <c r="DX279" s="7"/>
      <c r="DY279" s="7"/>
      <c r="DZ279" s="7"/>
      <c r="EA279" s="7"/>
      <c r="EB279" s="7"/>
      <c r="EC279" s="7"/>
      <c r="ED279" s="7"/>
      <c r="EE279" s="7"/>
      <c r="EF279" s="7"/>
      <c r="EG279" s="7"/>
      <c r="EH279" s="7"/>
      <c r="EI279" s="7"/>
      <c r="EJ279" s="7"/>
      <c r="EK279" s="7"/>
      <c r="EL279" s="7"/>
      <c r="EM279" s="7"/>
      <c r="EN279" s="7"/>
      <c r="EO279" s="7"/>
      <c r="EP279" s="7"/>
      <c r="EQ279" s="7"/>
      <c r="ER279" s="7"/>
      <c r="ES279" s="7"/>
      <c r="ET279" s="7"/>
      <c r="EU279" s="7"/>
      <c r="EV279" s="7"/>
      <c r="EW279" s="7"/>
      <c r="EX279" s="7"/>
      <c r="EY279" s="7"/>
      <c r="EZ279" s="7"/>
      <c r="FA279" s="7"/>
      <c r="FB279" s="7"/>
      <c r="FC279" s="7"/>
      <c r="FD279" s="7"/>
      <c r="FE279" s="7"/>
      <c r="FF279" s="7"/>
      <c r="FG279" s="7"/>
      <c r="FH279" s="7"/>
      <c r="FI279" s="7"/>
      <c r="FJ279" s="7"/>
      <c r="FK279" s="7"/>
      <c r="FL279" s="7"/>
      <c r="FM279" s="7"/>
      <c r="FN279" s="7"/>
      <c r="FO279" s="7"/>
      <c r="FP279" s="7"/>
      <c r="FQ279" s="7"/>
      <c r="FR279" s="7"/>
      <c r="FS279" s="7"/>
      <c r="FT279" s="7"/>
      <c r="FU279" s="7"/>
      <c r="FV279" s="7"/>
      <c r="FW279" s="7"/>
      <c r="FX279" s="7"/>
      <c r="FY279" s="7"/>
      <c r="FZ279" s="7"/>
      <c r="GA279" s="7"/>
      <c r="GB279" s="7"/>
      <c r="GC279" s="7"/>
      <c r="GD279" s="7"/>
      <c r="GE279" s="7"/>
      <c r="GF279" s="7"/>
      <c r="GG279" s="7"/>
      <c r="GH279" s="7"/>
      <c r="GI279" s="7"/>
      <c r="GJ279" s="7"/>
      <c r="GK279" s="7"/>
      <c r="GL279" s="7"/>
      <c r="GM279" s="7"/>
      <c r="GN279" s="7"/>
      <c r="GO279" s="7"/>
      <c r="GP279" s="7"/>
      <c r="GQ279" s="7"/>
      <c r="GR279" s="7"/>
      <c r="GS279" s="7"/>
      <c r="GT279" s="7"/>
      <c r="GU279" s="7"/>
      <c r="GV279" s="7"/>
      <c r="GW279" s="7"/>
      <c r="GX279" s="7"/>
      <c r="GY279" s="7"/>
      <c r="GZ279" s="7"/>
      <c r="HA279" s="7"/>
      <c r="HB279" s="7"/>
      <c r="HC279" s="7"/>
      <c r="HD279" s="7"/>
      <c r="HE279" s="7"/>
      <c r="HF279" s="7"/>
      <c r="HG279" s="7"/>
      <c r="HH279" s="7"/>
      <c r="HI279" s="7"/>
      <c r="HJ279" s="7"/>
      <c r="HK279" s="7"/>
      <c r="HL279" s="7"/>
      <c r="HM279" s="7"/>
      <c r="HN279" s="7"/>
      <c r="HO279" s="7"/>
      <c r="HP279" s="7"/>
      <c r="HQ279" s="7"/>
      <c r="HR279" s="7"/>
      <c r="HS279" s="7"/>
      <c r="HT279" s="7"/>
      <c r="HU279" s="7"/>
      <c r="HV279" s="7"/>
      <c r="HW279" s="7"/>
      <c r="HX279" s="7"/>
      <c r="HY279" s="7"/>
      <c r="HZ279" s="7"/>
      <c r="IA279" s="7"/>
      <c r="IB279" s="7"/>
      <c r="IC279" s="7"/>
      <c r="ID279" s="7"/>
      <c r="IE279" s="7"/>
      <c r="IF279" s="7"/>
      <c r="IG279" s="7"/>
      <c r="IH279" s="7"/>
      <c r="II279" s="7"/>
      <c r="IJ279" s="7"/>
      <c r="IK279" s="7"/>
      <c r="IL279" s="7"/>
      <c r="IM279" s="7"/>
      <c r="IN279" s="7"/>
      <c r="IO279" s="7"/>
      <c r="IP279" s="7"/>
      <c r="IQ279" s="7"/>
      <c r="IR279" s="7"/>
      <c r="IS279" s="7"/>
      <c r="IT279" s="7"/>
      <c r="IU279" s="7"/>
      <c r="IV279" s="7"/>
    </row>
    <row r="280" customFormat="1" ht="14.25" spans="1:256">
      <c r="A280" s="19"/>
      <c r="B280" s="19"/>
      <c r="C280" s="20" t="s">
        <v>1699</v>
      </c>
      <c r="D280" s="20" t="s">
        <v>1699</v>
      </c>
      <c r="E280" s="20" t="s">
        <v>2161</v>
      </c>
      <c r="F280" s="21" t="s">
        <v>1709</v>
      </c>
      <c r="G280" s="21" t="s">
        <v>1716</v>
      </c>
      <c r="H280" s="21" t="s">
        <v>2004</v>
      </c>
      <c r="I280" s="21" t="s">
        <v>1706</v>
      </c>
      <c r="J280" s="21" t="s">
        <v>2162</v>
      </c>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c r="DE280" s="7"/>
      <c r="DF280" s="7"/>
      <c r="DG280" s="7"/>
      <c r="DH280" s="7"/>
      <c r="DI280" s="7"/>
      <c r="DJ280" s="7"/>
      <c r="DK280" s="7"/>
      <c r="DL280" s="7"/>
      <c r="DM280" s="7"/>
      <c r="DN280" s="7"/>
      <c r="DO280" s="7"/>
      <c r="DP280" s="7"/>
      <c r="DQ280" s="7"/>
      <c r="DR280" s="7"/>
      <c r="DS280" s="7"/>
      <c r="DT280" s="7"/>
      <c r="DU280" s="7"/>
      <c r="DV280" s="7"/>
      <c r="DW280" s="7"/>
      <c r="DX280" s="7"/>
      <c r="DY280" s="7"/>
      <c r="DZ280" s="7"/>
      <c r="EA280" s="7"/>
      <c r="EB280" s="7"/>
      <c r="EC280" s="7"/>
      <c r="ED280" s="7"/>
      <c r="EE280" s="7"/>
      <c r="EF280" s="7"/>
      <c r="EG280" s="7"/>
      <c r="EH280" s="7"/>
      <c r="EI280" s="7"/>
      <c r="EJ280" s="7"/>
      <c r="EK280" s="7"/>
      <c r="EL280" s="7"/>
      <c r="EM280" s="7"/>
      <c r="EN280" s="7"/>
      <c r="EO280" s="7"/>
      <c r="EP280" s="7"/>
      <c r="EQ280" s="7"/>
      <c r="ER280" s="7"/>
      <c r="ES280" s="7"/>
      <c r="ET280" s="7"/>
      <c r="EU280" s="7"/>
      <c r="EV280" s="7"/>
      <c r="EW280" s="7"/>
      <c r="EX280" s="7"/>
      <c r="EY280" s="7"/>
      <c r="EZ280" s="7"/>
      <c r="FA280" s="7"/>
      <c r="FB280" s="7"/>
      <c r="FC280" s="7"/>
      <c r="FD280" s="7"/>
      <c r="FE280" s="7"/>
      <c r="FF280" s="7"/>
      <c r="FG280" s="7"/>
      <c r="FH280" s="7"/>
      <c r="FI280" s="7"/>
      <c r="FJ280" s="7"/>
      <c r="FK280" s="7"/>
      <c r="FL280" s="7"/>
      <c r="FM280" s="7"/>
      <c r="FN280" s="7"/>
      <c r="FO280" s="7"/>
      <c r="FP280" s="7"/>
      <c r="FQ280" s="7"/>
      <c r="FR280" s="7"/>
      <c r="FS280" s="7"/>
      <c r="FT280" s="7"/>
      <c r="FU280" s="7"/>
      <c r="FV280" s="7"/>
      <c r="FW280" s="7"/>
      <c r="FX280" s="7"/>
      <c r="FY280" s="7"/>
      <c r="FZ280" s="7"/>
      <c r="GA280" s="7"/>
      <c r="GB280" s="7"/>
      <c r="GC280" s="7"/>
      <c r="GD280" s="7"/>
      <c r="GE280" s="7"/>
      <c r="GF280" s="7"/>
      <c r="GG280" s="7"/>
      <c r="GH280" s="7"/>
      <c r="GI280" s="7"/>
      <c r="GJ280" s="7"/>
      <c r="GK280" s="7"/>
      <c r="GL280" s="7"/>
      <c r="GM280" s="7"/>
      <c r="GN280" s="7"/>
      <c r="GO280" s="7"/>
      <c r="GP280" s="7"/>
      <c r="GQ280" s="7"/>
      <c r="GR280" s="7"/>
      <c r="GS280" s="7"/>
      <c r="GT280" s="7"/>
      <c r="GU280" s="7"/>
      <c r="GV280" s="7"/>
      <c r="GW280" s="7"/>
      <c r="GX280" s="7"/>
      <c r="GY280" s="7"/>
      <c r="GZ280" s="7"/>
      <c r="HA280" s="7"/>
      <c r="HB280" s="7"/>
      <c r="HC280" s="7"/>
      <c r="HD280" s="7"/>
      <c r="HE280" s="7"/>
      <c r="HF280" s="7"/>
      <c r="HG280" s="7"/>
      <c r="HH280" s="7"/>
      <c r="HI280" s="7"/>
      <c r="HJ280" s="7"/>
      <c r="HK280" s="7"/>
      <c r="HL280" s="7"/>
      <c r="HM280" s="7"/>
      <c r="HN280" s="7"/>
      <c r="HO280" s="7"/>
      <c r="HP280" s="7"/>
      <c r="HQ280" s="7"/>
      <c r="HR280" s="7"/>
      <c r="HS280" s="7"/>
      <c r="HT280" s="7"/>
      <c r="HU280" s="7"/>
      <c r="HV280" s="7"/>
      <c r="HW280" s="7"/>
      <c r="HX280" s="7"/>
      <c r="HY280" s="7"/>
      <c r="HZ280" s="7"/>
      <c r="IA280" s="7"/>
      <c r="IB280" s="7"/>
      <c r="IC280" s="7"/>
      <c r="ID280" s="7"/>
      <c r="IE280" s="7"/>
      <c r="IF280" s="7"/>
      <c r="IG280" s="7"/>
      <c r="IH280" s="7"/>
      <c r="II280" s="7"/>
      <c r="IJ280" s="7"/>
      <c r="IK280" s="7"/>
      <c r="IL280" s="7"/>
      <c r="IM280" s="7"/>
      <c r="IN280" s="7"/>
      <c r="IO280" s="7"/>
      <c r="IP280" s="7"/>
      <c r="IQ280" s="7"/>
      <c r="IR280" s="7"/>
      <c r="IS280" s="7"/>
      <c r="IT280" s="7"/>
      <c r="IU280" s="7"/>
      <c r="IV280" s="7"/>
    </row>
    <row r="281" customFormat="1" ht="14.25" spans="1:256">
      <c r="A281" s="19"/>
      <c r="B281" s="19"/>
      <c r="C281" s="20" t="s">
        <v>1699</v>
      </c>
      <c r="D281" s="20" t="s">
        <v>1699</v>
      </c>
      <c r="E281" s="20" t="s">
        <v>2163</v>
      </c>
      <c r="F281" s="21" t="s">
        <v>1709</v>
      </c>
      <c r="G281" s="21" t="s">
        <v>1716</v>
      </c>
      <c r="H281" s="21" t="s">
        <v>2004</v>
      </c>
      <c r="I281" s="21" t="s">
        <v>1706</v>
      </c>
      <c r="J281" s="21" t="s">
        <v>2164</v>
      </c>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c r="DE281" s="7"/>
      <c r="DF281" s="7"/>
      <c r="DG281" s="7"/>
      <c r="DH281" s="7"/>
      <c r="DI281" s="7"/>
      <c r="DJ281" s="7"/>
      <c r="DK281" s="7"/>
      <c r="DL281" s="7"/>
      <c r="DM281" s="7"/>
      <c r="DN281" s="7"/>
      <c r="DO281" s="7"/>
      <c r="DP281" s="7"/>
      <c r="DQ281" s="7"/>
      <c r="DR281" s="7"/>
      <c r="DS281" s="7"/>
      <c r="DT281" s="7"/>
      <c r="DU281" s="7"/>
      <c r="DV281" s="7"/>
      <c r="DW281" s="7"/>
      <c r="DX281" s="7"/>
      <c r="DY281" s="7"/>
      <c r="DZ281" s="7"/>
      <c r="EA281" s="7"/>
      <c r="EB281" s="7"/>
      <c r="EC281" s="7"/>
      <c r="ED281" s="7"/>
      <c r="EE281" s="7"/>
      <c r="EF281" s="7"/>
      <c r="EG281" s="7"/>
      <c r="EH281" s="7"/>
      <c r="EI281" s="7"/>
      <c r="EJ281" s="7"/>
      <c r="EK281" s="7"/>
      <c r="EL281" s="7"/>
      <c r="EM281" s="7"/>
      <c r="EN281" s="7"/>
      <c r="EO281" s="7"/>
      <c r="EP281" s="7"/>
      <c r="EQ281" s="7"/>
      <c r="ER281" s="7"/>
      <c r="ES281" s="7"/>
      <c r="ET281" s="7"/>
      <c r="EU281" s="7"/>
      <c r="EV281" s="7"/>
      <c r="EW281" s="7"/>
      <c r="EX281" s="7"/>
      <c r="EY281" s="7"/>
      <c r="EZ281" s="7"/>
      <c r="FA281" s="7"/>
      <c r="FB281" s="7"/>
      <c r="FC281" s="7"/>
      <c r="FD281" s="7"/>
      <c r="FE281" s="7"/>
      <c r="FF281" s="7"/>
      <c r="FG281" s="7"/>
      <c r="FH281" s="7"/>
      <c r="FI281" s="7"/>
      <c r="FJ281" s="7"/>
      <c r="FK281" s="7"/>
      <c r="FL281" s="7"/>
      <c r="FM281" s="7"/>
      <c r="FN281" s="7"/>
      <c r="FO281" s="7"/>
      <c r="FP281" s="7"/>
      <c r="FQ281" s="7"/>
      <c r="FR281" s="7"/>
      <c r="FS281" s="7"/>
      <c r="FT281" s="7"/>
      <c r="FU281" s="7"/>
      <c r="FV281" s="7"/>
      <c r="FW281" s="7"/>
      <c r="FX281" s="7"/>
      <c r="FY281" s="7"/>
      <c r="FZ281" s="7"/>
      <c r="GA281" s="7"/>
      <c r="GB281" s="7"/>
      <c r="GC281" s="7"/>
      <c r="GD281" s="7"/>
      <c r="GE281" s="7"/>
      <c r="GF281" s="7"/>
      <c r="GG281" s="7"/>
      <c r="GH281" s="7"/>
      <c r="GI281" s="7"/>
      <c r="GJ281" s="7"/>
      <c r="GK281" s="7"/>
      <c r="GL281" s="7"/>
      <c r="GM281" s="7"/>
      <c r="GN281" s="7"/>
      <c r="GO281" s="7"/>
      <c r="GP281" s="7"/>
      <c r="GQ281" s="7"/>
      <c r="GR281" s="7"/>
      <c r="GS281" s="7"/>
      <c r="GT281" s="7"/>
      <c r="GU281" s="7"/>
      <c r="GV281" s="7"/>
      <c r="GW281" s="7"/>
      <c r="GX281" s="7"/>
      <c r="GY281" s="7"/>
      <c r="GZ281" s="7"/>
      <c r="HA281" s="7"/>
      <c r="HB281" s="7"/>
      <c r="HC281" s="7"/>
      <c r="HD281" s="7"/>
      <c r="HE281" s="7"/>
      <c r="HF281" s="7"/>
      <c r="HG281" s="7"/>
      <c r="HH281" s="7"/>
      <c r="HI281" s="7"/>
      <c r="HJ281" s="7"/>
      <c r="HK281" s="7"/>
      <c r="HL281" s="7"/>
      <c r="HM281" s="7"/>
      <c r="HN281" s="7"/>
      <c r="HO281" s="7"/>
      <c r="HP281" s="7"/>
      <c r="HQ281" s="7"/>
      <c r="HR281" s="7"/>
      <c r="HS281" s="7"/>
      <c r="HT281" s="7"/>
      <c r="HU281" s="7"/>
      <c r="HV281" s="7"/>
      <c r="HW281" s="7"/>
      <c r="HX281" s="7"/>
      <c r="HY281" s="7"/>
      <c r="HZ281" s="7"/>
      <c r="IA281" s="7"/>
      <c r="IB281" s="7"/>
      <c r="IC281" s="7"/>
      <c r="ID281" s="7"/>
      <c r="IE281" s="7"/>
      <c r="IF281" s="7"/>
      <c r="IG281" s="7"/>
      <c r="IH281" s="7"/>
      <c r="II281" s="7"/>
      <c r="IJ281" s="7"/>
      <c r="IK281" s="7"/>
      <c r="IL281" s="7"/>
      <c r="IM281" s="7"/>
      <c r="IN281" s="7"/>
      <c r="IO281" s="7"/>
      <c r="IP281" s="7"/>
      <c r="IQ281" s="7"/>
      <c r="IR281" s="7"/>
      <c r="IS281" s="7"/>
      <c r="IT281" s="7"/>
      <c r="IU281" s="7"/>
      <c r="IV281" s="7"/>
    </row>
    <row r="282" customFormat="1" ht="27" spans="1:256">
      <c r="A282" s="19"/>
      <c r="B282" s="19"/>
      <c r="C282" s="20" t="s">
        <v>1699</v>
      </c>
      <c r="D282" s="20" t="s">
        <v>1699</v>
      </c>
      <c r="E282" s="20" t="s">
        <v>2165</v>
      </c>
      <c r="F282" s="21" t="s">
        <v>1709</v>
      </c>
      <c r="G282" s="21" t="s">
        <v>2166</v>
      </c>
      <c r="H282" s="21" t="s">
        <v>1721</v>
      </c>
      <c r="I282" s="21" t="s">
        <v>1706</v>
      </c>
      <c r="J282" s="21" t="s">
        <v>2167</v>
      </c>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c r="DE282" s="7"/>
      <c r="DF282" s="7"/>
      <c r="DG282" s="7"/>
      <c r="DH282" s="7"/>
      <c r="DI282" s="7"/>
      <c r="DJ282" s="7"/>
      <c r="DK282" s="7"/>
      <c r="DL282" s="7"/>
      <c r="DM282" s="7"/>
      <c r="DN282" s="7"/>
      <c r="DO282" s="7"/>
      <c r="DP282" s="7"/>
      <c r="DQ282" s="7"/>
      <c r="DR282" s="7"/>
      <c r="DS282" s="7"/>
      <c r="DT282" s="7"/>
      <c r="DU282" s="7"/>
      <c r="DV282" s="7"/>
      <c r="DW282" s="7"/>
      <c r="DX282" s="7"/>
      <c r="DY282" s="7"/>
      <c r="DZ282" s="7"/>
      <c r="EA282" s="7"/>
      <c r="EB282" s="7"/>
      <c r="EC282" s="7"/>
      <c r="ED282" s="7"/>
      <c r="EE282" s="7"/>
      <c r="EF282" s="7"/>
      <c r="EG282" s="7"/>
      <c r="EH282" s="7"/>
      <c r="EI282" s="7"/>
      <c r="EJ282" s="7"/>
      <c r="EK282" s="7"/>
      <c r="EL282" s="7"/>
      <c r="EM282" s="7"/>
      <c r="EN282" s="7"/>
      <c r="EO282" s="7"/>
      <c r="EP282" s="7"/>
      <c r="EQ282" s="7"/>
      <c r="ER282" s="7"/>
      <c r="ES282" s="7"/>
      <c r="ET282" s="7"/>
      <c r="EU282" s="7"/>
      <c r="EV282" s="7"/>
      <c r="EW282" s="7"/>
      <c r="EX282" s="7"/>
      <c r="EY282" s="7"/>
      <c r="EZ282" s="7"/>
      <c r="FA282" s="7"/>
      <c r="FB282" s="7"/>
      <c r="FC282" s="7"/>
      <c r="FD282" s="7"/>
      <c r="FE282" s="7"/>
      <c r="FF282" s="7"/>
      <c r="FG282" s="7"/>
      <c r="FH282" s="7"/>
      <c r="FI282" s="7"/>
      <c r="FJ282" s="7"/>
      <c r="FK282" s="7"/>
      <c r="FL282" s="7"/>
      <c r="FM282" s="7"/>
      <c r="FN282" s="7"/>
      <c r="FO282" s="7"/>
      <c r="FP282" s="7"/>
      <c r="FQ282" s="7"/>
      <c r="FR282" s="7"/>
      <c r="FS282" s="7"/>
      <c r="FT282" s="7"/>
      <c r="FU282" s="7"/>
      <c r="FV282" s="7"/>
      <c r="FW282" s="7"/>
      <c r="FX282" s="7"/>
      <c r="FY282" s="7"/>
      <c r="FZ282" s="7"/>
      <c r="GA282" s="7"/>
      <c r="GB282" s="7"/>
      <c r="GC282" s="7"/>
      <c r="GD282" s="7"/>
      <c r="GE282" s="7"/>
      <c r="GF282" s="7"/>
      <c r="GG282" s="7"/>
      <c r="GH282" s="7"/>
      <c r="GI282" s="7"/>
      <c r="GJ282" s="7"/>
      <c r="GK282" s="7"/>
      <c r="GL282" s="7"/>
      <c r="GM282" s="7"/>
      <c r="GN282" s="7"/>
      <c r="GO282" s="7"/>
      <c r="GP282" s="7"/>
      <c r="GQ282" s="7"/>
      <c r="GR282" s="7"/>
      <c r="GS282" s="7"/>
      <c r="GT282" s="7"/>
      <c r="GU282" s="7"/>
      <c r="GV282" s="7"/>
      <c r="GW282" s="7"/>
      <c r="GX282" s="7"/>
      <c r="GY282" s="7"/>
      <c r="GZ282" s="7"/>
      <c r="HA282" s="7"/>
      <c r="HB282" s="7"/>
      <c r="HC282" s="7"/>
      <c r="HD282" s="7"/>
      <c r="HE282" s="7"/>
      <c r="HF282" s="7"/>
      <c r="HG282" s="7"/>
      <c r="HH282" s="7"/>
      <c r="HI282" s="7"/>
      <c r="HJ282" s="7"/>
      <c r="HK282" s="7"/>
      <c r="HL282" s="7"/>
      <c r="HM282" s="7"/>
      <c r="HN282" s="7"/>
      <c r="HO282" s="7"/>
      <c r="HP282" s="7"/>
      <c r="HQ282" s="7"/>
      <c r="HR282" s="7"/>
      <c r="HS282" s="7"/>
      <c r="HT282" s="7"/>
      <c r="HU282" s="7"/>
      <c r="HV282" s="7"/>
      <c r="HW282" s="7"/>
      <c r="HX282" s="7"/>
      <c r="HY282" s="7"/>
      <c r="HZ282" s="7"/>
      <c r="IA282" s="7"/>
      <c r="IB282" s="7"/>
      <c r="IC282" s="7"/>
      <c r="ID282" s="7"/>
      <c r="IE282" s="7"/>
      <c r="IF282" s="7"/>
      <c r="IG282" s="7"/>
      <c r="IH282" s="7"/>
      <c r="II282" s="7"/>
      <c r="IJ282" s="7"/>
      <c r="IK282" s="7"/>
      <c r="IL282" s="7"/>
      <c r="IM282" s="7"/>
      <c r="IN282" s="7"/>
      <c r="IO282" s="7"/>
      <c r="IP282" s="7"/>
      <c r="IQ282" s="7"/>
      <c r="IR282" s="7"/>
      <c r="IS282" s="7"/>
      <c r="IT282" s="7"/>
      <c r="IU282" s="7"/>
      <c r="IV282" s="7"/>
    </row>
    <row r="283" customFormat="1" ht="27" spans="1:256">
      <c r="A283" s="19"/>
      <c r="B283" s="19"/>
      <c r="C283" s="20" t="s">
        <v>1699</v>
      </c>
      <c r="D283" s="20" t="s">
        <v>1699</v>
      </c>
      <c r="E283" s="20" t="s">
        <v>2168</v>
      </c>
      <c r="F283" s="21" t="s">
        <v>1709</v>
      </c>
      <c r="G283" s="21" t="s">
        <v>2169</v>
      </c>
      <c r="H283" s="21" t="s">
        <v>1705</v>
      </c>
      <c r="I283" s="21" t="s">
        <v>1706</v>
      </c>
      <c r="J283" s="21" t="s">
        <v>2170</v>
      </c>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c r="DE283" s="7"/>
      <c r="DF283" s="7"/>
      <c r="DG283" s="7"/>
      <c r="DH283" s="7"/>
      <c r="DI283" s="7"/>
      <c r="DJ283" s="7"/>
      <c r="DK283" s="7"/>
      <c r="DL283" s="7"/>
      <c r="DM283" s="7"/>
      <c r="DN283" s="7"/>
      <c r="DO283" s="7"/>
      <c r="DP283" s="7"/>
      <c r="DQ283" s="7"/>
      <c r="DR283" s="7"/>
      <c r="DS283" s="7"/>
      <c r="DT283" s="7"/>
      <c r="DU283" s="7"/>
      <c r="DV283" s="7"/>
      <c r="DW283" s="7"/>
      <c r="DX283" s="7"/>
      <c r="DY283" s="7"/>
      <c r="DZ283" s="7"/>
      <c r="EA283" s="7"/>
      <c r="EB283" s="7"/>
      <c r="EC283" s="7"/>
      <c r="ED283" s="7"/>
      <c r="EE283" s="7"/>
      <c r="EF283" s="7"/>
      <c r="EG283" s="7"/>
      <c r="EH283" s="7"/>
      <c r="EI283" s="7"/>
      <c r="EJ283" s="7"/>
      <c r="EK283" s="7"/>
      <c r="EL283" s="7"/>
      <c r="EM283" s="7"/>
      <c r="EN283" s="7"/>
      <c r="EO283" s="7"/>
      <c r="EP283" s="7"/>
      <c r="EQ283" s="7"/>
      <c r="ER283" s="7"/>
      <c r="ES283" s="7"/>
      <c r="ET283" s="7"/>
      <c r="EU283" s="7"/>
      <c r="EV283" s="7"/>
      <c r="EW283" s="7"/>
      <c r="EX283" s="7"/>
      <c r="EY283" s="7"/>
      <c r="EZ283" s="7"/>
      <c r="FA283" s="7"/>
      <c r="FB283" s="7"/>
      <c r="FC283" s="7"/>
      <c r="FD283" s="7"/>
      <c r="FE283" s="7"/>
      <c r="FF283" s="7"/>
      <c r="FG283" s="7"/>
      <c r="FH283" s="7"/>
      <c r="FI283" s="7"/>
      <c r="FJ283" s="7"/>
      <c r="FK283" s="7"/>
      <c r="FL283" s="7"/>
      <c r="FM283" s="7"/>
      <c r="FN283" s="7"/>
      <c r="FO283" s="7"/>
      <c r="FP283" s="7"/>
      <c r="FQ283" s="7"/>
      <c r="FR283" s="7"/>
      <c r="FS283" s="7"/>
      <c r="FT283" s="7"/>
      <c r="FU283" s="7"/>
      <c r="FV283" s="7"/>
      <c r="FW283" s="7"/>
      <c r="FX283" s="7"/>
      <c r="FY283" s="7"/>
      <c r="FZ283" s="7"/>
      <c r="GA283" s="7"/>
      <c r="GB283" s="7"/>
      <c r="GC283" s="7"/>
      <c r="GD283" s="7"/>
      <c r="GE283" s="7"/>
      <c r="GF283" s="7"/>
      <c r="GG283" s="7"/>
      <c r="GH283" s="7"/>
      <c r="GI283" s="7"/>
      <c r="GJ283" s="7"/>
      <c r="GK283" s="7"/>
      <c r="GL283" s="7"/>
      <c r="GM283" s="7"/>
      <c r="GN283" s="7"/>
      <c r="GO283" s="7"/>
      <c r="GP283" s="7"/>
      <c r="GQ283" s="7"/>
      <c r="GR283" s="7"/>
      <c r="GS283" s="7"/>
      <c r="GT283" s="7"/>
      <c r="GU283" s="7"/>
      <c r="GV283" s="7"/>
      <c r="GW283" s="7"/>
      <c r="GX283" s="7"/>
      <c r="GY283" s="7"/>
      <c r="GZ283" s="7"/>
      <c r="HA283" s="7"/>
      <c r="HB283" s="7"/>
      <c r="HC283" s="7"/>
      <c r="HD283" s="7"/>
      <c r="HE283" s="7"/>
      <c r="HF283" s="7"/>
      <c r="HG283" s="7"/>
      <c r="HH283" s="7"/>
      <c r="HI283" s="7"/>
      <c r="HJ283" s="7"/>
      <c r="HK283" s="7"/>
      <c r="HL283" s="7"/>
      <c r="HM283" s="7"/>
      <c r="HN283" s="7"/>
      <c r="HO283" s="7"/>
      <c r="HP283" s="7"/>
      <c r="HQ283" s="7"/>
      <c r="HR283" s="7"/>
      <c r="HS283" s="7"/>
      <c r="HT283" s="7"/>
      <c r="HU283" s="7"/>
      <c r="HV283" s="7"/>
      <c r="HW283" s="7"/>
      <c r="HX283" s="7"/>
      <c r="HY283" s="7"/>
      <c r="HZ283" s="7"/>
      <c r="IA283" s="7"/>
      <c r="IB283" s="7"/>
      <c r="IC283" s="7"/>
      <c r="ID283" s="7"/>
      <c r="IE283" s="7"/>
      <c r="IF283" s="7"/>
      <c r="IG283" s="7"/>
      <c r="IH283" s="7"/>
      <c r="II283" s="7"/>
      <c r="IJ283" s="7"/>
      <c r="IK283" s="7"/>
      <c r="IL283" s="7"/>
      <c r="IM283" s="7"/>
      <c r="IN283" s="7"/>
      <c r="IO283" s="7"/>
      <c r="IP283" s="7"/>
      <c r="IQ283" s="7"/>
      <c r="IR283" s="7"/>
      <c r="IS283" s="7"/>
      <c r="IT283" s="7"/>
      <c r="IU283" s="7"/>
      <c r="IV283" s="7"/>
    </row>
    <row r="284" customFormat="1" ht="14.25" spans="1:256">
      <c r="A284" s="19"/>
      <c r="B284" s="19"/>
      <c r="C284" s="20" t="s">
        <v>1699</v>
      </c>
      <c r="D284" s="20" t="s">
        <v>1699</v>
      </c>
      <c r="E284" s="20" t="s">
        <v>2171</v>
      </c>
      <c r="F284" s="21" t="s">
        <v>1709</v>
      </c>
      <c r="G284" s="21" t="s">
        <v>2172</v>
      </c>
      <c r="H284" s="21" t="s">
        <v>1721</v>
      </c>
      <c r="I284" s="21" t="s">
        <v>1706</v>
      </c>
      <c r="J284" s="21" t="s">
        <v>2173</v>
      </c>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c r="DE284" s="7"/>
      <c r="DF284" s="7"/>
      <c r="DG284" s="7"/>
      <c r="DH284" s="7"/>
      <c r="DI284" s="7"/>
      <c r="DJ284" s="7"/>
      <c r="DK284" s="7"/>
      <c r="DL284" s="7"/>
      <c r="DM284" s="7"/>
      <c r="DN284" s="7"/>
      <c r="DO284" s="7"/>
      <c r="DP284" s="7"/>
      <c r="DQ284" s="7"/>
      <c r="DR284" s="7"/>
      <c r="DS284" s="7"/>
      <c r="DT284" s="7"/>
      <c r="DU284" s="7"/>
      <c r="DV284" s="7"/>
      <c r="DW284" s="7"/>
      <c r="DX284" s="7"/>
      <c r="DY284" s="7"/>
      <c r="DZ284" s="7"/>
      <c r="EA284" s="7"/>
      <c r="EB284" s="7"/>
      <c r="EC284" s="7"/>
      <c r="ED284" s="7"/>
      <c r="EE284" s="7"/>
      <c r="EF284" s="7"/>
      <c r="EG284" s="7"/>
      <c r="EH284" s="7"/>
      <c r="EI284" s="7"/>
      <c r="EJ284" s="7"/>
      <c r="EK284" s="7"/>
      <c r="EL284" s="7"/>
      <c r="EM284" s="7"/>
      <c r="EN284" s="7"/>
      <c r="EO284" s="7"/>
      <c r="EP284" s="7"/>
      <c r="EQ284" s="7"/>
      <c r="ER284" s="7"/>
      <c r="ES284" s="7"/>
      <c r="ET284" s="7"/>
      <c r="EU284" s="7"/>
      <c r="EV284" s="7"/>
      <c r="EW284" s="7"/>
      <c r="EX284" s="7"/>
      <c r="EY284" s="7"/>
      <c r="EZ284" s="7"/>
      <c r="FA284" s="7"/>
      <c r="FB284" s="7"/>
      <c r="FC284" s="7"/>
      <c r="FD284" s="7"/>
      <c r="FE284" s="7"/>
      <c r="FF284" s="7"/>
      <c r="FG284" s="7"/>
      <c r="FH284" s="7"/>
      <c r="FI284" s="7"/>
      <c r="FJ284" s="7"/>
      <c r="FK284" s="7"/>
      <c r="FL284" s="7"/>
      <c r="FM284" s="7"/>
      <c r="FN284" s="7"/>
      <c r="FO284" s="7"/>
      <c r="FP284" s="7"/>
      <c r="FQ284" s="7"/>
      <c r="FR284" s="7"/>
      <c r="FS284" s="7"/>
      <c r="FT284" s="7"/>
      <c r="FU284" s="7"/>
      <c r="FV284" s="7"/>
      <c r="FW284" s="7"/>
      <c r="FX284" s="7"/>
      <c r="FY284" s="7"/>
      <c r="FZ284" s="7"/>
      <c r="GA284" s="7"/>
      <c r="GB284" s="7"/>
      <c r="GC284" s="7"/>
      <c r="GD284" s="7"/>
      <c r="GE284" s="7"/>
      <c r="GF284" s="7"/>
      <c r="GG284" s="7"/>
      <c r="GH284" s="7"/>
      <c r="GI284" s="7"/>
      <c r="GJ284" s="7"/>
      <c r="GK284" s="7"/>
      <c r="GL284" s="7"/>
      <c r="GM284" s="7"/>
      <c r="GN284" s="7"/>
      <c r="GO284" s="7"/>
      <c r="GP284" s="7"/>
      <c r="GQ284" s="7"/>
      <c r="GR284" s="7"/>
      <c r="GS284" s="7"/>
      <c r="GT284" s="7"/>
      <c r="GU284" s="7"/>
      <c r="GV284" s="7"/>
      <c r="GW284" s="7"/>
      <c r="GX284" s="7"/>
      <c r="GY284" s="7"/>
      <c r="GZ284" s="7"/>
      <c r="HA284" s="7"/>
      <c r="HB284" s="7"/>
      <c r="HC284" s="7"/>
      <c r="HD284" s="7"/>
      <c r="HE284" s="7"/>
      <c r="HF284" s="7"/>
      <c r="HG284" s="7"/>
      <c r="HH284" s="7"/>
      <c r="HI284" s="7"/>
      <c r="HJ284" s="7"/>
      <c r="HK284" s="7"/>
      <c r="HL284" s="7"/>
      <c r="HM284" s="7"/>
      <c r="HN284" s="7"/>
      <c r="HO284" s="7"/>
      <c r="HP284" s="7"/>
      <c r="HQ284" s="7"/>
      <c r="HR284" s="7"/>
      <c r="HS284" s="7"/>
      <c r="HT284" s="7"/>
      <c r="HU284" s="7"/>
      <c r="HV284" s="7"/>
      <c r="HW284" s="7"/>
      <c r="HX284" s="7"/>
      <c r="HY284" s="7"/>
      <c r="HZ284" s="7"/>
      <c r="IA284" s="7"/>
      <c r="IB284" s="7"/>
      <c r="IC284" s="7"/>
      <c r="ID284" s="7"/>
      <c r="IE284" s="7"/>
      <c r="IF284" s="7"/>
      <c r="IG284" s="7"/>
      <c r="IH284" s="7"/>
      <c r="II284" s="7"/>
      <c r="IJ284" s="7"/>
      <c r="IK284" s="7"/>
      <c r="IL284" s="7"/>
      <c r="IM284" s="7"/>
      <c r="IN284" s="7"/>
      <c r="IO284" s="7"/>
      <c r="IP284" s="7"/>
      <c r="IQ284" s="7"/>
      <c r="IR284" s="7"/>
      <c r="IS284" s="7"/>
      <c r="IT284" s="7"/>
      <c r="IU284" s="7"/>
      <c r="IV284" s="7"/>
    </row>
    <row r="285" customFormat="1" ht="14.25" spans="1:256">
      <c r="A285" s="19"/>
      <c r="B285" s="19"/>
      <c r="C285" s="20" t="s">
        <v>1699</v>
      </c>
      <c r="D285" s="20" t="s">
        <v>1730</v>
      </c>
      <c r="E285" s="20" t="s">
        <v>1699</v>
      </c>
      <c r="F285" s="21"/>
      <c r="G285" s="21" t="s">
        <v>1700</v>
      </c>
      <c r="H285" s="21" t="s">
        <v>1699</v>
      </c>
      <c r="I285" s="21"/>
      <c r="J285" s="21" t="s">
        <v>1700</v>
      </c>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7"/>
      <c r="EK285" s="7"/>
      <c r="EL285" s="7"/>
      <c r="EM285" s="7"/>
      <c r="EN285" s="7"/>
      <c r="EO285" s="7"/>
      <c r="EP285" s="7"/>
      <c r="EQ285" s="7"/>
      <c r="ER285" s="7"/>
      <c r="ES285" s="7"/>
      <c r="ET285" s="7"/>
      <c r="EU285" s="7"/>
      <c r="EV285" s="7"/>
      <c r="EW285" s="7"/>
      <c r="EX285" s="7"/>
      <c r="EY285" s="7"/>
      <c r="EZ285" s="7"/>
      <c r="FA285" s="7"/>
      <c r="FB285" s="7"/>
      <c r="FC285" s="7"/>
      <c r="FD285" s="7"/>
      <c r="FE285" s="7"/>
      <c r="FF285" s="7"/>
      <c r="FG285" s="7"/>
      <c r="FH285" s="7"/>
      <c r="FI285" s="7"/>
      <c r="FJ285" s="7"/>
      <c r="FK285" s="7"/>
      <c r="FL285" s="7"/>
      <c r="FM285" s="7"/>
      <c r="FN285" s="7"/>
      <c r="FO285" s="7"/>
      <c r="FP285" s="7"/>
      <c r="FQ285" s="7"/>
      <c r="FR285" s="7"/>
      <c r="FS285" s="7"/>
      <c r="FT285" s="7"/>
      <c r="FU285" s="7"/>
      <c r="FV285" s="7"/>
      <c r="FW285" s="7"/>
      <c r="FX285" s="7"/>
      <c r="FY285" s="7"/>
      <c r="FZ285" s="7"/>
      <c r="GA285" s="7"/>
      <c r="GB285" s="7"/>
      <c r="GC285" s="7"/>
      <c r="GD285" s="7"/>
      <c r="GE285" s="7"/>
      <c r="GF285" s="7"/>
      <c r="GG285" s="7"/>
      <c r="GH285" s="7"/>
      <c r="GI285" s="7"/>
      <c r="GJ285" s="7"/>
      <c r="GK285" s="7"/>
      <c r="GL285" s="7"/>
      <c r="GM285" s="7"/>
      <c r="GN285" s="7"/>
      <c r="GO285" s="7"/>
      <c r="GP285" s="7"/>
      <c r="GQ285" s="7"/>
      <c r="GR285" s="7"/>
      <c r="GS285" s="7"/>
      <c r="GT285" s="7"/>
      <c r="GU285" s="7"/>
      <c r="GV285" s="7"/>
      <c r="GW285" s="7"/>
      <c r="GX285" s="7"/>
      <c r="GY285" s="7"/>
      <c r="GZ285" s="7"/>
      <c r="HA285" s="7"/>
      <c r="HB285" s="7"/>
      <c r="HC285" s="7"/>
      <c r="HD285" s="7"/>
      <c r="HE285" s="7"/>
      <c r="HF285" s="7"/>
      <c r="HG285" s="7"/>
      <c r="HH285" s="7"/>
      <c r="HI285" s="7"/>
      <c r="HJ285" s="7"/>
      <c r="HK285" s="7"/>
      <c r="HL285" s="7"/>
      <c r="HM285" s="7"/>
      <c r="HN285" s="7"/>
      <c r="HO285" s="7"/>
      <c r="HP285" s="7"/>
      <c r="HQ285" s="7"/>
      <c r="HR285" s="7"/>
      <c r="HS285" s="7"/>
      <c r="HT285" s="7"/>
      <c r="HU285" s="7"/>
      <c r="HV285" s="7"/>
      <c r="HW285" s="7"/>
      <c r="HX285" s="7"/>
      <c r="HY285" s="7"/>
      <c r="HZ285" s="7"/>
      <c r="IA285" s="7"/>
      <c r="IB285" s="7"/>
      <c r="IC285" s="7"/>
      <c r="ID285" s="7"/>
      <c r="IE285" s="7"/>
      <c r="IF285" s="7"/>
      <c r="IG285" s="7"/>
      <c r="IH285" s="7"/>
      <c r="II285" s="7"/>
      <c r="IJ285" s="7"/>
      <c r="IK285" s="7"/>
      <c r="IL285" s="7"/>
      <c r="IM285" s="7"/>
      <c r="IN285" s="7"/>
      <c r="IO285" s="7"/>
      <c r="IP285" s="7"/>
      <c r="IQ285" s="7"/>
      <c r="IR285" s="7"/>
      <c r="IS285" s="7"/>
      <c r="IT285" s="7"/>
      <c r="IU285" s="7"/>
      <c r="IV285" s="7"/>
    </row>
    <row r="286" customFormat="1" ht="14.25" spans="1:256">
      <c r="A286" s="19"/>
      <c r="B286" s="19"/>
      <c r="C286" s="20" t="s">
        <v>1699</v>
      </c>
      <c r="D286" s="20" t="s">
        <v>1699</v>
      </c>
      <c r="E286" s="20" t="s">
        <v>2174</v>
      </c>
      <c r="F286" s="21" t="s">
        <v>1703</v>
      </c>
      <c r="G286" s="21" t="s">
        <v>1732</v>
      </c>
      <c r="H286" s="21" t="s">
        <v>1733</v>
      </c>
      <c r="I286" s="21" t="s">
        <v>1706</v>
      </c>
      <c r="J286" s="21" t="s">
        <v>2175</v>
      </c>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c r="DE286" s="7"/>
      <c r="DF286" s="7"/>
      <c r="DG286" s="7"/>
      <c r="DH286" s="7"/>
      <c r="DI286" s="7"/>
      <c r="DJ286" s="7"/>
      <c r="DK286" s="7"/>
      <c r="DL286" s="7"/>
      <c r="DM286" s="7"/>
      <c r="DN286" s="7"/>
      <c r="DO286" s="7"/>
      <c r="DP286" s="7"/>
      <c r="DQ286" s="7"/>
      <c r="DR286" s="7"/>
      <c r="DS286" s="7"/>
      <c r="DT286" s="7"/>
      <c r="DU286" s="7"/>
      <c r="DV286" s="7"/>
      <c r="DW286" s="7"/>
      <c r="DX286" s="7"/>
      <c r="DY286" s="7"/>
      <c r="DZ286" s="7"/>
      <c r="EA286" s="7"/>
      <c r="EB286" s="7"/>
      <c r="EC286" s="7"/>
      <c r="ED286" s="7"/>
      <c r="EE286" s="7"/>
      <c r="EF286" s="7"/>
      <c r="EG286" s="7"/>
      <c r="EH286" s="7"/>
      <c r="EI286" s="7"/>
      <c r="EJ286" s="7"/>
      <c r="EK286" s="7"/>
      <c r="EL286" s="7"/>
      <c r="EM286" s="7"/>
      <c r="EN286" s="7"/>
      <c r="EO286" s="7"/>
      <c r="EP286" s="7"/>
      <c r="EQ286" s="7"/>
      <c r="ER286" s="7"/>
      <c r="ES286" s="7"/>
      <c r="ET286" s="7"/>
      <c r="EU286" s="7"/>
      <c r="EV286" s="7"/>
      <c r="EW286" s="7"/>
      <c r="EX286" s="7"/>
      <c r="EY286" s="7"/>
      <c r="EZ286" s="7"/>
      <c r="FA286" s="7"/>
      <c r="FB286" s="7"/>
      <c r="FC286" s="7"/>
      <c r="FD286" s="7"/>
      <c r="FE286" s="7"/>
      <c r="FF286" s="7"/>
      <c r="FG286" s="7"/>
      <c r="FH286" s="7"/>
      <c r="FI286" s="7"/>
      <c r="FJ286" s="7"/>
      <c r="FK286" s="7"/>
      <c r="FL286" s="7"/>
      <c r="FM286" s="7"/>
      <c r="FN286" s="7"/>
      <c r="FO286" s="7"/>
      <c r="FP286" s="7"/>
      <c r="FQ286" s="7"/>
      <c r="FR286" s="7"/>
      <c r="FS286" s="7"/>
      <c r="FT286" s="7"/>
      <c r="FU286" s="7"/>
      <c r="FV286" s="7"/>
      <c r="FW286" s="7"/>
      <c r="FX286" s="7"/>
      <c r="FY286" s="7"/>
      <c r="FZ286" s="7"/>
      <c r="GA286" s="7"/>
      <c r="GB286" s="7"/>
      <c r="GC286" s="7"/>
      <c r="GD286" s="7"/>
      <c r="GE286" s="7"/>
      <c r="GF286" s="7"/>
      <c r="GG286" s="7"/>
      <c r="GH286" s="7"/>
      <c r="GI286" s="7"/>
      <c r="GJ286" s="7"/>
      <c r="GK286" s="7"/>
      <c r="GL286" s="7"/>
      <c r="GM286" s="7"/>
      <c r="GN286" s="7"/>
      <c r="GO286" s="7"/>
      <c r="GP286" s="7"/>
      <c r="GQ286" s="7"/>
      <c r="GR286" s="7"/>
      <c r="GS286" s="7"/>
      <c r="GT286" s="7"/>
      <c r="GU286" s="7"/>
      <c r="GV286" s="7"/>
      <c r="GW286" s="7"/>
      <c r="GX286" s="7"/>
      <c r="GY286" s="7"/>
      <c r="GZ286" s="7"/>
      <c r="HA286" s="7"/>
      <c r="HB286" s="7"/>
      <c r="HC286" s="7"/>
      <c r="HD286" s="7"/>
      <c r="HE286" s="7"/>
      <c r="HF286" s="7"/>
      <c r="HG286" s="7"/>
      <c r="HH286" s="7"/>
      <c r="HI286" s="7"/>
      <c r="HJ286" s="7"/>
      <c r="HK286" s="7"/>
      <c r="HL286" s="7"/>
      <c r="HM286" s="7"/>
      <c r="HN286" s="7"/>
      <c r="HO286" s="7"/>
      <c r="HP286" s="7"/>
      <c r="HQ286" s="7"/>
      <c r="HR286" s="7"/>
      <c r="HS286" s="7"/>
      <c r="HT286" s="7"/>
      <c r="HU286" s="7"/>
      <c r="HV286" s="7"/>
      <c r="HW286" s="7"/>
      <c r="HX286" s="7"/>
      <c r="HY286" s="7"/>
      <c r="HZ286" s="7"/>
      <c r="IA286" s="7"/>
      <c r="IB286" s="7"/>
      <c r="IC286" s="7"/>
      <c r="ID286" s="7"/>
      <c r="IE286" s="7"/>
      <c r="IF286" s="7"/>
      <c r="IG286" s="7"/>
      <c r="IH286" s="7"/>
      <c r="II286" s="7"/>
      <c r="IJ286" s="7"/>
      <c r="IK286" s="7"/>
      <c r="IL286" s="7"/>
      <c r="IM286" s="7"/>
      <c r="IN286" s="7"/>
      <c r="IO286" s="7"/>
      <c r="IP286" s="7"/>
      <c r="IQ286" s="7"/>
      <c r="IR286" s="7"/>
      <c r="IS286" s="7"/>
      <c r="IT286" s="7"/>
      <c r="IU286" s="7"/>
      <c r="IV286" s="7"/>
    </row>
    <row r="287" customFormat="1" ht="27" spans="1:256">
      <c r="A287" s="19"/>
      <c r="B287" s="19"/>
      <c r="C287" s="20" t="s">
        <v>1699</v>
      </c>
      <c r="D287" s="20" t="s">
        <v>1699</v>
      </c>
      <c r="E287" s="20" t="s">
        <v>2176</v>
      </c>
      <c r="F287" s="21" t="s">
        <v>1703</v>
      </c>
      <c r="G287" s="21" t="s">
        <v>1732</v>
      </c>
      <c r="H287" s="21" t="s">
        <v>1733</v>
      </c>
      <c r="I287" s="21" t="s">
        <v>1706</v>
      </c>
      <c r="J287" s="21" t="s">
        <v>2177</v>
      </c>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c r="DE287" s="7"/>
      <c r="DF287" s="7"/>
      <c r="DG287" s="7"/>
      <c r="DH287" s="7"/>
      <c r="DI287" s="7"/>
      <c r="DJ287" s="7"/>
      <c r="DK287" s="7"/>
      <c r="DL287" s="7"/>
      <c r="DM287" s="7"/>
      <c r="DN287" s="7"/>
      <c r="DO287" s="7"/>
      <c r="DP287" s="7"/>
      <c r="DQ287" s="7"/>
      <c r="DR287" s="7"/>
      <c r="DS287" s="7"/>
      <c r="DT287" s="7"/>
      <c r="DU287" s="7"/>
      <c r="DV287" s="7"/>
      <c r="DW287" s="7"/>
      <c r="DX287" s="7"/>
      <c r="DY287" s="7"/>
      <c r="DZ287" s="7"/>
      <c r="EA287" s="7"/>
      <c r="EB287" s="7"/>
      <c r="EC287" s="7"/>
      <c r="ED287" s="7"/>
      <c r="EE287" s="7"/>
      <c r="EF287" s="7"/>
      <c r="EG287" s="7"/>
      <c r="EH287" s="7"/>
      <c r="EI287" s="7"/>
      <c r="EJ287" s="7"/>
      <c r="EK287" s="7"/>
      <c r="EL287" s="7"/>
      <c r="EM287" s="7"/>
      <c r="EN287" s="7"/>
      <c r="EO287" s="7"/>
      <c r="EP287" s="7"/>
      <c r="EQ287" s="7"/>
      <c r="ER287" s="7"/>
      <c r="ES287" s="7"/>
      <c r="ET287" s="7"/>
      <c r="EU287" s="7"/>
      <c r="EV287" s="7"/>
      <c r="EW287" s="7"/>
      <c r="EX287" s="7"/>
      <c r="EY287" s="7"/>
      <c r="EZ287" s="7"/>
      <c r="FA287" s="7"/>
      <c r="FB287" s="7"/>
      <c r="FC287" s="7"/>
      <c r="FD287" s="7"/>
      <c r="FE287" s="7"/>
      <c r="FF287" s="7"/>
      <c r="FG287" s="7"/>
      <c r="FH287" s="7"/>
      <c r="FI287" s="7"/>
      <c r="FJ287" s="7"/>
      <c r="FK287" s="7"/>
      <c r="FL287" s="7"/>
      <c r="FM287" s="7"/>
      <c r="FN287" s="7"/>
      <c r="FO287" s="7"/>
      <c r="FP287" s="7"/>
      <c r="FQ287" s="7"/>
      <c r="FR287" s="7"/>
      <c r="FS287" s="7"/>
      <c r="FT287" s="7"/>
      <c r="FU287" s="7"/>
      <c r="FV287" s="7"/>
      <c r="FW287" s="7"/>
      <c r="FX287" s="7"/>
      <c r="FY287" s="7"/>
      <c r="FZ287" s="7"/>
      <c r="GA287" s="7"/>
      <c r="GB287" s="7"/>
      <c r="GC287" s="7"/>
      <c r="GD287" s="7"/>
      <c r="GE287" s="7"/>
      <c r="GF287" s="7"/>
      <c r="GG287" s="7"/>
      <c r="GH287" s="7"/>
      <c r="GI287" s="7"/>
      <c r="GJ287" s="7"/>
      <c r="GK287" s="7"/>
      <c r="GL287" s="7"/>
      <c r="GM287" s="7"/>
      <c r="GN287" s="7"/>
      <c r="GO287" s="7"/>
      <c r="GP287" s="7"/>
      <c r="GQ287" s="7"/>
      <c r="GR287" s="7"/>
      <c r="GS287" s="7"/>
      <c r="GT287" s="7"/>
      <c r="GU287" s="7"/>
      <c r="GV287" s="7"/>
      <c r="GW287" s="7"/>
      <c r="GX287" s="7"/>
      <c r="GY287" s="7"/>
      <c r="GZ287" s="7"/>
      <c r="HA287" s="7"/>
      <c r="HB287" s="7"/>
      <c r="HC287" s="7"/>
      <c r="HD287" s="7"/>
      <c r="HE287" s="7"/>
      <c r="HF287" s="7"/>
      <c r="HG287" s="7"/>
      <c r="HH287" s="7"/>
      <c r="HI287" s="7"/>
      <c r="HJ287" s="7"/>
      <c r="HK287" s="7"/>
      <c r="HL287" s="7"/>
      <c r="HM287" s="7"/>
      <c r="HN287" s="7"/>
      <c r="HO287" s="7"/>
      <c r="HP287" s="7"/>
      <c r="HQ287" s="7"/>
      <c r="HR287" s="7"/>
      <c r="HS287" s="7"/>
      <c r="HT287" s="7"/>
      <c r="HU287" s="7"/>
      <c r="HV287" s="7"/>
      <c r="HW287" s="7"/>
      <c r="HX287" s="7"/>
      <c r="HY287" s="7"/>
      <c r="HZ287" s="7"/>
      <c r="IA287" s="7"/>
      <c r="IB287" s="7"/>
      <c r="IC287" s="7"/>
      <c r="ID287" s="7"/>
      <c r="IE287" s="7"/>
      <c r="IF287" s="7"/>
      <c r="IG287" s="7"/>
      <c r="IH287" s="7"/>
      <c r="II287" s="7"/>
      <c r="IJ287" s="7"/>
      <c r="IK287" s="7"/>
      <c r="IL287" s="7"/>
      <c r="IM287" s="7"/>
      <c r="IN287" s="7"/>
      <c r="IO287" s="7"/>
      <c r="IP287" s="7"/>
      <c r="IQ287" s="7"/>
      <c r="IR287" s="7"/>
      <c r="IS287" s="7"/>
      <c r="IT287" s="7"/>
      <c r="IU287" s="7"/>
      <c r="IV287" s="7"/>
    </row>
    <row r="288" customFormat="1" ht="14.25" spans="1:256">
      <c r="A288" s="19"/>
      <c r="B288" s="19"/>
      <c r="C288" s="20" t="s">
        <v>1699</v>
      </c>
      <c r="D288" s="20" t="s">
        <v>1699</v>
      </c>
      <c r="E288" s="20" t="s">
        <v>2178</v>
      </c>
      <c r="F288" s="21" t="s">
        <v>1709</v>
      </c>
      <c r="G288" s="21" t="s">
        <v>1773</v>
      </c>
      <c r="H288" s="21" t="s">
        <v>1733</v>
      </c>
      <c r="I288" s="21" t="s">
        <v>1706</v>
      </c>
      <c r="J288" s="21" t="s">
        <v>2179</v>
      </c>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c r="DE288" s="7"/>
      <c r="DF288" s="7"/>
      <c r="DG288" s="7"/>
      <c r="DH288" s="7"/>
      <c r="DI288" s="7"/>
      <c r="DJ288" s="7"/>
      <c r="DK288" s="7"/>
      <c r="DL288" s="7"/>
      <c r="DM288" s="7"/>
      <c r="DN288" s="7"/>
      <c r="DO288" s="7"/>
      <c r="DP288" s="7"/>
      <c r="DQ288" s="7"/>
      <c r="DR288" s="7"/>
      <c r="DS288" s="7"/>
      <c r="DT288" s="7"/>
      <c r="DU288" s="7"/>
      <c r="DV288" s="7"/>
      <c r="DW288" s="7"/>
      <c r="DX288" s="7"/>
      <c r="DY288" s="7"/>
      <c r="DZ288" s="7"/>
      <c r="EA288" s="7"/>
      <c r="EB288" s="7"/>
      <c r="EC288" s="7"/>
      <c r="ED288" s="7"/>
      <c r="EE288" s="7"/>
      <c r="EF288" s="7"/>
      <c r="EG288" s="7"/>
      <c r="EH288" s="7"/>
      <c r="EI288" s="7"/>
      <c r="EJ288" s="7"/>
      <c r="EK288" s="7"/>
      <c r="EL288" s="7"/>
      <c r="EM288" s="7"/>
      <c r="EN288" s="7"/>
      <c r="EO288" s="7"/>
      <c r="EP288" s="7"/>
      <c r="EQ288" s="7"/>
      <c r="ER288" s="7"/>
      <c r="ES288" s="7"/>
      <c r="ET288" s="7"/>
      <c r="EU288" s="7"/>
      <c r="EV288" s="7"/>
      <c r="EW288" s="7"/>
      <c r="EX288" s="7"/>
      <c r="EY288" s="7"/>
      <c r="EZ288" s="7"/>
      <c r="FA288" s="7"/>
      <c r="FB288" s="7"/>
      <c r="FC288" s="7"/>
      <c r="FD288" s="7"/>
      <c r="FE288" s="7"/>
      <c r="FF288" s="7"/>
      <c r="FG288" s="7"/>
      <c r="FH288" s="7"/>
      <c r="FI288" s="7"/>
      <c r="FJ288" s="7"/>
      <c r="FK288" s="7"/>
      <c r="FL288" s="7"/>
      <c r="FM288" s="7"/>
      <c r="FN288" s="7"/>
      <c r="FO288" s="7"/>
      <c r="FP288" s="7"/>
      <c r="FQ288" s="7"/>
      <c r="FR288" s="7"/>
      <c r="FS288" s="7"/>
      <c r="FT288" s="7"/>
      <c r="FU288" s="7"/>
      <c r="FV288" s="7"/>
      <c r="FW288" s="7"/>
      <c r="FX288" s="7"/>
      <c r="FY288" s="7"/>
      <c r="FZ288" s="7"/>
      <c r="GA288" s="7"/>
      <c r="GB288" s="7"/>
      <c r="GC288" s="7"/>
      <c r="GD288" s="7"/>
      <c r="GE288" s="7"/>
      <c r="GF288" s="7"/>
      <c r="GG288" s="7"/>
      <c r="GH288" s="7"/>
      <c r="GI288" s="7"/>
      <c r="GJ288" s="7"/>
      <c r="GK288" s="7"/>
      <c r="GL288" s="7"/>
      <c r="GM288" s="7"/>
      <c r="GN288" s="7"/>
      <c r="GO288" s="7"/>
      <c r="GP288" s="7"/>
      <c r="GQ288" s="7"/>
      <c r="GR288" s="7"/>
      <c r="GS288" s="7"/>
      <c r="GT288" s="7"/>
      <c r="GU288" s="7"/>
      <c r="GV288" s="7"/>
      <c r="GW288" s="7"/>
      <c r="GX288" s="7"/>
      <c r="GY288" s="7"/>
      <c r="GZ288" s="7"/>
      <c r="HA288" s="7"/>
      <c r="HB288" s="7"/>
      <c r="HC288" s="7"/>
      <c r="HD288" s="7"/>
      <c r="HE288" s="7"/>
      <c r="HF288" s="7"/>
      <c r="HG288" s="7"/>
      <c r="HH288" s="7"/>
      <c r="HI288" s="7"/>
      <c r="HJ288" s="7"/>
      <c r="HK288" s="7"/>
      <c r="HL288" s="7"/>
      <c r="HM288" s="7"/>
      <c r="HN288" s="7"/>
      <c r="HO288" s="7"/>
      <c r="HP288" s="7"/>
      <c r="HQ288" s="7"/>
      <c r="HR288" s="7"/>
      <c r="HS288" s="7"/>
      <c r="HT288" s="7"/>
      <c r="HU288" s="7"/>
      <c r="HV288" s="7"/>
      <c r="HW288" s="7"/>
      <c r="HX288" s="7"/>
      <c r="HY288" s="7"/>
      <c r="HZ288" s="7"/>
      <c r="IA288" s="7"/>
      <c r="IB288" s="7"/>
      <c r="IC288" s="7"/>
      <c r="ID288" s="7"/>
      <c r="IE288" s="7"/>
      <c r="IF288" s="7"/>
      <c r="IG288" s="7"/>
      <c r="IH288" s="7"/>
      <c r="II288" s="7"/>
      <c r="IJ288" s="7"/>
      <c r="IK288" s="7"/>
      <c r="IL288" s="7"/>
      <c r="IM288" s="7"/>
      <c r="IN288" s="7"/>
      <c r="IO288" s="7"/>
      <c r="IP288" s="7"/>
      <c r="IQ288" s="7"/>
      <c r="IR288" s="7"/>
      <c r="IS288" s="7"/>
      <c r="IT288" s="7"/>
      <c r="IU288" s="7"/>
      <c r="IV288" s="7"/>
    </row>
    <row r="289" customFormat="1" ht="14.25" spans="1:256">
      <c r="A289" s="19"/>
      <c r="B289" s="19"/>
      <c r="C289" s="20" t="s">
        <v>1699</v>
      </c>
      <c r="D289" s="20" t="s">
        <v>1699</v>
      </c>
      <c r="E289" s="20" t="s">
        <v>2180</v>
      </c>
      <c r="F289" s="21" t="s">
        <v>1709</v>
      </c>
      <c r="G289" s="21" t="s">
        <v>1716</v>
      </c>
      <c r="H289" s="21" t="s">
        <v>1733</v>
      </c>
      <c r="I289" s="21" t="s">
        <v>1706</v>
      </c>
      <c r="J289" s="21" t="s">
        <v>2181</v>
      </c>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c r="DE289" s="7"/>
      <c r="DF289" s="7"/>
      <c r="DG289" s="7"/>
      <c r="DH289" s="7"/>
      <c r="DI289" s="7"/>
      <c r="DJ289" s="7"/>
      <c r="DK289" s="7"/>
      <c r="DL289" s="7"/>
      <c r="DM289" s="7"/>
      <c r="DN289" s="7"/>
      <c r="DO289" s="7"/>
      <c r="DP289" s="7"/>
      <c r="DQ289" s="7"/>
      <c r="DR289" s="7"/>
      <c r="DS289" s="7"/>
      <c r="DT289" s="7"/>
      <c r="DU289" s="7"/>
      <c r="DV289" s="7"/>
      <c r="DW289" s="7"/>
      <c r="DX289" s="7"/>
      <c r="DY289" s="7"/>
      <c r="DZ289" s="7"/>
      <c r="EA289" s="7"/>
      <c r="EB289" s="7"/>
      <c r="EC289" s="7"/>
      <c r="ED289" s="7"/>
      <c r="EE289" s="7"/>
      <c r="EF289" s="7"/>
      <c r="EG289" s="7"/>
      <c r="EH289" s="7"/>
      <c r="EI289" s="7"/>
      <c r="EJ289" s="7"/>
      <c r="EK289" s="7"/>
      <c r="EL289" s="7"/>
      <c r="EM289" s="7"/>
      <c r="EN289" s="7"/>
      <c r="EO289" s="7"/>
      <c r="EP289" s="7"/>
      <c r="EQ289" s="7"/>
      <c r="ER289" s="7"/>
      <c r="ES289" s="7"/>
      <c r="ET289" s="7"/>
      <c r="EU289" s="7"/>
      <c r="EV289" s="7"/>
      <c r="EW289" s="7"/>
      <c r="EX289" s="7"/>
      <c r="EY289" s="7"/>
      <c r="EZ289" s="7"/>
      <c r="FA289" s="7"/>
      <c r="FB289" s="7"/>
      <c r="FC289" s="7"/>
      <c r="FD289" s="7"/>
      <c r="FE289" s="7"/>
      <c r="FF289" s="7"/>
      <c r="FG289" s="7"/>
      <c r="FH289" s="7"/>
      <c r="FI289" s="7"/>
      <c r="FJ289" s="7"/>
      <c r="FK289" s="7"/>
      <c r="FL289" s="7"/>
      <c r="FM289" s="7"/>
      <c r="FN289" s="7"/>
      <c r="FO289" s="7"/>
      <c r="FP289" s="7"/>
      <c r="FQ289" s="7"/>
      <c r="FR289" s="7"/>
      <c r="FS289" s="7"/>
      <c r="FT289" s="7"/>
      <c r="FU289" s="7"/>
      <c r="FV289" s="7"/>
      <c r="FW289" s="7"/>
      <c r="FX289" s="7"/>
      <c r="FY289" s="7"/>
      <c r="FZ289" s="7"/>
      <c r="GA289" s="7"/>
      <c r="GB289" s="7"/>
      <c r="GC289" s="7"/>
      <c r="GD289" s="7"/>
      <c r="GE289" s="7"/>
      <c r="GF289" s="7"/>
      <c r="GG289" s="7"/>
      <c r="GH289" s="7"/>
      <c r="GI289" s="7"/>
      <c r="GJ289" s="7"/>
      <c r="GK289" s="7"/>
      <c r="GL289" s="7"/>
      <c r="GM289" s="7"/>
      <c r="GN289" s="7"/>
      <c r="GO289" s="7"/>
      <c r="GP289" s="7"/>
      <c r="GQ289" s="7"/>
      <c r="GR289" s="7"/>
      <c r="GS289" s="7"/>
      <c r="GT289" s="7"/>
      <c r="GU289" s="7"/>
      <c r="GV289" s="7"/>
      <c r="GW289" s="7"/>
      <c r="GX289" s="7"/>
      <c r="GY289" s="7"/>
      <c r="GZ289" s="7"/>
      <c r="HA289" s="7"/>
      <c r="HB289" s="7"/>
      <c r="HC289" s="7"/>
      <c r="HD289" s="7"/>
      <c r="HE289" s="7"/>
      <c r="HF289" s="7"/>
      <c r="HG289" s="7"/>
      <c r="HH289" s="7"/>
      <c r="HI289" s="7"/>
      <c r="HJ289" s="7"/>
      <c r="HK289" s="7"/>
      <c r="HL289" s="7"/>
      <c r="HM289" s="7"/>
      <c r="HN289" s="7"/>
      <c r="HO289" s="7"/>
      <c r="HP289" s="7"/>
      <c r="HQ289" s="7"/>
      <c r="HR289" s="7"/>
      <c r="HS289" s="7"/>
      <c r="HT289" s="7"/>
      <c r="HU289" s="7"/>
      <c r="HV289" s="7"/>
      <c r="HW289" s="7"/>
      <c r="HX289" s="7"/>
      <c r="HY289" s="7"/>
      <c r="HZ289" s="7"/>
      <c r="IA289" s="7"/>
      <c r="IB289" s="7"/>
      <c r="IC289" s="7"/>
      <c r="ID289" s="7"/>
      <c r="IE289" s="7"/>
      <c r="IF289" s="7"/>
      <c r="IG289" s="7"/>
      <c r="IH289" s="7"/>
      <c r="II289" s="7"/>
      <c r="IJ289" s="7"/>
      <c r="IK289" s="7"/>
      <c r="IL289" s="7"/>
      <c r="IM289" s="7"/>
      <c r="IN289" s="7"/>
      <c r="IO289" s="7"/>
      <c r="IP289" s="7"/>
      <c r="IQ289" s="7"/>
      <c r="IR289" s="7"/>
      <c r="IS289" s="7"/>
      <c r="IT289" s="7"/>
      <c r="IU289" s="7"/>
      <c r="IV289" s="7"/>
    </row>
    <row r="290" customFormat="1" ht="14.25" spans="1:256">
      <c r="A290" s="19"/>
      <c r="B290" s="19"/>
      <c r="C290" s="20" t="s">
        <v>1754</v>
      </c>
      <c r="D290" s="20" t="s">
        <v>1699</v>
      </c>
      <c r="E290" s="20" t="s">
        <v>1699</v>
      </c>
      <c r="F290" s="21"/>
      <c r="G290" s="21" t="s">
        <v>1700</v>
      </c>
      <c r="H290" s="21" t="s">
        <v>1699</v>
      </c>
      <c r="I290" s="21"/>
      <c r="J290" s="21" t="s">
        <v>1700</v>
      </c>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c r="DE290" s="7"/>
      <c r="DF290" s="7"/>
      <c r="DG290" s="7"/>
      <c r="DH290" s="7"/>
      <c r="DI290" s="7"/>
      <c r="DJ290" s="7"/>
      <c r="DK290" s="7"/>
      <c r="DL290" s="7"/>
      <c r="DM290" s="7"/>
      <c r="DN290" s="7"/>
      <c r="DO290" s="7"/>
      <c r="DP290" s="7"/>
      <c r="DQ290" s="7"/>
      <c r="DR290" s="7"/>
      <c r="DS290" s="7"/>
      <c r="DT290" s="7"/>
      <c r="DU290" s="7"/>
      <c r="DV290" s="7"/>
      <c r="DW290" s="7"/>
      <c r="DX290" s="7"/>
      <c r="DY290" s="7"/>
      <c r="DZ290" s="7"/>
      <c r="EA290" s="7"/>
      <c r="EB290" s="7"/>
      <c r="EC290" s="7"/>
      <c r="ED290" s="7"/>
      <c r="EE290" s="7"/>
      <c r="EF290" s="7"/>
      <c r="EG290" s="7"/>
      <c r="EH290" s="7"/>
      <c r="EI290" s="7"/>
      <c r="EJ290" s="7"/>
      <c r="EK290" s="7"/>
      <c r="EL290" s="7"/>
      <c r="EM290" s="7"/>
      <c r="EN290" s="7"/>
      <c r="EO290" s="7"/>
      <c r="EP290" s="7"/>
      <c r="EQ290" s="7"/>
      <c r="ER290" s="7"/>
      <c r="ES290" s="7"/>
      <c r="ET290" s="7"/>
      <c r="EU290" s="7"/>
      <c r="EV290" s="7"/>
      <c r="EW290" s="7"/>
      <c r="EX290" s="7"/>
      <c r="EY290" s="7"/>
      <c r="EZ290" s="7"/>
      <c r="FA290" s="7"/>
      <c r="FB290" s="7"/>
      <c r="FC290" s="7"/>
      <c r="FD290" s="7"/>
      <c r="FE290" s="7"/>
      <c r="FF290" s="7"/>
      <c r="FG290" s="7"/>
      <c r="FH290" s="7"/>
      <c r="FI290" s="7"/>
      <c r="FJ290" s="7"/>
      <c r="FK290" s="7"/>
      <c r="FL290" s="7"/>
      <c r="FM290" s="7"/>
      <c r="FN290" s="7"/>
      <c r="FO290" s="7"/>
      <c r="FP290" s="7"/>
      <c r="FQ290" s="7"/>
      <c r="FR290" s="7"/>
      <c r="FS290" s="7"/>
      <c r="FT290" s="7"/>
      <c r="FU290" s="7"/>
      <c r="FV290" s="7"/>
      <c r="FW290" s="7"/>
      <c r="FX290" s="7"/>
      <c r="FY290" s="7"/>
      <c r="FZ290" s="7"/>
      <c r="GA290" s="7"/>
      <c r="GB290" s="7"/>
      <c r="GC290" s="7"/>
      <c r="GD290" s="7"/>
      <c r="GE290" s="7"/>
      <c r="GF290" s="7"/>
      <c r="GG290" s="7"/>
      <c r="GH290" s="7"/>
      <c r="GI290" s="7"/>
      <c r="GJ290" s="7"/>
      <c r="GK290" s="7"/>
      <c r="GL290" s="7"/>
      <c r="GM290" s="7"/>
      <c r="GN290" s="7"/>
      <c r="GO290" s="7"/>
      <c r="GP290" s="7"/>
      <c r="GQ290" s="7"/>
      <c r="GR290" s="7"/>
      <c r="GS290" s="7"/>
      <c r="GT290" s="7"/>
      <c r="GU290" s="7"/>
      <c r="GV290" s="7"/>
      <c r="GW290" s="7"/>
      <c r="GX290" s="7"/>
      <c r="GY290" s="7"/>
      <c r="GZ290" s="7"/>
      <c r="HA290" s="7"/>
      <c r="HB290" s="7"/>
      <c r="HC290" s="7"/>
      <c r="HD290" s="7"/>
      <c r="HE290" s="7"/>
      <c r="HF290" s="7"/>
      <c r="HG290" s="7"/>
      <c r="HH290" s="7"/>
      <c r="HI290" s="7"/>
      <c r="HJ290" s="7"/>
      <c r="HK290" s="7"/>
      <c r="HL290" s="7"/>
      <c r="HM290" s="7"/>
      <c r="HN290" s="7"/>
      <c r="HO290" s="7"/>
      <c r="HP290" s="7"/>
      <c r="HQ290" s="7"/>
      <c r="HR290" s="7"/>
      <c r="HS290" s="7"/>
      <c r="HT290" s="7"/>
      <c r="HU290" s="7"/>
      <c r="HV290" s="7"/>
      <c r="HW290" s="7"/>
      <c r="HX290" s="7"/>
      <c r="HY290" s="7"/>
      <c r="HZ290" s="7"/>
      <c r="IA290" s="7"/>
      <c r="IB290" s="7"/>
      <c r="IC290" s="7"/>
      <c r="ID290" s="7"/>
      <c r="IE290" s="7"/>
      <c r="IF290" s="7"/>
      <c r="IG290" s="7"/>
      <c r="IH290" s="7"/>
      <c r="II290" s="7"/>
      <c r="IJ290" s="7"/>
      <c r="IK290" s="7"/>
      <c r="IL290" s="7"/>
      <c r="IM290" s="7"/>
      <c r="IN290" s="7"/>
      <c r="IO290" s="7"/>
      <c r="IP290" s="7"/>
      <c r="IQ290" s="7"/>
      <c r="IR290" s="7"/>
      <c r="IS290" s="7"/>
      <c r="IT290" s="7"/>
      <c r="IU290" s="7"/>
      <c r="IV290" s="7"/>
    </row>
    <row r="291" customFormat="1" ht="14.25" spans="1:256">
      <c r="A291" s="19"/>
      <c r="B291" s="19"/>
      <c r="C291" s="20" t="s">
        <v>1699</v>
      </c>
      <c r="D291" s="20" t="s">
        <v>1755</v>
      </c>
      <c r="E291" s="20" t="s">
        <v>1699</v>
      </c>
      <c r="F291" s="21"/>
      <c r="G291" s="21" t="s">
        <v>1700</v>
      </c>
      <c r="H291" s="21" t="s">
        <v>1699</v>
      </c>
      <c r="I291" s="21"/>
      <c r="J291" s="21" t="s">
        <v>1700</v>
      </c>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c r="DE291" s="7"/>
      <c r="DF291" s="7"/>
      <c r="DG291" s="7"/>
      <c r="DH291" s="7"/>
      <c r="DI291" s="7"/>
      <c r="DJ291" s="7"/>
      <c r="DK291" s="7"/>
      <c r="DL291" s="7"/>
      <c r="DM291" s="7"/>
      <c r="DN291" s="7"/>
      <c r="DO291" s="7"/>
      <c r="DP291" s="7"/>
      <c r="DQ291" s="7"/>
      <c r="DR291" s="7"/>
      <c r="DS291" s="7"/>
      <c r="DT291" s="7"/>
      <c r="DU291" s="7"/>
      <c r="DV291" s="7"/>
      <c r="DW291" s="7"/>
      <c r="DX291" s="7"/>
      <c r="DY291" s="7"/>
      <c r="DZ291" s="7"/>
      <c r="EA291" s="7"/>
      <c r="EB291" s="7"/>
      <c r="EC291" s="7"/>
      <c r="ED291" s="7"/>
      <c r="EE291" s="7"/>
      <c r="EF291" s="7"/>
      <c r="EG291" s="7"/>
      <c r="EH291" s="7"/>
      <c r="EI291" s="7"/>
      <c r="EJ291" s="7"/>
      <c r="EK291" s="7"/>
      <c r="EL291" s="7"/>
      <c r="EM291" s="7"/>
      <c r="EN291" s="7"/>
      <c r="EO291" s="7"/>
      <c r="EP291" s="7"/>
      <c r="EQ291" s="7"/>
      <c r="ER291" s="7"/>
      <c r="ES291" s="7"/>
      <c r="ET291" s="7"/>
      <c r="EU291" s="7"/>
      <c r="EV291" s="7"/>
      <c r="EW291" s="7"/>
      <c r="EX291" s="7"/>
      <c r="EY291" s="7"/>
      <c r="EZ291" s="7"/>
      <c r="FA291" s="7"/>
      <c r="FB291" s="7"/>
      <c r="FC291" s="7"/>
      <c r="FD291" s="7"/>
      <c r="FE291" s="7"/>
      <c r="FF291" s="7"/>
      <c r="FG291" s="7"/>
      <c r="FH291" s="7"/>
      <c r="FI291" s="7"/>
      <c r="FJ291" s="7"/>
      <c r="FK291" s="7"/>
      <c r="FL291" s="7"/>
      <c r="FM291" s="7"/>
      <c r="FN291" s="7"/>
      <c r="FO291" s="7"/>
      <c r="FP291" s="7"/>
      <c r="FQ291" s="7"/>
      <c r="FR291" s="7"/>
      <c r="FS291" s="7"/>
      <c r="FT291" s="7"/>
      <c r="FU291" s="7"/>
      <c r="FV291" s="7"/>
      <c r="FW291" s="7"/>
      <c r="FX291" s="7"/>
      <c r="FY291" s="7"/>
      <c r="FZ291" s="7"/>
      <c r="GA291" s="7"/>
      <c r="GB291" s="7"/>
      <c r="GC291" s="7"/>
      <c r="GD291" s="7"/>
      <c r="GE291" s="7"/>
      <c r="GF291" s="7"/>
      <c r="GG291" s="7"/>
      <c r="GH291" s="7"/>
      <c r="GI291" s="7"/>
      <c r="GJ291" s="7"/>
      <c r="GK291" s="7"/>
      <c r="GL291" s="7"/>
      <c r="GM291" s="7"/>
      <c r="GN291" s="7"/>
      <c r="GO291" s="7"/>
      <c r="GP291" s="7"/>
      <c r="GQ291" s="7"/>
      <c r="GR291" s="7"/>
      <c r="GS291" s="7"/>
      <c r="GT291" s="7"/>
      <c r="GU291" s="7"/>
      <c r="GV291" s="7"/>
      <c r="GW291" s="7"/>
      <c r="GX291" s="7"/>
      <c r="GY291" s="7"/>
      <c r="GZ291" s="7"/>
      <c r="HA291" s="7"/>
      <c r="HB291" s="7"/>
      <c r="HC291" s="7"/>
      <c r="HD291" s="7"/>
      <c r="HE291" s="7"/>
      <c r="HF291" s="7"/>
      <c r="HG291" s="7"/>
      <c r="HH291" s="7"/>
      <c r="HI291" s="7"/>
      <c r="HJ291" s="7"/>
      <c r="HK291" s="7"/>
      <c r="HL291" s="7"/>
      <c r="HM291" s="7"/>
      <c r="HN291" s="7"/>
      <c r="HO291" s="7"/>
      <c r="HP291" s="7"/>
      <c r="HQ291" s="7"/>
      <c r="HR291" s="7"/>
      <c r="HS291" s="7"/>
      <c r="HT291" s="7"/>
      <c r="HU291" s="7"/>
      <c r="HV291" s="7"/>
      <c r="HW291" s="7"/>
      <c r="HX291" s="7"/>
      <c r="HY291" s="7"/>
      <c r="HZ291" s="7"/>
      <c r="IA291" s="7"/>
      <c r="IB291" s="7"/>
      <c r="IC291" s="7"/>
      <c r="ID291" s="7"/>
      <c r="IE291" s="7"/>
      <c r="IF291" s="7"/>
      <c r="IG291" s="7"/>
      <c r="IH291" s="7"/>
      <c r="II291" s="7"/>
      <c r="IJ291" s="7"/>
      <c r="IK291" s="7"/>
      <c r="IL291" s="7"/>
      <c r="IM291" s="7"/>
      <c r="IN291" s="7"/>
      <c r="IO291" s="7"/>
      <c r="IP291" s="7"/>
      <c r="IQ291" s="7"/>
      <c r="IR291" s="7"/>
      <c r="IS291" s="7"/>
      <c r="IT291" s="7"/>
      <c r="IU291" s="7"/>
      <c r="IV291" s="7"/>
    </row>
    <row r="292" customFormat="1" ht="27" spans="1:256">
      <c r="A292" s="19"/>
      <c r="B292" s="19"/>
      <c r="C292" s="20" t="s">
        <v>1699</v>
      </c>
      <c r="D292" s="20" t="s">
        <v>1699</v>
      </c>
      <c r="E292" s="20" t="s">
        <v>2182</v>
      </c>
      <c r="F292" s="21" t="s">
        <v>1703</v>
      </c>
      <c r="G292" s="21" t="s">
        <v>1732</v>
      </c>
      <c r="H292" s="21" t="s">
        <v>1733</v>
      </c>
      <c r="I292" s="21" t="s">
        <v>1706</v>
      </c>
      <c r="J292" s="21" t="s">
        <v>2183</v>
      </c>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c r="DE292" s="7"/>
      <c r="DF292" s="7"/>
      <c r="DG292" s="7"/>
      <c r="DH292" s="7"/>
      <c r="DI292" s="7"/>
      <c r="DJ292" s="7"/>
      <c r="DK292" s="7"/>
      <c r="DL292" s="7"/>
      <c r="DM292" s="7"/>
      <c r="DN292" s="7"/>
      <c r="DO292" s="7"/>
      <c r="DP292" s="7"/>
      <c r="DQ292" s="7"/>
      <c r="DR292" s="7"/>
      <c r="DS292" s="7"/>
      <c r="DT292" s="7"/>
      <c r="DU292" s="7"/>
      <c r="DV292" s="7"/>
      <c r="DW292" s="7"/>
      <c r="DX292" s="7"/>
      <c r="DY292" s="7"/>
      <c r="DZ292" s="7"/>
      <c r="EA292" s="7"/>
      <c r="EB292" s="7"/>
      <c r="EC292" s="7"/>
      <c r="ED292" s="7"/>
      <c r="EE292" s="7"/>
      <c r="EF292" s="7"/>
      <c r="EG292" s="7"/>
      <c r="EH292" s="7"/>
      <c r="EI292" s="7"/>
      <c r="EJ292" s="7"/>
      <c r="EK292" s="7"/>
      <c r="EL292" s="7"/>
      <c r="EM292" s="7"/>
      <c r="EN292" s="7"/>
      <c r="EO292" s="7"/>
      <c r="EP292" s="7"/>
      <c r="EQ292" s="7"/>
      <c r="ER292" s="7"/>
      <c r="ES292" s="7"/>
      <c r="ET292" s="7"/>
      <c r="EU292" s="7"/>
      <c r="EV292" s="7"/>
      <c r="EW292" s="7"/>
      <c r="EX292" s="7"/>
      <c r="EY292" s="7"/>
      <c r="EZ292" s="7"/>
      <c r="FA292" s="7"/>
      <c r="FB292" s="7"/>
      <c r="FC292" s="7"/>
      <c r="FD292" s="7"/>
      <c r="FE292" s="7"/>
      <c r="FF292" s="7"/>
      <c r="FG292" s="7"/>
      <c r="FH292" s="7"/>
      <c r="FI292" s="7"/>
      <c r="FJ292" s="7"/>
      <c r="FK292" s="7"/>
      <c r="FL292" s="7"/>
      <c r="FM292" s="7"/>
      <c r="FN292" s="7"/>
      <c r="FO292" s="7"/>
      <c r="FP292" s="7"/>
      <c r="FQ292" s="7"/>
      <c r="FR292" s="7"/>
      <c r="FS292" s="7"/>
      <c r="FT292" s="7"/>
      <c r="FU292" s="7"/>
      <c r="FV292" s="7"/>
      <c r="FW292" s="7"/>
      <c r="FX292" s="7"/>
      <c r="FY292" s="7"/>
      <c r="FZ292" s="7"/>
      <c r="GA292" s="7"/>
      <c r="GB292" s="7"/>
      <c r="GC292" s="7"/>
      <c r="GD292" s="7"/>
      <c r="GE292" s="7"/>
      <c r="GF292" s="7"/>
      <c r="GG292" s="7"/>
      <c r="GH292" s="7"/>
      <c r="GI292" s="7"/>
      <c r="GJ292" s="7"/>
      <c r="GK292" s="7"/>
      <c r="GL292" s="7"/>
      <c r="GM292" s="7"/>
      <c r="GN292" s="7"/>
      <c r="GO292" s="7"/>
      <c r="GP292" s="7"/>
      <c r="GQ292" s="7"/>
      <c r="GR292" s="7"/>
      <c r="GS292" s="7"/>
      <c r="GT292" s="7"/>
      <c r="GU292" s="7"/>
      <c r="GV292" s="7"/>
      <c r="GW292" s="7"/>
      <c r="GX292" s="7"/>
      <c r="GY292" s="7"/>
      <c r="GZ292" s="7"/>
      <c r="HA292" s="7"/>
      <c r="HB292" s="7"/>
      <c r="HC292" s="7"/>
      <c r="HD292" s="7"/>
      <c r="HE292" s="7"/>
      <c r="HF292" s="7"/>
      <c r="HG292" s="7"/>
      <c r="HH292" s="7"/>
      <c r="HI292" s="7"/>
      <c r="HJ292" s="7"/>
      <c r="HK292" s="7"/>
      <c r="HL292" s="7"/>
      <c r="HM292" s="7"/>
      <c r="HN292" s="7"/>
      <c r="HO292" s="7"/>
      <c r="HP292" s="7"/>
      <c r="HQ292" s="7"/>
      <c r="HR292" s="7"/>
      <c r="HS292" s="7"/>
      <c r="HT292" s="7"/>
      <c r="HU292" s="7"/>
      <c r="HV292" s="7"/>
      <c r="HW292" s="7"/>
      <c r="HX292" s="7"/>
      <c r="HY292" s="7"/>
      <c r="HZ292" s="7"/>
      <c r="IA292" s="7"/>
      <c r="IB292" s="7"/>
      <c r="IC292" s="7"/>
      <c r="ID292" s="7"/>
      <c r="IE292" s="7"/>
      <c r="IF292" s="7"/>
      <c r="IG292" s="7"/>
      <c r="IH292" s="7"/>
      <c r="II292" s="7"/>
      <c r="IJ292" s="7"/>
      <c r="IK292" s="7"/>
      <c r="IL292" s="7"/>
      <c r="IM292" s="7"/>
      <c r="IN292" s="7"/>
      <c r="IO292" s="7"/>
      <c r="IP292" s="7"/>
      <c r="IQ292" s="7"/>
      <c r="IR292" s="7"/>
      <c r="IS292" s="7"/>
      <c r="IT292" s="7"/>
      <c r="IU292" s="7"/>
      <c r="IV292" s="7"/>
    </row>
    <row r="293" customFormat="1" ht="14.25" spans="1:256">
      <c r="A293" s="19"/>
      <c r="B293" s="19"/>
      <c r="C293" s="20" t="s">
        <v>1699</v>
      </c>
      <c r="D293" s="20" t="s">
        <v>1699</v>
      </c>
      <c r="E293" s="20" t="s">
        <v>2184</v>
      </c>
      <c r="F293" s="21" t="s">
        <v>1709</v>
      </c>
      <c r="G293" s="21" t="s">
        <v>1716</v>
      </c>
      <c r="H293" s="21" t="s">
        <v>1733</v>
      </c>
      <c r="I293" s="21" t="s">
        <v>1706</v>
      </c>
      <c r="J293" s="21" t="s">
        <v>2185</v>
      </c>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c r="DE293" s="7"/>
      <c r="DF293" s="7"/>
      <c r="DG293" s="7"/>
      <c r="DH293" s="7"/>
      <c r="DI293" s="7"/>
      <c r="DJ293" s="7"/>
      <c r="DK293" s="7"/>
      <c r="DL293" s="7"/>
      <c r="DM293" s="7"/>
      <c r="DN293" s="7"/>
      <c r="DO293" s="7"/>
      <c r="DP293" s="7"/>
      <c r="DQ293" s="7"/>
      <c r="DR293" s="7"/>
      <c r="DS293" s="7"/>
      <c r="DT293" s="7"/>
      <c r="DU293" s="7"/>
      <c r="DV293" s="7"/>
      <c r="DW293" s="7"/>
      <c r="DX293" s="7"/>
      <c r="DY293" s="7"/>
      <c r="DZ293" s="7"/>
      <c r="EA293" s="7"/>
      <c r="EB293" s="7"/>
      <c r="EC293" s="7"/>
      <c r="ED293" s="7"/>
      <c r="EE293" s="7"/>
      <c r="EF293" s="7"/>
      <c r="EG293" s="7"/>
      <c r="EH293" s="7"/>
      <c r="EI293" s="7"/>
      <c r="EJ293" s="7"/>
      <c r="EK293" s="7"/>
      <c r="EL293" s="7"/>
      <c r="EM293" s="7"/>
      <c r="EN293" s="7"/>
      <c r="EO293" s="7"/>
      <c r="EP293" s="7"/>
      <c r="EQ293" s="7"/>
      <c r="ER293" s="7"/>
      <c r="ES293" s="7"/>
      <c r="ET293" s="7"/>
      <c r="EU293" s="7"/>
      <c r="EV293" s="7"/>
      <c r="EW293" s="7"/>
      <c r="EX293" s="7"/>
      <c r="EY293" s="7"/>
      <c r="EZ293" s="7"/>
      <c r="FA293" s="7"/>
      <c r="FB293" s="7"/>
      <c r="FC293" s="7"/>
      <c r="FD293" s="7"/>
      <c r="FE293" s="7"/>
      <c r="FF293" s="7"/>
      <c r="FG293" s="7"/>
      <c r="FH293" s="7"/>
      <c r="FI293" s="7"/>
      <c r="FJ293" s="7"/>
      <c r="FK293" s="7"/>
      <c r="FL293" s="7"/>
      <c r="FM293" s="7"/>
      <c r="FN293" s="7"/>
      <c r="FO293" s="7"/>
      <c r="FP293" s="7"/>
      <c r="FQ293" s="7"/>
      <c r="FR293" s="7"/>
      <c r="FS293" s="7"/>
      <c r="FT293" s="7"/>
      <c r="FU293" s="7"/>
      <c r="FV293" s="7"/>
      <c r="FW293" s="7"/>
      <c r="FX293" s="7"/>
      <c r="FY293" s="7"/>
      <c r="FZ293" s="7"/>
      <c r="GA293" s="7"/>
      <c r="GB293" s="7"/>
      <c r="GC293" s="7"/>
      <c r="GD293" s="7"/>
      <c r="GE293" s="7"/>
      <c r="GF293" s="7"/>
      <c r="GG293" s="7"/>
      <c r="GH293" s="7"/>
      <c r="GI293" s="7"/>
      <c r="GJ293" s="7"/>
      <c r="GK293" s="7"/>
      <c r="GL293" s="7"/>
      <c r="GM293" s="7"/>
      <c r="GN293" s="7"/>
      <c r="GO293" s="7"/>
      <c r="GP293" s="7"/>
      <c r="GQ293" s="7"/>
      <c r="GR293" s="7"/>
      <c r="GS293" s="7"/>
      <c r="GT293" s="7"/>
      <c r="GU293" s="7"/>
      <c r="GV293" s="7"/>
      <c r="GW293" s="7"/>
      <c r="GX293" s="7"/>
      <c r="GY293" s="7"/>
      <c r="GZ293" s="7"/>
      <c r="HA293" s="7"/>
      <c r="HB293" s="7"/>
      <c r="HC293" s="7"/>
      <c r="HD293" s="7"/>
      <c r="HE293" s="7"/>
      <c r="HF293" s="7"/>
      <c r="HG293" s="7"/>
      <c r="HH293" s="7"/>
      <c r="HI293" s="7"/>
      <c r="HJ293" s="7"/>
      <c r="HK293" s="7"/>
      <c r="HL293" s="7"/>
      <c r="HM293" s="7"/>
      <c r="HN293" s="7"/>
      <c r="HO293" s="7"/>
      <c r="HP293" s="7"/>
      <c r="HQ293" s="7"/>
      <c r="HR293" s="7"/>
      <c r="HS293" s="7"/>
      <c r="HT293" s="7"/>
      <c r="HU293" s="7"/>
      <c r="HV293" s="7"/>
      <c r="HW293" s="7"/>
      <c r="HX293" s="7"/>
      <c r="HY293" s="7"/>
      <c r="HZ293" s="7"/>
      <c r="IA293" s="7"/>
      <c r="IB293" s="7"/>
      <c r="IC293" s="7"/>
      <c r="ID293" s="7"/>
      <c r="IE293" s="7"/>
      <c r="IF293" s="7"/>
      <c r="IG293" s="7"/>
      <c r="IH293" s="7"/>
      <c r="II293" s="7"/>
      <c r="IJ293" s="7"/>
      <c r="IK293" s="7"/>
      <c r="IL293" s="7"/>
      <c r="IM293" s="7"/>
      <c r="IN293" s="7"/>
      <c r="IO293" s="7"/>
      <c r="IP293" s="7"/>
      <c r="IQ293" s="7"/>
      <c r="IR293" s="7"/>
      <c r="IS293" s="7"/>
      <c r="IT293" s="7"/>
      <c r="IU293" s="7"/>
      <c r="IV293" s="7"/>
    </row>
    <row r="294" customFormat="1" ht="14.25" spans="1:256">
      <c r="A294" s="19"/>
      <c r="B294" s="19"/>
      <c r="C294" s="20" t="s">
        <v>1699</v>
      </c>
      <c r="D294" s="20" t="s">
        <v>1699</v>
      </c>
      <c r="E294" s="20" t="s">
        <v>2186</v>
      </c>
      <c r="F294" s="21" t="s">
        <v>1709</v>
      </c>
      <c r="G294" s="21" t="s">
        <v>1828</v>
      </c>
      <c r="H294" s="21" t="s">
        <v>1733</v>
      </c>
      <c r="I294" s="21" t="s">
        <v>1706</v>
      </c>
      <c r="J294" s="21" t="s">
        <v>2187</v>
      </c>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c r="DE294" s="7"/>
      <c r="DF294" s="7"/>
      <c r="DG294" s="7"/>
      <c r="DH294" s="7"/>
      <c r="DI294" s="7"/>
      <c r="DJ294" s="7"/>
      <c r="DK294" s="7"/>
      <c r="DL294" s="7"/>
      <c r="DM294" s="7"/>
      <c r="DN294" s="7"/>
      <c r="DO294" s="7"/>
      <c r="DP294" s="7"/>
      <c r="DQ294" s="7"/>
      <c r="DR294" s="7"/>
      <c r="DS294" s="7"/>
      <c r="DT294" s="7"/>
      <c r="DU294" s="7"/>
      <c r="DV294" s="7"/>
      <c r="DW294" s="7"/>
      <c r="DX294" s="7"/>
      <c r="DY294" s="7"/>
      <c r="DZ294" s="7"/>
      <c r="EA294" s="7"/>
      <c r="EB294" s="7"/>
      <c r="EC294" s="7"/>
      <c r="ED294" s="7"/>
      <c r="EE294" s="7"/>
      <c r="EF294" s="7"/>
      <c r="EG294" s="7"/>
      <c r="EH294" s="7"/>
      <c r="EI294" s="7"/>
      <c r="EJ294" s="7"/>
      <c r="EK294" s="7"/>
      <c r="EL294" s="7"/>
      <c r="EM294" s="7"/>
      <c r="EN294" s="7"/>
      <c r="EO294" s="7"/>
      <c r="EP294" s="7"/>
      <c r="EQ294" s="7"/>
      <c r="ER294" s="7"/>
      <c r="ES294" s="7"/>
      <c r="ET294" s="7"/>
      <c r="EU294" s="7"/>
      <c r="EV294" s="7"/>
      <c r="EW294" s="7"/>
      <c r="EX294" s="7"/>
      <c r="EY294" s="7"/>
      <c r="EZ294" s="7"/>
      <c r="FA294" s="7"/>
      <c r="FB294" s="7"/>
      <c r="FC294" s="7"/>
      <c r="FD294" s="7"/>
      <c r="FE294" s="7"/>
      <c r="FF294" s="7"/>
      <c r="FG294" s="7"/>
      <c r="FH294" s="7"/>
      <c r="FI294" s="7"/>
      <c r="FJ294" s="7"/>
      <c r="FK294" s="7"/>
      <c r="FL294" s="7"/>
      <c r="FM294" s="7"/>
      <c r="FN294" s="7"/>
      <c r="FO294" s="7"/>
      <c r="FP294" s="7"/>
      <c r="FQ294" s="7"/>
      <c r="FR294" s="7"/>
      <c r="FS294" s="7"/>
      <c r="FT294" s="7"/>
      <c r="FU294" s="7"/>
      <c r="FV294" s="7"/>
      <c r="FW294" s="7"/>
      <c r="FX294" s="7"/>
      <c r="FY294" s="7"/>
      <c r="FZ294" s="7"/>
      <c r="GA294" s="7"/>
      <c r="GB294" s="7"/>
      <c r="GC294" s="7"/>
      <c r="GD294" s="7"/>
      <c r="GE294" s="7"/>
      <c r="GF294" s="7"/>
      <c r="GG294" s="7"/>
      <c r="GH294" s="7"/>
      <c r="GI294" s="7"/>
      <c r="GJ294" s="7"/>
      <c r="GK294" s="7"/>
      <c r="GL294" s="7"/>
      <c r="GM294" s="7"/>
      <c r="GN294" s="7"/>
      <c r="GO294" s="7"/>
      <c r="GP294" s="7"/>
      <c r="GQ294" s="7"/>
      <c r="GR294" s="7"/>
      <c r="GS294" s="7"/>
      <c r="GT294" s="7"/>
      <c r="GU294" s="7"/>
      <c r="GV294" s="7"/>
      <c r="GW294" s="7"/>
      <c r="GX294" s="7"/>
      <c r="GY294" s="7"/>
      <c r="GZ294" s="7"/>
      <c r="HA294" s="7"/>
      <c r="HB294" s="7"/>
      <c r="HC294" s="7"/>
      <c r="HD294" s="7"/>
      <c r="HE294" s="7"/>
      <c r="HF294" s="7"/>
      <c r="HG294" s="7"/>
      <c r="HH294" s="7"/>
      <c r="HI294" s="7"/>
      <c r="HJ294" s="7"/>
      <c r="HK294" s="7"/>
      <c r="HL294" s="7"/>
      <c r="HM294" s="7"/>
      <c r="HN294" s="7"/>
      <c r="HO294" s="7"/>
      <c r="HP294" s="7"/>
      <c r="HQ294" s="7"/>
      <c r="HR294" s="7"/>
      <c r="HS294" s="7"/>
      <c r="HT294" s="7"/>
      <c r="HU294" s="7"/>
      <c r="HV294" s="7"/>
      <c r="HW294" s="7"/>
      <c r="HX294" s="7"/>
      <c r="HY294" s="7"/>
      <c r="HZ294" s="7"/>
      <c r="IA294" s="7"/>
      <c r="IB294" s="7"/>
      <c r="IC294" s="7"/>
      <c r="ID294" s="7"/>
      <c r="IE294" s="7"/>
      <c r="IF294" s="7"/>
      <c r="IG294" s="7"/>
      <c r="IH294" s="7"/>
      <c r="II294" s="7"/>
      <c r="IJ294" s="7"/>
      <c r="IK294" s="7"/>
      <c r="IL294" s="7"/>
      <c r="IM294" s="7"/>
      <c r="IN294" s="7"/>
      <c r="IO294" s="7"/>
      <c r="IP294" s="7"/>
      <c r="IQ294" s="7"/>
      <c r="IR294" s="7"/>
      <c r="IS294" s="7"/>
      <c r="IT294" s="7"/>
      <c r="IU294" s="7"/>
      <c r="IV294" s="7"/>
    </row>
    <row r="295" customFormat="1" ht="27" spans="1:256">
      <c r="A295" s="19"/>
      <c r="B295" s="19"/>
      <c r="C295" s="20" t="s">
        <v>1699</v>
      </c>
      <c r="D295" s="20" t="s">
        <v>1699</v>
      </c>
      <c r="E295" s="20" t="s">
        <v>2188</v>
      </c>
      <c r="F295" s="21" t="s">
        <v>1709</v>
      </c>
      <c r="G295" s="21" t="s">
        <v>1776</v>
      </c>
      <c r="H295" s="21" t="s">
        <v>1733</v>
      </c>
      <c r="I295" s="21" t="s">
        <v>1706</v>
      </c>
      <c r="J295" s="21" t="s">
        <v>2189</v>
      </c>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c r="DE295" s="7"/>
      <c r="DF295" s="7"/>
      <c r="DG295" s="7"/>
      <c r="DH295" s="7"/>
      <c r="DI295" s="7"/>
      <c r="DJ295" s="7"/>
      <c r="DK295" s="7"/>
      <c r="DL295" s="7"/>
      <c r="DM295" s="7"/>
      <c r="DN295" s="7"/>
      <c r="DO295" s="7"/>
      <c r="DP295" s="7"/>
      <c r="DQ295" s="7"/>
      <c r="DR295" s="7"/>
      <c r="DS295" s="7"/>
      <c r="DT295" s="7"/>
      <c r="DU295" s="7"/>
      <c r="DV295" s="7"/>
      <c r="DW295" s="7"/>
      <c r="DX295" s="7"/>
      <c r="DY295" s="7"/>
      <c r="DZ295" s="7"/>
      <c r="EA295" s="7"/>
      <c r="EB295" s="7"/>
      <c r="EC295" s="7"/>
      <c r="ED295" s="7"/>
      <c r="EE295" s="7"/>
      <c r="EF295" s="7"/>
      <c r="EG295" s="7"/>
      <c r="EH295" s="7"/>
      <c r="EI295" s="7"/>
      <c r="EJ295" s="7"/>
      <c r="EK295" s="7"/>
      <c r="EL295" s="7"/>
      <c r="EM295" s="7"/>
      <c r="EN295" s="7"/>
      <c r="EO295" s="7"/>
      <c r="EP295" s="7"/>
      <c r="EQ295" s="7"/>
      <c r="ER295" s="7"/>
      <c r="ES295" s="7"/>
      <c r="ET295" s="7"/>
      <c r="EU295" s="7"/>
      <c r="EV295" s="7"/>
      <c r="EW295" s="7"/>
      <c r="EX295" s="7"/>
      <c r="EY295" s="7"/>
      <c r="EZ295" s="7"/>
      <c r="FA295" s="7"/>
      <c r="FB295" s="7"/>
      <c r="FC295" s="7"/>
      <c r="FD295" s="7"/>
      <c r="FE295" s="7"/>
      <c r="FF295" s="7"/>
      <c r="FG295" s="7"/>
      <c r="FH295" s="7"/>
      <c r="FI295" s="7"/>
      <c r="FJ295" s="7"/>
      <c r="FK295" s="7"/>
      <c r="FL295" s="7"/>
      <c r="FM295" s="7"/>
      <c r="FN295" s="7"/>
      <c r="FO295" s="7"/>
      <c r="FP295" s="7"/>
      <c r="FQ295" s="7"/>
      <c r="FR295" s="7"/>
      <c r="FS295" s="7"/>
      <c r="FT295" s="7"/>
      <c r="FU295" s="7"/>
      <c r="FV295" s="7"/>
      <c r="FW295" s="7"/>
      <c r="FX295" s="7"/>
      <c r="FY295" s="7"/>
      <c r="FZ295" s="7"/>
      <c r="GA295" s="7"/>
      <c r="GB295" s="7"/>
      <c r="GC295" s="7"/>
      <c r="GD295" s="7"/>
      <c r="GE295" s="7"/>
      <c r="GF295" s="7"/>
      <c r="GG295" s="7"/>
      <c r="GH295" s="7"/>
      <c r="GI295" s="7"/>
      <c r="GJ295" s="7"/>
      <c r="GK295" s="7"/>
      <c r="GL295" s="7"/>
      <c r="GM295" s="7"/>
      <c r="GN295" s="7"/>
      <c r="GO295" s="7"/>
      <c r="GP295" s="7"/>
      <c r="GQ295" s="7"/>
      <c r="GR295" s="7"/>
      <c r="GS295" s="7"/>
      <c r="GT295" s="7"/>
      <c r="GU295" s="7"/>
      <c r="GV295" s="7"/>
      <c r="GW295" s="7"/>
      <c r="GX295" s="7"/>
      <c r="GY295" s="7"/>
      <c r="GZ295" s="7"/>
      <c r="HA295" s="7"/>
      <c r="HB295" s="7"/>
      <c r="HC295" s="7"/>
      <c r="HD295" s="7"/>
      <c r="HE295" s="7"/>
      <c r="HF295" s="7"/>
      <c r="HG295" s="7"/>
      <c r="HH295" s="7"/>
      <c r="HI295" s="7"/>
      <c r="HJ295" s="7"/>
      <c r="HK295" s="7"/>
      <c r="HL295" s="7"/>
      <c r="HM295" s="7"/>
      <c r="HN295" s="7"/>
      <c r="HO295" s="7"/>
      <c r="HP295" s="7"/>
      <c r="HQ295" s="7"/>
      <c r="HR295" s="7"/>
      <c r="HS295" s="7"/>
      <c r="HT295" s="7"/>
      <c r="HU295" s="7"/>
      <c r="HV295" s="7"/>
      <c r="HW295" s="7"/>
      <c r="HX295" s="7"/>
      <c r="HY295" s="7"/>
      <c r="HZ295" s="7"/>
      <c r="IA295" s="7"/>
      <c r="IB295" s="7"/>
      <c r="IC295" s="7"/>
      <c r="ID295" s="7"/>
      <c r="IE295" s="7"/>
      <c r="IF295" s="7"/>
      <c r="IG295" s="7"/>
      <c r="IH295" s="7"/>
      <c r="II295" s="7"/>
      <c r="IJ295" s="7"/>
      <c r="IK295" s="7"/>
      <c r="IL295" s="7"/>
      <c r="IM295" s="7"/>
      <c r="IN295" s="7"/>
      <c r="IO295" s="7"/>
      <c r="IP295" s="7"/>
      <c r="IQ295" s="7"/>
      <c r="IR295" s="7"/>
      <c r="IS295" s="7"/>
      <c r="IT295" s="7"/>
      <c r="IU295" s="7"/>
      <c r="IV295" s="7"/>
    </row>
    <row r="296" customFormat="1" ht="27" spans="1:256">
      <c r="A296" s="19"/>
      <c r="B296" s="19"/>
      <c r="C296" s="20" t="s">
        <v>1699</v>
      </c>
      <c r="D296" s="20" t="s">
        <v>1699</v>
      </c>
      <c r="E296" s="20" t="s">
        <v>2190</v>
      </c>
      <c r="F296" s="21" t="s">
        <v>1709</v>
      </c>
      <c r="G296" s="21" t="s">
        <v>2191</v>
      </c>
      <c r="H296" s="21" t="s">
        <v>1733</v>
      </c>
      <c r="I296" s="21" t="s">
        <v>1706</v>
      </c>
      <c r="J296" s="21" t="s">
        <v>2192</v>
      </c>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c r="DE296" s="7"/>
      <c r="DF296" s="7"/>
      <c r="DG296" s="7"/>
      <c r="DH296" s="7"/>
      <c r="DI296" s="7"/>
      <c r="DJ296" s="7"/>
      <c r="DK296" s="7"/>
      <c r="DL296" s="7"/>
      <c r="DM296" s="7"/>
      <c r="DN296" s="7"/>
      <c r="DO296" s="7"/>
      <c r="DP296" s="7"/>
      <c r="DQ296" s="7"/>
      <c r="DR296" s="7"/>
      <c r="DS296" s="7"/>
      <c r="DT296" s="7"/>
      <c r="DU296" s="7"/>
      <c r="DV296" s="7"/>
      <c r="DW296" s="7"/>
      <c r="DX296" s="7"/>
      <c r="DY296" s="7"/>
      <c r="DZ296" s="7"/>
      <c r="EA296" s="7"/>
      <c r="EB296" s="7"/>
      <c r="EC296" s="7"/>
      <c r="ED296" s="7"/>
      <c r="EE296" s="7"/>
      <c r="EF296" s="7"/>
      <c r="EG296" s="7"/>
      <c r="EH296" s="7"/>
      <c r="EI296" s="7"/>
      <c r="EJ296" s="7"/>
      <c r="EK296" s="7"/>
      <c r="EL296" s="7"/>
      <c r="EM296" s="7"/>
      <c r="EN296" s="7"/>
      <c r="EO296" s="7"/>
      <c r="EP296" s="7"/>
      <c r="EQ296" s="7"/>
      <c r="ER296" s="7"/>
      <c r="ES296" s="7"/>
      <c r="ET296" s="7"/>
      <c r="EU296" s="7"/>
      <c r="EV296" s="7"/>
      <c r="EW296" s="7"/>
      <c r="EX296" s="7"/>
      <c r="EY296" s="7"/>
      <c r="EZ296" s="7"/>
      <c r="FA296" s="7"/>
      <c r="FB296" s="7"/>
      <c r="FC296" s="7"/>
      <c r="FD296" s="7"/>
      <c r="FE296" s="7"/>
      <c r="FF296" s="7"/>
      <c r="FG296" s="7"/>
      <c r="FH296" s="7"/>
      <c r="FI296" s="7"/>
      <c r="FJ296" s="7"/>
      <c r="FK296" s="7"/>
      <c r="FL296" s="7"/>
      <c r="FM296" s="7"/>
      <c r="FN296" s="7"/>
      <c r="FO296" s="7"/>
      <c r="FP296" s="7"/>
      <c r="FQ296" s="7"/>
      <c r="FR296" s="7"/>
      <c r="FS296" s="7"/>
      <c r="FT296" s="7"/>
      <c r="FU296" s="7"/>
      <c r="FV296" s="7"/>
      <c r="FW296" s="7"/>
      <c r="FX296" s="7"/>
      <c r="FY296" s="7"/>
      <c r="FZ296" s="7"/>
      <c r="GA296" s="7"/>
      <c r="GB296" s="7"/>
      <c r="GC296" s="7"/>
      <c r="GD296" s="7"/>
      <c r="GE296" s="7"/>
      <c r="GF296" s="7"/>
      <c r="GG296" s="7"/>
      <c r="GH296" s="7"/>
      <c r="GI296" s="7"/>
      <c r="GJ296" s="7"/>
      <c r="GK296" s="7"/>
      <c r="GL296" s="7"/>
      <c r="GM296" s="7"/>
      <c r="GN296" s="7"/>
      <c r="GO296" s="7"/>
      <c r="GP296" s="7"/>
      <c r="GQ296" s="7"/>
      <c r="GR296" s="7"/>
      <c r="GS296" s="7"/>
      <c r="GT296" s="7"/>
      <c r="GU296" s="7"/>
      <c r="GV296" s="7"/>
      <c r="GW296" s="7"/>
      <c r="GX296" s="7"/>
      <c r="GY296" s="7"/>
      <c r="GZ296" s="7"/>
      <c r="HA296" s="7"/>
      <c r="HB296" s="7"/>
      <c r="HC296" s="7"/>
      <c r="HD296" s="7"/>
      <c r="HE296" s="7"/>
      <c r="HF296" s="7"/>
      <c r="HG296" s="7"/>
      <c r="HH296" s="7"/>
      <c r="HI296" s="7"/>
      <c r="HJ296" s="7"/>
      <c r="HK296" s="7"/>
      <c r="HL296" s="7"/>
      <c r="HM296" s="7"/>
      <c r="HN296" s="7"/>
      <c r="HO296" s="7"/>
      <c r="HP296" s="7"/>
      <c r="HQ296" s="7"/>
      <c r="HR296" s="7"/>
      <c r="HS296" s="7"/>
      <c r="HT296" s="7"/>
      <c r="HU296" s="7"/>
      <c r="HV296" s="7"/>
      <c r="HW296" s="7"/>
      <c r="HX296" s="7"/>
      <c r="HY296" s="7"/>
      <c r="HZ296" s="7"/>
      <c r="IA296" s="7"/>
      <c r="IB296" s="7"/>
      <c r="IC296" s="7"/>
      <c r="ID296" s="7"/>
      <c r="IE296" s="7"/>
      <c r="IF296" s="7"/>
      <c r="IG296" s="7"/>
      <c r="IH296" s="7"/>
      <c r="II296" s="7"/>
      <c r="IJ296" s="7"/>
      <c r="IK296" s="7"/>
      <c r="IL296" s="7"/>
      <c r="IM296" s="7"/>
      <c r="IN296" s="7"/>
      <c r="IO296" s="7"/>
      <c r="IP296" s="7"/>
      <c r="IQ296" s="7"/>
      <c r="IR296" s="7"/>
      <c r="IS296" s="7"/>
      <c r="IT296" s="7"/>
      <c r="IU296" s="7"/>
      <c r="IV296" s="7"/>
    </row>
    <row r="297" customFormat="1" ht="14.25" spans="1:256">
      <c r="A297" s="19"/>
      <c r="B297" s="19"/>
      <c r="C297" s="20" t="s">
        <v>1758</v>
      </c>
      <c r="D297" s="20" t="s">
        <v>1699</v>
      </c>
      <c r="E297" s="20" t="s">
        <v>1699</v>
      </c>
      <c r="F297" s="21"/>
      <c r="G297" s="21" t="s">
        <v>1700</v>
      </c>
      <c r="H297" s="21" t="s">
        <v>1699</v>
      </c>
      <c r="I297" s="21"/>
      <c r="J297" s="21" t="s">
        <v>1700</v>
      </c>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c r="DE297" s="7"/>
      <c r="DF297" s="7"/>
      <c r="DG297" s="7"/>
      <c r="DH297" s="7"/>
      <c r="DI297" s="7"/>
      <c r="DJ297" s="7"/>
      <c r="DK297" s="7"/>
      <c r="DL297" s="7"/>
      <c r="DM297" s="7"/>
      <c r="DN297" s="7"/>
      <c r="DO297" s="7"/>
      <c r="DP297" s="7"/>
      <c r="DQ297" s="7"/>
      <c r="DR297" s="7"/>
      <c r="DS297" s="7"/>
      <c r="DT297" s="7"/>
      <c r="DU297" s="7"/>
      <c r="DV297" s="7"/>
      <c r="DW297" s="7"/>
      <c r="DX297" s="7"/>
      <c r="DY297" s="7"/>
      <c r="DZ297" s="7"/>
      <c r="EA297" s="7"/>
      <c r="EB297" s="7"/>
      <c r="EC297" s="7"/>
      <c r="ED297" s="7"/>
      <c r="EE297" s="7"/>
      <c r="EF297" s="7"/>
      <c r="EG297" s="7"/>
      <c r="EH297" s="7"/>
      <c r="EI297" s="7"/>
      <c r="EJ297" s="7"/>
      <c r="EK297" s="7"/>
      <c r="EL297" s="7"/>
      <c r="EM297" s="7"/>
      <c r="EN297" s="7"/>
      <c r="EO297" s="7"/>
      <c r="EP297" s="7"/>
      <c r="EQ297" s="7"/>
      <c r="ER297" s="7"/>
      <c r="ES297" s="7"/>
      <c r="ET297" s="7"/>
      <c r="EU297" s="7"/>
      <c r="EV297" s="7"/>
      <c r="EW297" s="7"/>
      <c r="EX297" s="7"/>
      <c r="EY297" s="7"/>
      <c r="EZ297" s="7"/>
      <c r="FA297" s="7"/>
      <c r="FB297" s="7"/>
      <c r="FC297" s="7"/>
      <c r="FD297" s="7"/>
      <c r="FE297" s="7"/>
      <c r="FF297" s="7"/>
      <c r="FG297" s="7"/>
      <c r="FH297" s="7"/>
      <c r="FI297" s="7"/>
      <c r="FJ297" s="7"/>
      <c r="FK297" s="7"/>
      <c r="FL297" s="7"/>
      <c r="FM297" s="7"/>
      <c r="FN297" s="7"/>
      <c r="FO297" s="7"/>
      <c r="FP297" s="7"/>
      <c r="FQ297" s="7"/>
      <c r="FR297" s="7"/>
      <c r="FS297" s="7"/>
      <c r="FT297" s="7"/>
      <c r="FU297" s="7"/>
      <c r="FV297" s="7"/>
      <c r="FW297" s="7"/>
      <c r="FX297" s="7"/>
      <c r="FY297" s="7"/>
      <c r="FZ297" s="7"/>
      <c r="GA297" s="7"/>
      <c r="GB297" s="7"/>
      <c r="GC297" s="7"/>
      <c r="GD297" s="7"/>
      <c r="GE297" s="7"/>
      <c r="GF297" s="7"/>
      <c r="GG297" s="7"/>
      <c r="GH297" s="7"/>
      <c r="GI297" s="7"/>
      <c r="GJ297" s="7"/>
      <c r="GK297" s="7"/>
      <c r="GL297" s="7"/>
      <c r="GM297" s="7"/>
      <c r="GN297" s="7"/>
      <c r="GO297" s="7"/>
      <c r="GP297" s="7"/>
      <c r="GQ297" s="7"/>
      <c r="GR297" s="7"/>
      <c r="GS297" s="7"/>
      <c r="GT297" s="7"/>
      <c r="GU297" s="7"/>
      <c r="GV297" s="7"/>
      <c r="GW297" s="7"/>
      <c r="GX297" s="7"/>
      <c r="GY297" s="7"/>
      <c r="GZ297" s="7"/>
      <c r="HA297" s="7"/>
      <c r="HB297" s="7"/>
      <c r="HC297" s="7"/>
      <c r="HD297" s="7"/>
      <c r="HE297" s="7"/>
      <c r="HF297" s="7"/>
      <c r="HG297" s="7"/>
      <c r="HH297" s="7"/>
      <c r="HI297" s="7"/>
      <c r="HJ297" s="7"/>
      <c r="HK297" s="7"/>
      <c r="HL297" s="7"/>
      <c r="HM297" s="7"/>
      <c r="HN297" s="7"/>
      <c r="HO297" s="7"/>
      <c r="HP297" s="7"/>
      <c r="HQ297" s="7"/>
      <c r="HR297" s="7"/>
      <c r="HS297" s="7"/>
      <c r="HT297" s="7"/>
      <c r="HU297" s="7"/>
      <c r="HV297" s="7"/>
      <c r="HW297" s="7"/>
      <c r="HX297" s="7"/>
      <c r="HY297" s="7"/>
      <c r="HZ297" s="7"/>
      <c r="IA297" s="7"/>
      <c r="IB297" s="7"/>
      <c r="IC297" s="7"/>
      <c r="ID297" s="7"/>
      <c r="IE297" s="7"/>
      <c r="IF297" s="7"/>
      <c r="IG297" s="7"/>
      <c r="IH297" s="7"/>
      <c r="II297" s="7"/>
      <c r="IJ297" s="7"/>
      <c r="IK297" s="7"/>
      <c r="IL297" s="7"/>
      <c r="IM297" s="7"/>
      <c r="IN297" s="7"/>
      <c r="IO297" s="7"/>
      <c r="IP297" s="7"/>
      <c r="IQ297" s="7"/>
      <c r="IR297" s="7"/>
      <c r="IS297" s="7"/>
      <c r="IT297" s="7"/>
      <c r="IU297" s="7"/>
      <c r="IV297" s="7"/>
    </row>
    <row r="298" customFormat="1" ht="14.25" spans="1:256">
      <c r="A298" s="19"/>
      <c r="B298" s="19"/>
      <c r="C298" s="20" t="s">
        <v>1699</v>
      </c>
      <c r="D298" s="20" t="s">
        <v>1759</v>
      </c>
      <c r="E298" s="20" t="s">
        <v>1699</v>
      </c>
      <c r="F298" s="21"/>
      <c r="G298" s="21" t="s">
        <v>1700</v>
      </c>
      <c r="H298" s="21" t="s">
        <v>1699</v>
      </c>
      <c r="I298" s="21"/>
      <c r="J298" s="21" t="s">
        <v>1700</v>
      </c>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c r="DE298" s="7"/>
      <c r="DF298" s="7"/>
      <c r="DG298" s="7"/>
      <c r="DH298" s="7"/>
      <c r="DI298" s="7"/>
      <c r="DJ298" s="7"/>
      <c r="DK298" s="7"/>
      <c r="DL298" s="7"/>
      <c r="DM298" s="7"/>
      <c r="DN298" s="7"/>
      <c r="DO298" s="7"/>
      <c r="DP298" s="7"/>
      <c r="DQ298" s="7"/>
      <c r="DR298" s="7"/>
      <c r="DS298" s="7"/>
      <c r="DT298" s="7"/>
      <c r="DU298" s="7"/>
      <c r="DV298" s="7"/>
      <c r="DW298" s="7"/>
      <c r="DX298" s="7"/>
      <c r="DY298" s="7"/>
      <c r="DZ298" s="7"/>
      <c r="EA298" s="7"/>
      <c r="EB298" s="7"/>
      <c r="EC298" s="7"/>
      <c r="ED298" s="7"/>
      <c r="EE298" s="7"/>
      <c r="EF298" s="7"/>
      <c r="EG298" s="7"/>
      <c r="EH298" s="7"/>
      <c r="EI298" s="7"/>
      <c r="EJ298" s="7"/>
      <c r="EK298" s="7"/>
      <c r="EL298" s="7"/>
      <c r="EM298" s="7"/>
      <c r="EN298" s="7"/>
      <c r="EO298" s="7"/>
      <c r="EP298" s="7"/>
      <c r="EQ298" s="7"/>
      <c r="ER298" s="7"/>
      <c r="ES298" s="7"/>
      <c r="ET298" s="7"/>
      <c r="EU298" s="7"/>
      <c r="EV298" s="7"/>
      <c r="EW298" s="7"/>
      <c r="EX298" s="7"/>
      <c r="EY298" s="7"/>
      <c r="EZ298" s="7"/>
      <c r="FA298" s="7"/>
      <c r="FB298" s="7"/>
      <c r="FC298" s="7"/>
      <c r="FD298" s="7"/>
      <c r="FE298" s="7"/>
      <c r="FF298" s="7"/>
      <c r="FG298" s="7"/>
      <c r="FH298" s="7"/>
      <c r="FI298" s="7"/>
      <c r="FJ298" s="7"/>
      <c r="FK298" s="7"/>
      <c r="FL298" s="7"/>
      <c r="FM298" s="7"/>
      <c r="FN298" s="7"/>
      <c r="FO298" s="7"/>
      <c r="FP298" s="7"/>
      <c r="FQ298" s="7"/>
      <c r="FR298" s="7"/>
      <c r="FS298" s="7"/>
      <c r="FT298" s="7"/>
      <c r="FU298" s="7"/>
      <c r="FV298" s="7"/>
      <c r="FW298" s="7"/>
      <c r="FX298" s="7"/>
      <c r="FY298" s="7"/>
      <c r="FZ298" s="7"/>
      <c r="GA298" s="7"/>
      <c r="GB298" s="7"/>
      <c r="GC298" s="7"/>
      <c r="GD298" s="7"/>
      <c r="GE298" s="7"/>
      <c r="GF298" s="7"/>
      <c r="GG298" s="7"/>
      <c r="GH298" s="7"/>
      <c r="GI298" s="7"/>
      <c r="GJ298" s="7"/>
      <c r="GK298" s="7"/>
      <c r="GL298" s="7"/>
      <c r="GM298" s="7"/>
      <c r="GN298" s="7"/>
      <c r="GO298" s="7"/>
      <c r="GP298" s="7"/>
      <c r="GQ298" s="7"/>
      <c r="GR298" s="7"/>
      <c r="GS298" s="7"/>
      <c r="GT298" s="7"/>
      <c r="GU298" s="7"/>
      <c r="GV298" s="7"/>
      <c r="GW298" s="7"/>
      <c r="GX298" s="7"/>
      <c r="GY298" s="7"/>
      <c r="GZ298" s="7"/>
      <c r="HA298" s="7"/>
      <c r="HB298" s="7"/>
      <c r="HC298" s="7"/>
      <c r="HD298" s="7"/>
      <c r="HE298" s="7"/>
      <c r="HF298" s="7"/>
      <c r="HG298" s="7"/>
      <c r="HH298" s="7"/>
      <c r="HI298" s="7"/>
      <c r="HJ298" s="7"/>
      <c r="HK298" s="7"/>
      <c r="HL298" s="7"/>
      <c r="HM298" s="7"/>
      <c r="HN298" s="7"/>
      <c r="HO298" s="7"/>
      <c r="HP298" s="7"/>
      <c r="HQ298" s="7"/>
      <c r="HR298" s="7"/>
      <c r="HS298" s="7"/>
      <c r="HT298" s="7"/>
      <c r="HU298" s="7"/>
      <c r="HV298" s="7"/>
      <c r="HW298" s="7"/>
      <c r="HX298" s="7"/>
      <c r="HY298" s="7"/>
      <c r="HZ298" s="7"/>
      <c r="IA298" s="7"/>
      <c r="IB298" s="7"/>
      <c r="IC298" s="7"/>
      <c r="ID298" s="7"/>
      <c r="IE298" s="7"/>
      <c r="IF298" s="7"/>
      <c r="IG298" s="7"/>
      <c r="IH298" s="7"/>
      <c r="II298" s="7"/>
      <c r="IJ298" s="7"/>
      <c r="IK298" s="7"/>
      <c r="IL298" s="7"/>
      <c r="IM298" s="7"/>
      <c r="IN298" s="7"/>
      <c r="IO298" s="7"/>
      <c r="IP298" s="7"/>
      <c r="IQ298" s="7"/>
      <c r="IR298" s="7"/>
      <c r="IS298" s="7"/>
      <c r="IT298" s="7"/>
      <c r="IU298" s="7"/>
      <c r="IV298" s="7"/>
    </row>
    <row r="299" customFormat="1" ht="14.25" spans="1:256">
      <c r="A299" s="19"/>
      <c r="B299" s="19"/>
      <c r="C299" s="20" t="s">
        <v>1699</v>
      </c>
      <c r="D299" s="20" t="s">
        <v>1699</v>
      </c>
      <c r="E299" s="20" t="s">
        <v>2193</v>
      </c>
      <c r="F299" s="21" t="s">
        <v>1709</v>
      </c>
      <c r="G299" s="21" t="s">
        <v>1766</v>
      </c>
      <c r="H299" s="21" t="s">
        <v>1733</v>
      </c>
      <c r="I299" s="21" t="s">
        <v>1706</v>
      </c>
      <c r="J299" s="21" t="s">
        <v>2194</v>
      </c>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c r="DE299" s="7"/>
      <c r="DF299" s="7"/>
      <c r="DG299" s="7"/>
      <c r="DH299" s="7"/>
      <c r="DI299" s="7"/>
      <c r="DJ299" s="7"/>
      <c r="DK299" s="7"/>
      <c r="DL299" s="7"/>
      <c r="DM299" s="7"/>
      <c r="DN299" s="7"/>
      <c r="DO299" s="7"/>
      <c r="DP299" s="7"/>
      <c r="DQ299" s="7"/>
      <c r="DR299" s="7"/>
      <c r="DS299" s="7"/>
      <c r="DT299" s="7"/>
      <c r="DU299" s="7"/>
      <c r="DV299" s="7"/>
      <c r="DW299" s="7"/>
      <c r="DX299" s="7"/>
      <c r="DY299" s="7"/>
      <c r="DZ299" s="7"/>
      <c r="EA299" s="7"/>
      <c r="EB299" s="7"/>
      <c r="EC299" s="7"/>
      <c r="ED299" s="7"/>
      <c r="EE299" s="7"/>
      <c r="EF299" s="7"/>
      <c r="EG299" s="7"/>
      <c r="EH299" s="7"/>
      <c r="EI299" s="7"/>
      <c r="EJ299" s="7"/>
      <c r="EK299" s="7"/>
      <c r="EL299" s="7"/>
      <c r="EM299" s="7"/>
      <c r="EN299" s="7"/>
      <c r="EO299" s="7"/>
      <c r="EP299" s="7"/>
      <c r="EQ299" s="7"/>
      <c r="ER299" s="7"/>
      <c r="ES299" s="7"/>
      <c r="ET299" s="7"/>
      <c r="EU299" s="7"/>
      <c r="EV299" s="7"/>
      <c r="EW299" s="7"/>
      <c r="EX299" s="7"/>
      <c r="EY299" s="7"/>
      <c r="EZ299" s="7"/>
      <c r="FA299" s="7"/>
      <c r="FB299" s="7"/>
      <c r="FC299" s="7"/>
      <c r="FD299" s="7"/>
      <c r="FE299" s="7"/>
      <c r="FF299" s="7"/>
      <c r="FG299" s="7"/>
      <c r="FH299" s="7"/>
      <c r="FI299" s="7"/>
      <c r="FJ299" s="7"/>
      <c r="FK299" s="7"/>
      <c r="FL299" s="7"/>
      <c r="FM299" s="7"/>
      <c r="FN299" s="7"/>
      <c r="FO299" s="7"/>
      <c r="FP299" s="7"/>
      <c r="FQ299" s="7"/>
      <c r="FR299" s="7"/>
      <c r="FS299" s="7"/>
      <c r="FT299" s="7"/>
      <c r="FU299" s="7"/>
      <c r="FV299" s="7"/>
      <c r="FW299" s="7"/>
      <c r="FX299" s="7"/>
      <c r="FY299" s="7"/>
      <c r="FZ299" s="7"/>
      <c r="GA299" s="7"/>
      <c r="GB299" s="7"/>
      <c r="GC299" s="7"/>
      <c r="GD299" s="7"/>
      <c r="GE299" s="7"/>
      <c r="GF299" s="7"/>
      <c r="GG299" s="7"/>
      <c r="GH299" s="7"/>
      <c r="GI299" s="7"/>
      <c r="GJ299" s="7"/>
      <c r="GK299" s="7"/>
      <c r="GL299" s="7"/>
      <c r="GM299" s="7"/>
      <c r="GN299" s="7"/>
      <c r="GO299" s="7"/>
      <c r="GP299" s="7"/>
      <c r="GQ299" s="7"/>
      <c r="GR299" s="7"/>
      <c r="GS299" s="7"/>
      <c r="GT299" s="7"/>
      <c r="GU299" s="7"/>
      <c r="GV299" s="7"/>
      <c r="GW299" s="7"/>
      <c r="GX299" s="7"/>
      <c r="GY299" s="7"/>
      <c r="GZ299" s="7"/>
      <c r="HA299" s="7"/>
      <c r="HB299" s="7"/>
      <c r="HC299" s="7"/>
      <c r="HD299" s="7"/>
      <c r="HE299" s="7"/>
      <c r="HF299" s="7"/>
      <c r="HG299" s="7"/>
      <c r="HH299" s="7"/>
      <c r="HI299" s="7"/>
      <c r="HJ299" s="7"/>
      <c r="HK299" s="7"/>
      <c r="HL299" s="7"/>
      <c r="HM299" s="7"/>
      <c r="HN299" s="7"/>
      <c r="HO299" s="7"/>
      <c r="HP299" s="7"/>
      <c r="HQ299" s="7"/>
      <c r="HR299" s="7"/>
      <c r="HS299" s="7"/>
      <c r="HT299" s="7"/>
      <c r="HU299" s="7"/>
      <c r="HV299" s="7"/>
      <c r="HW299" s="7"/>
      <c r="HX299" s="7"/>
      <c r="HY299" s="7"/>
      <c r="HZ299" s="7"/>
      <c r="IA299" s="7"/>
      <c r="IB299" s="7"/>
      <c r="IC299" s="7"/>
      <c r="ID299" s="7"/>
      <c r="IE299" s="7"/>
      <c r="IF299" s="7"/>
      <c r="IG299" s="7"/>
      <c r="IH299" s="7"/>
      <c r="II299" s="7"/>
      <c r="IJ299" s="7"/>
      <c r="IK299" s="7"/>
      <c r="IL299" s="7"/>
      <c r="IM299" s="7"/>
      <c r="IN299" s="7"/>
      <c r="IO299" s="7"/>
      <c r="IP299" s="7"/>
      <c r="IQ299" s="7"/>
      <c r="IR299" s="7"/>
      <c r="IS299" s="7"/>
      <c r="IT299" s="7"/>
      <c r="IU299" s="7"/>
      <c r="IV299" s="7"/>
    </row>
    <row r="300" customFormat="1" ht="14.25" spans="1:256">
      <c r="A300" s="19"/>
      <c r="B300" s="19"/>
      <c r="C300" s="20" t="s">
        <v>1699</v>
      </c>
      <c r="D300" s="20" t="s">
        <v>1699</v>
      </c>
      <c r="E300" s="20" t="s">
        <v>2195</v>
      </c>
      <c r="F300" s="21" t="s">
        <v>1709</v>
      </c>
      <c r="G300" s="21" t="s">
        <v>1766</v>
      </c>
      <c r="H300" s="21" t="s">
        <v>1733</v>
      </c>
      <c r="I300" s="21" t="s">
        <v>1706</v>
      </c>
      <c r="J300" s="21" t="s">
        <v>2196</v>
      </c>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c r="DE300" s="7"/>
      <c r="DF300" s="7"/>
      <c r="DG300" s="7"/>
      <c r="DH300" s="7"/>
      <c r="DI300" s="7"/>
      <c r="DJ300" s="7"/>
      <c r="DK300" s="7"/>
      <c r="DL300" s="7"/>
      <c r="DM300" s="7"/>
      <c r="DN300" s="7"/>
      <c r="DO300" s="7"/>
      <c r="DP300" s="7"/>
      <c r="DQ300" s="7"/>
      <c r="DR300" s="7"/>
      <c r="DS300" s="7"/>
      <c r="DT300" s="7"/>
      <c r="DU300" s="7"/>
      <c r="DV300" s="7"/>
      <c r="DW300" s="7"/>
      <c r="DX300" s="7"/>
      <c r="DY300" s="7"/>
      <c r="DZ300" s="7"/>
      <c r="EA300" s="7"/>
      <c r="EB300" s="7"/>
      <c r="EC300" s="7"/>
      <c r="ED300" s="7"/>
      <c r="EE300" s="7"/>
      <c r="EF300" s="7"/>
      <c r="EG300" s="7"/>
      <c r="EH300" s="7"/>
      <c r="EI300" s="7"/>
      <c r="EJ300" s="7"/>
      <c r="EK300" s="7"/>
      <c r="EL300" s="7"/>
      <c r="EM300" s="7"/>
      <c r="EN300" s="7"/>
      <c r="EO300" s="7"/>
      <c r="EP300" s="7"/>
      <c r="EQ300" s="7"/>
      <c r="ER300" s="7"/>
      <c r="ES300" s="7"/>
      <c r="ET300" s="7"/>
      <c r="EU300" s="7"/>
      <c r="EV300" s="7"/>
      <c r="EW300" s="7"/>
      <c r="EX300" s="7"/>
      <c r="EY300" s="7"/>
      <c r="EZ300" s="7"/>
      <c r="FA300" s="7"/>
      <c r="FB300" s="7"/>
      <c r="FC300" s="7"/>
      <c r="FD300" s="7"/>
      <c r="FE300" s="7"/>
      <c r="FF300" s="7"/>
      <c r="FG300" s="7"/>
      <c r="FH300" s="7"/>
      <c r="FI300" s="7"/>
      <c r="FJ300" s="7"/>
      <c r="FK300" s="7"/>
      <c r="FL300" s="7"/>
      <c r="FM300" s="7"/>
      <c r="FN300" s="7"/>
      <c r="FO300" s="7"/>
      <c r="FP300" s="7"/>
      <c r="FQ300" s="7"/>
      <c r="FR300" s="7"/>
      <c r="FS300" s="7"/>
      <c r="FT300" s="7"/>
      <c r="FU300" s="7"/>
      <c r="FV300" s="7"/>
      <c r="FW300" s="7"/>
      <c r="FX300" s="7"/>
      <c r="FY300" s="7"/>
      <c r="FZ300" s="7"/>
      <c r="GA300" s="7"/>
      <c r="GB300" s="7"/>
      <c r="GC300" s="7"/>
      <c r="GD300" s="7"/>
      <c r="GE300" s="7"/>
      <c r="GF300" s="7"/>
      <c r="GG300" s="7"/>
      <c r="GH300" s="7"/>
      <c r="GI300" s="7"/>
      <c r="GJ300" s="7"/>
      <c r="GK300" s="7"/>
      <c r="GL300" s="7"/>
      <c r="GM300" s="7"/>
      <c r="GN300" s="7"/>
      <c r="GO300" s="7"/>
      <c r="GP300" s="7"/>
      <c r="GQ300" s="7"/>
      <c r="GR300" s="7"/>
      <c r="GS300" s="7"/>
      <c r="GT300" s="7"/>
      <c r="GU300" s="7"/>
      <c r="GV300" s="7"/>
      <c r="GW300" s="7"/>
      <c r="GX300" s="7"/>
      <c r="GY300" s="7"/>
      <c r="GZ300" s="7"/>
      <c r="HA300" s="7"/>
      <c r="HB300" s="7"/>
      <c r="HC300" s="7"/>
      <c r="HD300" s="7"/>
      <c r="HE300" s="7"/>
      <c r="HF300" s="7"/>
      <c r="HG300" s="7"/>
      <c r="HH300" s="7"/>
      <c r="HI300" s="7"/>
      <c r="HJ300" s="7"/>
      <c r="HK300" s="7"/>
      <c r="HL300" s="7"/>
      <c r="HM300" s="7"/>
      <c r="HN300" s="7"/>
      <c r="HO300" s="7"/>
      <c r="HP300" s="7"/>
      <c r="HQ300" s="7"/>
      <c r="HR300" s="7"/>
      <c r="HS300" s="7"/>
      <c r="HT300" s="7"/>
      <c r="HU300" s="7"/>
      <c r="HV300" s="7"/>
      <c r="HW300" s="7"/>
      <c r="HX300" s="7"/>
      <c r="HY300" s="7"/>
      <c r="HZ300" s="7"/>
      <c r="IA300" s="7"/>
      <c r="IB300" s="7"/>
      <c r="IC300" s="7"/>
      <c r="ID300" s="7"/>
      <c r="IE300" s="7"/>
      <c r="IF300" s="7"/>
      <c r="IG300" s="7"/>
      <c r="IH300" s="7"/>
      <c r="II300" s="7"/>
      <c r="IJ300" s="7"/>
      <c r="IK300" s="7"/>
      <c r="IL300" s="7"/>
      <c r="IM300" s="7"/>
      <c r="IN300" s="7"/>
      <c r="IO300" s="7"/>
      <c r="IP300" s="7"/>
      <c r="IQ300" s="7"/>
      <c r="IR300" s="7"/>
      <c r="IS300" s="7"/>
      <c r="IT300" s="7"/>
      <c r="IU300" s="7"/>
      <c r="IV300" s="7"/>
    </row>
    <row r="301" customFormat="1" ht="27" spans="1:256">
      <c r="A301" s="19"/>
      <c r="B301" s="19"/>
      <c r="C301" s="20" t="s">
        <v>1699</v>
      </c>
      <c r="D301" s="20" t="s">
        <v>1699</v>
      </c>
      <c r="E301" s="20" t="s">
        <v>2197</v>
      </c>
      <c r="F301" s="21" t="s">
        <v>1709</v>
      </c>
      <c r="G301" s="21" t="s">
        <v>1766</v>
      </c>
      <c r="H301" s="21" t="s">
        <v>1733</v>
      </c>
      <c r="I301" s="21" t="s">
        <v>1706</v>
      </c>
      <c r="J301" s="21" t="s">
        <v>2198</v>
      </c>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c r="DE301" s="7"/>
      <c r="DF301" s="7"/>
      <c r="DG301" s="7"/>
      <c r="DH301" s="7"/>
      <c r="DI301" s="7"/>
      <c r="DJ301" s="7"/>
      <c r="DK301" s="7"/>
      <c r="DL301" s="7"/>
      <c r="DM301" s="7"/>
      <c r="DN301" s="7"/>
      <c r="DO301" s="7"/>
      <c r="DP301" s="7"/>
      <c r="DQ301" s="7"/>
      <c r="DR301" s="7"/>
      <c r="DS301" s="7"/>
      <c r="DT301" s="7"/>
      <c r="DU301" s="7"/>
      <c r="DV301" s="7"/>
      <c r="DW301" s="7"/>
      <c r="DX301" s="7"/>
      <c r="DY301" s="7"/>
      <c r="DZ301" s="7"/>
      <c r="EA301" s="7"/>
      <c r="EB301" s="7"/>
      <c r="EC301" s="7"/>
      <c r="ED301" s="7"/>
      <c r="EE301" s="7"/>
      <c r="EF301" s="7"/>
      <c r="EG301" s="7"/>
      <c r="EH301" s="7"/>
      <c r="EI301" s="7"/>
      <c r="EJ301" s="7"/>
      <c r="EK301" s="7"/>
      <c r="EL301" s="7"/>
      <c r="EM301" s="7"/>
      <c r="EN301" s="7"/>
      <c r="EO301" s="7"/>
      <c r="EP301" s="7"/>
      <c r="EQ301" s="7"/>
      <c r="ER301" s="7"/>
      <c r="ES301" s="7"/>
      <c r="ET301" s="7"/>
      <c r="EU301" s="7"/>
      <c r="EV301" s="7"/>
      <c r="EW301" s="7"/>
      <c r="EX301" s="7"/>
      <c r="EY301" s="7"/>
      <c r="EZ301" s="7"/>
      <c r="FA301" s="7"/>
      <c r="FB301" s="7"/>
      <c r="FC301" s="7"/>
      <c r="FD301" s="7"/>
      <c r="FE301" s="7"/>
      <c r="FF301" s="7"/>
      <c r="FG301" s="7"/>
      <c r="FH301" s="7"/>
      <c r="FI301" s="7"/>
      <c r="FJ301" s="7"/>
      <c r="FK301" s="7"/>
      <c r="FL301" s="7"/>
      <c r="FM301" s="7"/>
      <c r="FN301" s="7"/>
      <c r="FO301" s="7"/>
      <c r="FP301" s="7"/>
      <c r="FQ301" s="7"/>
      <c r="FR301" s="7"/>
      <c r="FS301" s="7"/>
      <c r="FT301" s="7"/>
      <c r="FU301" s="7"/>
      <c r="FV301" s="7"/>
      <c r="FW301" s="7"/>
      <c r="FX301" s="7"/>
      <c r="FY301" s="7"/>
      <c r="FZ301" s="7"/>
      <c r="GA301" s="7"/>
      <c r="GB301" s="7"/>
      <c r="GC301" s="7"/>
      <c r="GD301" s="7"/>
      <c r="GE301" s="7"/>
      <c r="GF301" s="7"/>
      <c r="GG301" s="7"/>
      <c r="GH301" s="7"/>
      <c r="GI301" s="7"/>
      <c r="GJ301" s="7"/>
      <c r="GK301" s="7"/>
      <c r="GL301" s="7"/>
      <c r="GM301" s="7"/>
      <c r="GN301" s="7"/>
      <c r="GO301" s="7"/>
      <c r="GP301" s="7"/>
      <c r="GQ301" s="7"/>
      <c r="GR301" s="7"/>
      <c r="GS301" s="7"/>
      <c r="GT301" s="7"/>
      <c r="GU301" s="7"/>
      <c r="GV301" s="7"/>
      <c r="GW301" s="7"/>
      <c r="GX301" s="7"/>
      <c r="GY301" s="7"/>
      <c r="GZ301" s="7"/>
      <c r="HA301" s="7"/>
      <c r="HB301" s="7"/>
      <c r="HC301" s="7"/>
      <c r="HD301" s="7"/>
      <c r="HE301" s="7"/>
      <c r="HF301" s="7"/>
      <c r="HG301" s="7"/>
      <c r="HH301" s="7"/>
      <c r="HI301" s="7"/>
      <c r="HJ301" s="7"/>
      <c r="HK301" s="7"/>
      <c r="HL301" s="7"/>
      <c r="HM301" s="7"/>
      <c r="HN301" s="7"/>
      <c r="HO301" s="7"/>
      <c r="HP301" s="7"/>
      <c r="HQ301" s="7"/>
      <c r="HR301" s="7"/>
      <c r="HS301" s="7"/>
      <c r="HT301" s="7"/>
      <c r="HU301" s="7"/>
      <c r="HV301" s="7"/>
      <c r="HW301" s="7"/>
      <c r="HX301" s="7"/>
      <c r="HY301" s="7"/>
      <c r="HZ301" s="7"/>
      <c r="IA301" s="7"/>
      <c r="IB301" s="7"/>
      <c r="IC301" s="7"/>
      <c r="ID301" s="7"/>
      <c r="IE301" s="7"/>
      <c r="IF301" s="7"/>
      <c r="IG301" s="7"/>
      <c r="IH301" s="7"/>
      <c r="II301" s="7"/>
      <c r="IJ301" s="7"/>
      <c r="IK301" s="7"/>
      <c r="IL301" s="7"/>
      <c r="IM301" s="7"/>
      <c r="IN301" s="7"/>
      <c r="IO301" s="7"/>
      <c r="IP301" s="7"/>
      <c r="IQ301" s="7"/>
      <c r="IR301" s="7"/>
      <c r="IS301" s="7"/>
      <c r="IT301" s="7"/>
      <c r="IU301" s="7"/>
      <c r="IV301" s="7"/>
    </row>
    <row r="302" customFormat="1" ht="27" spans="1:256">
      <c r="A302" s="19"/>
      <c r="B302" s="19"/>
      <c r="C302" s="20" t="s">
        <v>1699</v>
      </c>
      <c r="D302" s="20" t="s">
        <v>1699</v>
      </c>
      <c r="E302" s="20" t="s">
        <v>2199</v>
      </c>
      <c r="F302" s="21" t="s">
        <v>1709</v>
      </c>
      <c r="G302" s="21" t="s">
        <v>1766</v>
      </c>
      <c r="H302" s="21" t="s">
        <v>1733</v>
      </c>
      <c r="I302" s="21" t="s">
        <v>1706</v>
      </c>
      <c r="J302" s="21" t="s">
        <v>2200</v>
      </c>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c r="DE302" s="7"/>
      <c r="DF302" s="7"/>
      <c r="DG302" s="7"/>
      <c r="DH302" s="7"/>
      <c r="DI302" s="7"/>
      <c r="DJ302" s="7"/>
      <c r="DK302" s="7"/>
      <c r="DL302" s="7"/>
      <c r="DM302" s="7"/>
      <c r="DN302" s="7"/>
      <c r="DO302" s="7"/>
      <c r="DP302" s="7"/>
      <c r="DQ302" s="7"/>
      <c r="DR302" s="7"/>
      <c r="DS302" s="7"/>
      <c r="DT302" s="7"/>
      <c r="DU302" s="7"/>
      <c r="DV302" s="7"/>
      <c r="DW302" s="7"/>
      <c r="DX302" s="7"/>
      <c r="DY302" s="7"/>
      <c r="DZ302" s="7"/>
      <c r="EA302" s="7"/>
      <c r="EB302" s="7"/>
      <c r="EC302" s="7"/>
      <c r="ED302" s="7"/>
      <c r="EE302" s="7"/>
      <c r="EF302" s="7"/>
      <c r="EG302" s="7"/>
      <c r="EH302" s="7"/>
      <c r="EI302" s="7"/>
      <c r="EJ302" s="7"/>
      <c r="EK302" s="7"/>
      <c r="EL302" s="7"/>
      <c r="EM302" s="7"/>
      <c r="EN302" s="7"/>
      <c r="EO302" s="7"/>
      <c r="EP302" s="7"/>
      <c r="EQ302" s="7"/>
      <c r="ER302" s="7"/>
      <c r="ES302" s="7"/>
      <c r="ET302" s="7"/>
      <c r="EU302" s="7"/>
      <c r="EV302" s="7"/>
      <c r="EW302" s="7"/>
      <c r="EX302" s="7"/>
      <c r="EY302" s="7"/>
      <c r="EZ302" s="7"/>
      <c r="FA302" s="7"/>
      <c r="FB302" s="7"/>
      <c r="FC302" s="7"/>
      <c r="FD302" s="7"/>
      <c r="FE302" s="7"/>
      <c r="FF302" s="7"/>
      <c r="FG302" s="7"/>
      <c r="FH302" s="7"/>
      <c r="FI302" s="7"/>
      <c r="FJ302" s="7"/>
      <c r="FK302" s="7"/>
      <c r="FL302" s="7"/>
      <c r="FM302" s="7"/>
      <c r="FN302" s="7"/>
      <c r="FO302" s="7"/>
      <c r="FP302" s="7"/>
      <c r="FQ302" s="7"/>
      <c r="FR302" s="7"/>
      <c r="FS302" s="7"/>
      <c r="FT302" s="7"/>
      <c r="FU302" s="7"/>
      <c r="FV302" s="7"/>
      <c r="FW302" s="7"/>
      <c r="FX302" s="7"/>
      <c r="FY302" s="7"/>
      <c r="FZ302" s="7"/>
      <c r="GA302" s="7"/>
      <c r="GB302" s="7"/>
      <c r="GC302" s="7"/>
      <c r="GD302" s="7"/>
      <c r="GE302" s="7"/>
      <c r="GF302" s="7"/>
      <c r="GG302" s="7"/>
      <c r="GH302" s="7"/>
      <c r="GI302" s="7"/>
      <c r="GJ302" s="7"/>
      <c r="GK302" s="7"/>
      <c r="GL302" s="7"/>
      <c r="GM302" s="7"/>
      <c r="GN302" s="7"/>
      <c r="GO302" s="7"/>
      <c r="GP302" s="7"/>
      <c r="GQ302" s="7"/>
      <c r="GR302" s="7"/>
      <c r="GS302" s="7"/>
      <c r="GT302" s="7"/>
      <c r="GU302" s="7"/>
      <c r="GV302" s="7"/>
      <c r="GW302" s="7"/>
      <c r="GX302" s="7"/>
      <c r="GY302" s="7"/>
      <c r="GZ302" s="7"/>
      <c r="HA302" s="7"/>
      <c r="HB302" s="7"/>
      <c r="HC302" s="7"/>
      <c r="HD302" s="7"/>
      <c r="HE302" s="7"/>
      <c r="HF302" s="7"/>
      <c r="HG302" s="7"/>
      <c r="HH302" s="7"/>
      <c r="HI302" s="7"/>
      <c r="HJ302" s="7"/>
      <c r="HK302" s="7"/>
      <c r="HL302" s="7"/>
      <c r="HM302" s="7"/>
      <c r="HN302" s="7"/>
      <c r="HO302" s="7"/>
      <c r="HP302" s="7"/>
      <c r="HQ302" s="7"/>
      <c r="HR302" s="7"/>
      <c r="HS302" s="7"/>
      <c r="HT302" s="7"/>
      <c r="HU302" s="7"/>
      <c r="HV302" s="7"/>
      <c r="HW302" s="7"/>
      <c r="HX302" s="7"/>
      <c r="HY302" s="7"/>
      <c r="HZ302" s="7"/>
      <c r="IA302" s="7"/>
      <c r="IB302" s="7"/>
      <c r="IC302" s="7"/>
      <c r="ID302" s="7"/>
      <c r="IE302" s="7"/>
      <c r="IF302" s="7"/>
      <c r="IG302" s="7"/>
      <c r="IH302" s="7"/>
      <c r="II302" s="7"/>
      <c r="IJ302" s="7"/>
      <c r="IK302" s="7"/>
      <c r="IL302" s="7"/>
      <c r="IM302" s="7"/>
      <c r="IN302" s="7"/>
      <c r="IO302" s="7"/>
      <c r="IP302" s="7"/>
      <c r="IQ302" s="7"/>
      <c r="IR302" s="7"/>
      <c r="IS302" s="7"/>
      <c r="IT302" s="7"/>
      <c r="IU302" s="7"/>
      <c r="IV302" s="7"/>
    </row>
    <row r="303" customFormat="1" ht="14.25" spans="1:256">
      <c r="A303" s="19"/>
      <c r="B303" s="19"/>
      <c r="C303" s="20" t="s">
        <v>1699</v>
      </c>
      <c r="D303" s="20" t="s">
        <v>1699</v>
      </c>
      <c r="E303" s="20" t="s">
        <v>2201</v>
      </c>
      <c r="F303" s="21" t="s">
        <v>1709</v>
      </c>
      <c r="G303" s="21" t="s">
        <v>1766</v>
      </c>
      <c r="H303" s="21" t="s">
        <v>1733</v>
      </c>
      <c r="I303" s="21" t="s">
        <v>1706</v>
      </c>
      <c r="J303" s="21" t="s">
        <v>2202</v>
      </c>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c r="DE303" s="7"/>
      <c r="DF303" s="7"/>
      <c r="DG303" s="7"/>
      <c r="DH303" s="7"/>
      <c r="DI303" s="7"/>
      <c r="DJ303" s="7"/>
      <c r="DK303" s="7"/>
      <c r="DL303" s="7"/>
      <c r="DM303" s="7"/>
      <c r="DN303" s="7"/>
      <c r="DO303" s="7"/>
      <c r="DP303" s="7"/>
      <c r="DQ303" s="7"/>
      <c r="DR303" s="7"/>
      <c r="DS303" s="7"/>
      <c r="DT303" s="7"/>
      <c r="DU303" s="7"/>
      <c r="DV303" s="7"/>
      <c r="DW303" s="7"/>
      <c r="DX303" s="7"/>
      <c r="DY303" s="7"/>
      <c r="DZ303" s="7"/>
      <c r="EA303" s="7"/>
      <c r="EB303" s="7"/>
      <c r="EC303" s="7"/>
      <c r="ED303" s="7"/>
      <c r="EE303" s="7"/>
      <c r="EF303" s="7"/>
      <c r="EG303" s="7"/>
      <c r="EH303" s="7"/>
      <c r="EI303" s="7"/>
      <c r="EJ303" s="7"/>
      <c r="EK303" s="7"/>
      <c r="EL303" s="7"/>
      <c r="EM303" s="7"/>
      <c r="EN303" s="7"/>
      <c r="EO303" s="7"/>
      <c r="EP303" s="7"/>
      <c r="EQ303" s="7"/>
      <c r="ER303" s="7"/>
      <c r="ES303" s="7"/>
      <c r="ET303" s="7"/>
      <c r="EU303" s="7"/>
      <c r="EV303" s="7"/>
      <c r="EW303" s="7"/>
      <c r="EX303" s="7"/>
      <c r="EY303" s="7"/>
      <c r="EZ303" s="7"/>
      <c r="FA303" s="7"/>
      <c r="FB303" s="7"/>
      <c r="FC303" s="7"/>
      <c r="FD303" s="7"/>
      <c r="FE303" s="7"/>
      <c r="FF303" s="7"/>
      <c r="FG303" s="7"/>
      <c r="FH303" s="7"/>
      <c r="FI303" s="7"/>
      <c r="FJ303" s="7"/>
      <c r="FK303" s="7"/>
      <c r="FL303" s="7"/>
      <c r="FM303" s="7"/>
      <c r="FN303" s="7"/>
      <c r="FO303" s="7"/>
      <c r="FP303" s="7"/>
      <c r="FQ303" s="7"/>
      <c r="FR303" s="7"/>
      <c r="FS303" s="7"/>
      <c r="FT303" s="7"/>
      <c r="FU303" s="7"/>
      <c r="FV303" s="7"/>
      <c r="FW303" s="7"/>
      <c r="FX303" s="7"/>
      <c r="FY303" s="7"/>
      <c r="FZ303" s="7"/>
      <c r="GA303" s="7"/>
      <c r="GB303" s="7"/>
      <c r="GC303" s="7"/>
      <c r="GD303" s="7"/>
      <c r="GE303" s="7"/>
      <c r="GF303" s="7"/>
      <c r="GG303" s="7"/>
      <c r="GH303" s="7"/>
      <c r="GI303" s="7"/>
      <c r="GJ303" s="7"/>
      <c r="GK303" s="7"/>
      <c r="GL303" s="7"/>
      <c r="GM303" s="7"/>
      <c r="GN303" s="7"/>
      <c r="GO303" s="7"/>
      <c r="GP303" s="7"/>
      <c r="GQ303" s="7"/>
      <c r="GR303" s="7"/>
      <c r="GS303" s="7"/>
      <c r="GT303" s="7"/>
      <c r="GU303" s="7"/>
      <c r="GV303" s="7"/>
      <c r="GW303" s="7"/>
      <c r="GX303" s="7"/>
      <c r="GY303" s="7"/>
      <c r="GZ303" s="7"/>
      <c r="HA303" s="7"/>
      <c r="HB303" s="7"/>
      <c r="HC303" s="7"/>
      <c r="HD303" s="7"/>
      <c r="HE303" s="7"/>
      <c r="HF303" s="7"/>
      <c r="HG303" s="7"/>
      <c r="HH303" s="7"/>
      <c r="HI303" s="7"/>
      <c r="HJ303" s="7"/>
      <c r="HK303" s="7"/>
      <c r="HL303" s="7"/>
      <c r="HM303" s="7"/>
      <c r="HN303" s="7"/>
      <c r="HO303" s="7"/>
      <c r="HP303" s="7"/>
      <c r="HQ303" s="7"/>
      <c r="HR303" s="7"/>
      <c r="HS303" s="7"/>
      <c r="HT303" s="7"/>
      <c r="HU303" s="7"/>
      <c r="HV303" s="7"/>
      <c r="HW303" s="7"/>
      <c r="HX303" s="7"/>
      <c r="HY303" s="7"/>
      <c r="HZ303" s="7"/>
      <c r="IA303" s="7"/>
      <c r="IB303" s="7"/>
      <c r="IC303" s="7"/>
      <c r="ID303" s="7"/>
      <c r="IE303" s="7"/>
      <c r="IF303" s="7"/>
      <c r="IG303" s="7"/>
      <c r="IH303" s="7"/>
      <c r="II303" s="7"/>
      <c r="IJ303" s="7"/>
      <c r="IK303" s="7"/>
      <c r="IL303" s="7"/>
      <c r="IM303" s="7"/>
      <c r="IN303" s="7"/>
      <c r="IO303" s="7"/>
      <c r="IP303" s="7"/>
      <c r="IQ303" s="7"/>
      <c r="IR303" s="7"/>
      <c r="IS303" s="7"/>
      <c r="IT303" s="7"/>
      <c r="IU303" s="7"/>
      <c r="IV303" s="7"/>
    </row>
    <row r="304" customFormat="1" ht="13.5" spans="1:256">
      <c r="A304" s="13" t="s">
        <v>2203</v>
      </c>
      <c r="B304" s="13"/>
      <c r="C304" s="13"/>
      <c r="D304" s="13"/>
      <c r="E304" s="13"/>
      <c r="F304" s="13"/>
      <c r="G304" s="13"/>
      <c r="H304" s="13"/>
      <c r="I304" s="13"/>
      <c r="J304" s="13"/>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c r="DE304" s="7"/>
      <c r="DF304" s="7"/>
      <c r="DG304" s="7"/>
      <c r="DH304" s="7"/>
      <c r="DI304" s="7"/>
      <c r="DJ304" s="7"/>
      <c r="DK304" s="7"/>
      <c r="DL304" s="7"/>
      <c r="DM304" s="7"/>
      <c r="DN304" s="7"/>
      <c r="DO304" s="7"/>
      <c r="DP304" s="7"/>
      <c r="DQ304" s="7"/>
      <c r="DR304" s="7"/>
      <c r="DS304" s="7"/>
      <c r="DT304" s="7"/>
      <c r="DU304" s="7"/>
      <c r="DV304" s="7"/>
      <c r="DW304" s="7"/>
      <c r="DX304" s="7"/>
      <c r="DY304" s="7"/>
      <c r="DZ304" s="7"/>
      <c r="EA304" s="7"/>
      <c r="EB304" s="7"/>
      <c r="EC304" s="7"/>
      <c r="ED304" s="7"/>
      <c r="EE304" s="7"/>
      <c r="EF304" s="7"/>
      <c r="EG304" s="7"/>
      <c r="EH304" s="7"/>
      <c r="EI304" s="7"/>
      <c r="EJ304" s="7"/>
      <c r="EK304" s="7"/>
      <c r="EL304" s="7"/>
      <c r="EM304" s="7"/>
      <c r="EN304" s="7"/>
      <c r="EO304" s="7"/>
      <c r="EP304" s="7"/>
      <c r="EQ304" s="7"/>
      <c r="ER304" s="7"/>
      <c r="ES304" s="7"/>
      <c r="ET304" s="7"/>
      <c r="EU304" s="7"/>
      <c r="EV304" s="7"/>
      <c r="EW304" s="7"/>
      <c r="EX304" s="7"/>
      <c r="EY304" s="7"/>
      <c r="EZ304" s="7"/>
      <c r="FA304" s="7"/>
      <c r="FB304" s="7"/>
      <c r="FC304" s="7"/>
      <c r="FD304" s="7"/>
      <c r="FE304" s="7"/>
      <c r="FF304" s="7"/>
      <c r="FG304" s="7"/>
      <c r="FH304" s="7"/>
      <c r="FI304" s="7"/>
      <c r="FJ304" s="7"/>
      <c r="FK304" s="7"/>
      <c r="FL304" s="7"/>
      <c r="FM304" s="7"/>
      <c r="FN304" s="7"/>
      <c r="FO304" s="7"/>
      <c r="FP304" s="7"/>
      <c r="FQ304" s="7"/>
      <c r="FR304" s="7"/>
      <c r="FS304" s="7"/>
      <c r="FT304" s="7"/>
      <c r="FU304" s="7"/>
      <c r="FV304" s="7"/>
      <c r="FW304" s="7"/>
      <c r="FX304" s="7"/>
      <c r="FY304" s="7"/>
      <c r="FZ304" s="7"/>
      <c r="GA304" s="7"/>
      <c r="GB304" s="7"/>
      <c r="GC304" s="7"/>
      <c r="GD304" s="7"/>
      <c r="GE304" s="7"/>
      <c r="GF304" s="7"/>
      <c r="GG304" s="7"/>
      <c r="GH304" s="7"/>
      <c r="GI304" s="7"/>
      <c r="GJ304" s="7"/>
      <c r="GK304" s="7"/>
      <c r="GL304" s="7"/>
      <c r="GM304" s="7"/>
      <c r="GN304" s="7"/>
      <c r="GO304" s="7"/>
      <c r="GP304" s="7"/>
      <c r="GQ304" s="7"/>
      <c r="GR304" s="7"/>
      <c r="GS304" s="7"/>
      <c r="GT304" s="7"/>
      <c r="GU304" s="7"/>
      <c r="GV304" s="7"/>
      <c r="GW304" s="7"/>
      <c r="GX304" s="7"/>
      <c r="GY304" s="7"/>
      <c r="GZ304" s="7"/>
      <c r="HA304" s="7"/>
      <c r="HB304" s="7"/>
      <c r="HC304" s="7"/>
      <c r="HD304" s="7"/>
      <c r="HE304" s="7"/>
      <c r="HF304" s="7"/>
      <c r="HG304" s="7"/>
      <c r="HH304" s="7"/>
      <c r="HI304" s="7"/>
      <c r="HJ304" s="7"/>
      <c r="HK304" s="7"/>
      <c r="HL304" s="7"/>
      <c r="HM304" s="7"/>
      <c r="HN304" s="7"/>
      <c r="HO304" s="7"/>
      <c r="HP304" s="7"/>
      <c r="HQ304" s="7"/>
      <c r="HR304" s="7"/>
      <c r="HS304" s="7"/>
      <c r="HT304" s="7"/>
      <c r="HU304" s="7"/>
      <c r="HV304" s="7"/>
      <c r="HW304" s="7"/>
      <c r="HX304" s="7"/>
      <c r="HY304" s="7"/>
      <c r="HZ304" s="7"/>
      <c r="IA304" s="7"/>
      <c r="IB304" s="7"/>
      <c r="IC304" s="7"/>
      <c r="ID304" s="7"/>
      <c r="IE304" s="7"/>
      <c r="IF304" s="7"/>
      <c r="IG304" s="7"/>
      <c r="IH304" s="7"/>
      <c r="II304" s="7"/>
      <c r="IJ304" s="7"/>
      <c r="IK304" s="7"/>
      <c r="IL304" s="7"/>
      <c r="IM304" s="7"/>
      <c r="IN304" s="7"/>
      <c r="IO304" s="7"/>
      <c r="IP304" s="7"/>
      <c r="IQ304" s="7"/>
      <c r="IR304" s="7"/>
      <c r="IS304" s="7"/>
      <c r="IT304" s="7"/>
      <c r="IU304" s="7"/>
      <c r="IV304" s="7"/>
    </row>
    <row r="305" customFormat="1" ht="352" customHeight="1" spans="1:256">
      <c r="A305" s="22" t="s">
        <v>2204</v>
      </c>
      <c r="B305" s="22" t="s">
        <v>2205</v>
      </c>
      <c r="C305" s="20" t="s">
        <v>1698</v>
      </c>
      <c r="D305" s="20" t="s">
        <v>1699</v>
      </c>
      <c r="E305" s="20" t="s">
        <v>1699</v>
      </c>
      <c r="F305" s="21"/>
      <c r="G305" s="21" t="s">
        <v>1700</v>
      </c>
      <c r="H305" s="21" t="s">
        <v>1699</v>
      </c>
      <c r="I305" s="21"/>
      <c r="J305" s="21" t="s">
        <v>1700</v>
      </c>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c r="DE305" s="7"/>
      <c r="DF305" s="7"/>
      <c r="DG305" s="7"/>
      <c r="DH305" s="7"/>
      <c r="DI305" s="7"/>
      <c r="DJ305" s="7"/>
      <c r="DK305" s="7"/>
      <c r="DL305" s="7"/>
      <c r="DM305" s="7"/>
      <c r="DN305" s="7"/>
      <c r="DO305" s="7"/>
      <c r="DP305" s="7"/>
      <c r="DQ305" s="7"/>
      <c r="DR305" s="7"/>
      <c r="DS305" s="7"/>
      <c r="DT305" s="7"/>
      <c r="DU305" s="7"/>
      <c r="DV305" s="7"/>
      <c r="DW305" s="7"/>
      <c r="DX305" s="7"/>
      <c r="DY305" s="7"/>
      <c r="DZ305" s="7"/>
      <c r="EA305" s="7"/>
      <c r="EB305" s="7"/>
      <c r="EC305" s="7"/>
      <c r="ED305" s="7"/>
      <c r="EE305" s="7"/>
      <c r="EF305" s="7"/>
      <c r="EG305" s="7"/>
      <c r="EH305" s="7"/>
      <c r="EI305" s="7"/>
      <c r="EJ305" s="7"/>
      <c r="EK305" s="7"/>
      <c r="EL305" s="7"/>
      <c r="EM305" s="7"/>
      <c r="EN305" s="7"/>
      <c r="EO305" s="7"/>
      <c r="EP305" s="7"/>
      <c r="EQ305" s="7"/>
      <c r="ER305" s="7"/>
      <c r="ES305" s="7"/>
      <c r="ET305" s="7"/>
      <c r="EU305" s="7"/>
      <c r="EV305" s="7"/>
      <c r="EW305" s="7"/>
      <c r="EX305" s="7"/>
      <c r="EY305" s="7"/>
      <c r="EZ305" s="7"/>
      <c r="FA305" s="7"/>
      <c r="FB305" s="7"/>
      <c r="FC305" s="7"/>
      <c r="FD305" s="7"/>
      <c r="FE305" s="7"/>
      <c r="FF305" s="7"/>
      <c r="FG305" s="7"/>
      <c r="FH305" s="7"/>
      <c r="FI305" s="7"/>
      <c r="FJ305" s="7"/>
      <c r="FK305" s="7"/>
      <c r="FL305" s="7"/>
      <c r="FM305" s="7"/>
      <c r="FN305" s="7"/>
      <c r="FO305" s="7"/>
      <c r="FP305" s="7"/>
      <c r="FQ305" s="7"/>
      <c r="FR305" s="7"/>
      <c r="FS305" s="7"/>
      <c r="FT305" s="7"/>
      <c r="FU305" s="7"/>
      <c r="FV305" s="7"/>
      <c r="FW305" s="7"/>
      <c r="FX305" s="7"/>
      <c r="FY305" s="7"/>
      <c r="FZ305" s="7"/>
      <c r="GA305" s="7"/>
      <c r="GB305" s="7"/>
      <c r="GC305" s="7"/>
      <c r="GD305" s="7"/>
      <c r="GE305" s="7"/>
      <c r="GF305" s="7"/>
      <c r="GG305" s="7"/>
      <c r="GH305" s="7"/>
      <c r="GI305" s="7"/>
      <c r="GJ305" s="7"/>
      <c r="GK305" s="7"/>
      <c r="GL305" s="7"/>
      <c r="GM305" s="7"/>
      <c r="GN305" s="7"/>
      <c r="GO305" s="7"/>
      <c r="GP305" s="7"/>
      <c r="GQ305" s="7"/>
      <c r="GR305" s="7"/>
      <c r="GS305" s="7"/>
      <c r="GT305" s="7"/>
      <c r="GU305" s="7"/>
      <c r="GV305" s="7"/>
      <c r="GW305" s="7"/>
      <c r="GX305" s="7"/>
      <c r="GY305" s="7"/>
      <c r="GZ305" s="7"/>
      <c r="HA305" s="7"/>
      <c r="HB305" s="7"/>
      <c r="HC305" s="7"/>
      <c r="HD305" s="7"/>
      <c r="HE305" s="7"/>
      <c r="HF305" s="7"/>
      <c r="HG305" s="7"/>
      <c r="HH305" s="7"/>
      <c r="HI305" s="7"/>
      <c r="HJ305" s="7"/>
      <c r="HK305" s="7"/>
      <c r="HL305" s="7"/>
      <c r="HM305" s="7"/>
      <c r="HN305" s="7"/>
      <c r="HO305" s="7"/>
      <c r="HP305" s="7"/>
      <c r="HQ305" s="7"/>
      <c r="HR305" s="7"/>
      <c r="HS305" s="7"/>
      <c r="HT305" s="7"/>
      <c r="HU305" s="7"/>
      <c r="HV305" s="7"/>
      <c r="HW305" s="7"/>
      <c r="HX305" s="7"/>
      <c r="HY305" s="7"/>
      <c r="HZ305" s="7"/>
      <c r="IA305" s="7"/>
      <c r="IB305" s="7"/>
      <c r="IC305" s="7"/>
      <c r="ID305" s="7"/>
      <c r="IE305" s="7"/>
      <c r="IF305" s="7"/>
      <c r="IG305" s="7"/>
      <c r="IH305" s="7"/>
      <c r="II305" s="7"/>
      <c r="IJ305" s="7"/>
      <c r="IK305" s="7"/>
      <c r="IL305" s="7"/>
      <c r="IM305" s="7"/>
      <c r="IN305" s="7"/>
      <c r="IO305" s="7"/>
      <c r="IP305" s="7"/>
      <c r="IQ305" s="7"/>
      <c r="IR305" s="7"/>
      <c r="IS305" s="7"/>
      <c r="IT305" s="7"/>
      <c r="IU305" s="7"/>
      <c r="IV305" s="7"/>
    </row>
    <row r="306" customFormat="1" ht="14.25" spans="1:256">
      <c r="A306" s="19"/>
      <c r="B306" s="19"/>
      <c r="C306" s="20" t="s">
        <v>1699</v>
      </c>
      <c r="D306" s="20" t="s">
        <v>1701</v>
      </c>
      <c r="E306" s="20" t="s">
        <v>1699</v>
      </c>
      <c r="F306" s="21"/>
      <c r="G306" s="21" t="s">
        <v>1700</v>
      </c>
      <c r="H306" s="21" t="s">
        <v>1699</v>
      </c>
      <c r="I306" s="21"/>
      <c r="J306" s="21" t="s">
        <v>1700</v>
      </c>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c r="DE306" s="7"/>
      <c r="DF306" s="7"/>
      <c r="DG306" s="7"/>
      <c r="DH306" s="7"/>
      <c r="DI306" s="7"/>
      <c r="DJ306" s="7"/>
      <c r="DK306" s="7"/>
      <c r="DL306" s="7"/>
      <c r="DM306" s="7"/>
      <c r="DN306" s="7"/>
      <c r="DO306" s="7"/>
      <c r="DP306" s="7"/>
      <c r="DQ306" s="7"/>
      <c r="DR306" s="7"/>
      <c r="DS306" s="7"/>
      <c r="DT306" s="7"/>
      <c r="DU306" s="7"/>
      <c r="DV306" s="7"/>
      <c r="DW306" s="7"/>
      <c r="DX306" s="7"/>
      <c r="DY306" s="7"/>
      <c r="DZ306" s="7"/>
      <c r="EA306" s="7"/>
      <c r="EB306" s="7"/>
      <c r="EC306" s="7"/>
      <c r="ED306" s="7"/>
      <c r="EE306" s="7"/>
      <c r="EF306" s="7"/>
      <c r="EG306" s="7"/>
      <c r="EH306" s="7"/>
      <c r="EI306" s="7"/>
      <c r="EJ306" s="7"/>
      <c r="EK306" s="7"/>
      <c r="EL306" s="7"/>
      <c r="EM306" s="7"/>
      <c r="EN306" s="7"/>
      <c r="EO306" s="7"/>
      <c r="EP306" s="7"/>
      <c r="EQ306" s="7"/>
      <c r="ER306" s="7"/>
      <c r="ES306" s="7"/>
      <c r="ET306" s="7"/>
      <c r="EU306" s="7"/>
      <c r="EV306" s="7"/>
      <c r="EW306" s="7"/>
      <c r="EX306" s="7"/>
      <c r="EY306" s="7"/>
      <c r="EZ306" s="7"/>
      <c r="FA306" s="7"/>
      <c r="FB306" s="7"/>
      <c r="FC306" s="7"/>
      <c r="FD306" s="7"/>
      <c r="FE306" s="7"/>
      <c r="FF306" s="7"/>
      <c r="FG306" s="7"/>
      <c r="FH306" s="7"/>
      <c r="FI306" s="7"/>
      <c r="FJ306" s="7"/>
      <c r="FK306" s="7"/>
      <c r="FL306" s="7"/>
      <c r="FM306" s="7"/>
      <c r="FN306" s="7"/>
      <c r="FO306" s="7"/>
      <c r="FP306" s="7"/>
      <c r="FQ306" s="7"/>
      <c r="FR306" s="7"/>
      <c r="FS306" s="7"/>
      <c r="FT306" s="7"/>
      <c r="FU306" s="7"/>
      <c r="FV306" s="7"/>
      <c r="FW306" s="7"/>
      <c r="FX306" s="7"/>
      <c r="FY306" s="7"/>
      <c r="FZ306" s="7"/>
      <c r="GA306" s="7"/>
      <c r="GB306" s="7"/>
      <c r="GC306" s="7"/>
      <c r="GD306" s="7"/>
      <c r="GE306" s="7"/>
      <c r="GF306" s="7"/>
      <c r="GG306" s="7"/>
      <c r="GH306" s="7"/>
      <c r="GI306" s="7"/>
      <c r="GJ306" s="7"/>
      <c r="GK306" s="7"/>
      <c r="GL306" s="7"/>
      <c r="GM306" s="7"/>
      <c r="GN306" s="7"/>
      <c r="GO306" s="7"/>
      <c r="GP306" s="7"/>
      <c r="GQ306" s="7"/>
      <c r="GR306" s="7"/>
      <c r="GS306" s="7"/>
      <c r="GT306" s="7"/>
      <c r="GU306" s="7"/>
      <c r="GV306" s="7"/>
      <c r="GW306" s="7"/>
      <c r="GX306" s="7"/>
      <c r="GY306" s="7"/>
      <c r="GZ306" s="7"/>
      <c r="HA306" s="7"/>
      <c r="HB306" s="7"/>
      <c r="HC306" s="7"/>
      <c r="HD306" s="7"/>
      <c r="HE306" s="7"/>
      <c r="HF306" s="7"/>
      <c r="HG306" s="7"/>
      <c r="HH306" s="7"/>
      <c r="HI306" s="7"/>
      <c r="HJ306" s="7"/>
      <c r="HK306" s="7"/>
      <c r="HL306" s="7"/>
      <c r="HM306" s="7"/>
      <c r="HN306" s="7"/>
      <c r="HO306" s="7"/>
      <c r="HP306" s="7"/>
      <c r="HQ306" s="7"/>
      <c r="HR306" s="7"/>
      <c r="HS306" s="7"/>
      <c r="HT306" s="7"/>
      <c r="HU306" s="7"/>
      <c r="HV306" s="7"/>
      <c r="HW306" s="7"/>
      <c r="HX306" s="7"/>
      <c r="HY306" s="7"/>
      <c r="HZ306" s="7"/>
      <c r="IA306" s="7"/>
      <c r="IB306" s="7"/>
      <c r="IC306" s="7"/>
      <c r="ID306" s="7"/>
      <c r="IE306" s="7"/>
      <c r="IF306" s="7"/>
      <c r="IG306" s="7"/>
      <c r="IH306" s="7"/>
      <c r="II306" s="7"/>
      <c r="IJ306" s="7"/>
      <c r="IK306" s="7"/>
      <c r="IL306" s="7"/>
      <c r="IM306" s="7"/>
      <c r="IN306" s="7"/>
      <c r="IO306" s="7"/>
      <c r="IP306" s="7"/>
      <c r="IQ306" s="7"/>
      <c r="IR306" s="7"/>
      <c r="IS306" s="7"/>
      <c r="IT306" s="7"/>
      <c r="IU306" s="7"/>
      <c r="IV306" s="7"/>
    </row>
    <row r="307" customFormat="1" ht="14.25" spans="1:256">
      <c r="A307" s="19"/>
      <c r="B307" s="19"/>
      <c r="C307" s="20" t="s">
        <v>1699</v>
      </c>
      <c r="D307" s="20" t="s">
        <v>1699</v>
      </c>
      <c r="E307" s="20" t="s">
        <v>2206</v>
      </c>
      <c r="F307" s="21" t="s">
        <v>1709</v>
      </c>
      <c r="G307" s="21" t="s">
        <v>1785</v>
      </c>
      <c r="H307" s="21" t="s">
        <v>1721</v>
      </c>
      <c r="I307" s="21" t="s">
        <v>1706</v>
      </c>
      <c r="J307" s="21" t="s">
        <v>2207</v>
      </c>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c r="DE307" s="7"/>
      <c r="DF307" s="7"/>
      <c r="DG307" s="7"/>
      <c r="DH307" s="7"/>
      <c r="DI307" s="7"/>
      <c r="DJ307" s="7"/>
      <c r="DK307" s="7"/>
      <c r="DL307" s="7"/>
      <c r="DM307" s="7"/>
      <c r="DN307" s="7"/>
      <c r="DO307" s="7"/>
      <c r="DP307" s="7"/>
      <c r="DQ307" s="7"/>
      <c r="DR307" s="7"/>
      <c r="DS307" s="7"/>
      <c r="DT307" s="7"/>
      <c r="DU307" s="7"/>
      <c r="DV307" s="7"/>
      <c r="DW307" s="7"/>
      <c r="DX307" s="7"/>
      <c r="DY307" s="7"/>
      <c r="DZ307" s="7"/>
      <c r="EA307" s="7"/>
      <c r="EB307" s="7"/>
      <c r="EC307" s="7"/>
      <c r="ED307" s="7"/>
      <c r="EE307" s="7"/>
      <c r="EF307" s="7"/>
      <c r="EG307" s="7"/>
      <c r="EH307" s="7"/>
      <c r="EI307" s="7"/>
      <c r="EJ307" s="7"/>
      <c r="EK307" s="7"/>
      <c r="EL307" s="7"/>
      <c r="EM307" s="7"/>
      <c r="EN307" s="7"/>
      <c r="EO307" s="7"/>
      <c r="EP307" s="7"/>
      <c r="EQ307" s="7"/>
      <c r="ER307" s="7"/>
      <c r="ES307" s="7"/>
      <c r="ET307" s="7"/>
      <c r="EU307" s="7"/>
      <c r="EV307" s="7"/>
      <c r="EW307" s="7"/>
      <c r="EX307" s="7"/>
      <c r="EY307" s="7"/>
      <c r="EZ307" s="7"/>
      <c r="FA307" s="7"/>
      <c r="FB307" s="7"/>
      <c r="FC307" s="7"/>
      <c r="FD307" s="7"/>
      <c r="FE307" s="7"/>
      <c r="FF307" s="7"/>
      <c r="FG307" s="7"/>
      <c r="FH307" s="7"/>
      <c r="FI307" s="7"/>
      <c r="FJ307" s="7"/>
      <c r="FK307" s="7"/>
      <c r="FL307" s="7"/>
      <c r="FM307" s="7"/>
      <c r="FN307" s="7"/>
      <c r="FO307" s="7"/>
      <c r="FP307" s="7"/>
      <c r="FQ307" s="7"/>
      <c r="FR307" s="7"/>
      <c r="FS307" s="7"/>
      <c r="FT307" s="7"/>
      <c r="FU307" s="7"/>
      <c r="FV307" s="7"/>
      <c r="FW307" s="7"/>
      <c r="FX307" s="7"/>
      <c r="FY307" s="7"/>
      <c r="FZ307" s="7"/>
      <c r="GA307" s="7"/>
      <c r="GB307" s="7"/>
      <c r="GC307" s="7"/>
      <c r="GD307" s="7"/>
      <c r="GE307" s="7"/>
      <c r="GF307" s="7"/>
      <c r="GG307" s="7"/>
      <c r="GH307" s="7"/>
      <c r="GI307" s="7"/>
      <c r="GJ307" s="7"/>
      <c r="GK307" s="7"/>
      <c r="GL307" s="7"/>
      <c r="GM307" s="7"/>
      <c r="GN307" s="7"/>
      <c r="GO307" s="7"/>
      <c r="GP307" s="7"/>
      <c r="GQ307" s="7"/>
      <c r="GR307" s="7"/>
      <c r="GS307" s="7"/>
      <c r="GT307" s="7"/>
      <c r="GU307" s="7"/>
      <c r="GV307" s="7"/>
      <c r="GW307" s="7"/>
      <c r="GX307" s="7"/>
      <c r="GY307" s="7"/>
      <c r="GZ307" s="7"/>
      <c r="HA307" s="7"/>
      <c r="HB307" s="7"/>
      <c r="HC307" s="7"/>
      <c r="HD307" s="7"/>
      <c r="HE307" s="7"/>
      <c r="HF307" s="7"/>
      <c r="HG307" s="7"/>
      <c r="HH307" s="7"/>
      <c r="HI307" s="7"/>
      <c r="HJ307" s="7"/>
      <c r="HK307" s="7"/>
      <c r="HL307" s="7"/>
      <c r="HM307" s="7"/>
      <c r="HN307" s="7"/>
      <c r="HO307" s="7"/>
      <c r="HP307" s="7"/>
      <c r="HQ307" s="7"/>
      <c r="HR307" s="7"/>
      <c r="HS307" s="7"/>
      <c r="HT307" s="7"/>
      <c r="HU307" s="7"/>
      <c r="HV307" s="7"/>
      <c r="HW307" s="7"/>
      <c r="HX307" s="7"/>
      <c r="HY307" s="7"/>
      <c r="HZ307" s="7"/>
      <c r="IA307" s="7"/>
      <c r="IB307" s="7"/>
      <c r="IC307" s="7"/>
      <c r="ID307" s="7"/>
      <c r="IE307" s="7"/>
      <c r="IF307" s="7"/>
      <c r="IG307" s="7"/>
      <c r="IH307" s="7"/>
      <c r="II307" s="7"/>
      <c r="IJ307" s="7"/>
      <c r="IK307" s="7"/>
      <c r="IL307" s="7"/>
      <c r="IM307" s="7"/>
      <c r="IN307" s="7"/>
      <c r="IO307" s="7"/>
      <c r="IP307" s="7"/>
      <c r="IQ307" s="7"/>
      <c r="IR307" s="7"/>
      <c r="IS307" s="7"/>
      <c r="IT307" s="7"/>
      <c r="IU307" s="7"/>
      <c r="IV307" s="7"/>
    </row>
    <row r="308" customFormat="1" ht="28.5" spans="1:256">
      <c r="A308" s="19"/>
      <c r="B308" s="19"/>
      <c r="C308" s="20" t="s">
        <v>1699</v>
      </c>
      <c r="D308" s="20" t="s">
        <v>1699</v>
      </c>
      <c r="E308" s="20" t="s">
        <v>2208</v>
      </c>
      <c r="F308" s="21" t="s">
        <v>1709</v>
      </c>
      <c r="G308" s="21" t="s">
        <v>2169</v>
      </c>
      <c r="H308" s="21" t="s">
        <v>1721</v>
      </c>
      <c r="I308" s="21" t="s">
        <v>1706</v>
      </c>
      <c r="J308" s="21" t="s">
        <v>2209</v>
      </c>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c r="DE308" s="7"/>
      <c r="DF308" s="7"/>
      <c r="DG308" s="7"/>
      <c r="DH308" s="7"/>
      <c r="DI308" s="7"/>
      <c r="DJ308" s="7"/>
      <c r="DK308" s="7"/>
      <c r="DL308" s="7"/>
      <c r="DM308" s="7"/>
      <c r="DN308" s="7"/>
      <c r="DO308" s="7"/>
      <c r="DP308" s="7"/>
      <c r="DQ308" s="7"/>
      <c r="DR308" s="7"/>
      <c r="DS308" s="7"/>
      <c r="DT308" s="7"/>
      <c r="DU308" s="7"/>
      <c r="DV308" s="7"/>
      <c r="DW308" s="7"/>
      <c r="DX308" s="7"/>
      <c r="DY308" s="7"/>
      <c r="DZ308" s="7"/>
      <c r="EA308" s="7"/>
      <c r="EB308" s="7"/>
      <c r="EC308" s="7"/>
      <c r="ED308" s="7"/>
      <c r="EE308" s="7"/>
      <c r="EF308" s="7"/>
      <c r="EG308" s="7"/>
      <c r="EH308" s="7"/>
      <c r="EI308" s="7"/>
      <c r="EJ308" s="7"/>
      <c r="EK308" s="7"/>
      <c r="EL308" s="7"/>
      <c r="EM308" s="7"/>
      <c r="EN308" s="7"/>
      <c r="EO308" s="7"/>
      <c r="EP308" s="7"/>
      <c r="EQ308" s="7"/>
      <c r="ER308" s="7"/>
      <c r="ES308" s="7"/>
      <c r="ET308" s="7"/>
      <c r="EU308" s="7"/>
      <c r="EV308" s="7"/>
      <c r="EW308" s="7"/>
      <c r="EX308" s="7"/>
      <c r="EY308" s="7"/>
      <c r="EZ308" s="7"/>
      <c r="FA308" s="7"/>
      <c r="FB308" s="7"/>
      <c r="FC308" s="7"/>
      <c r="FD308" s="7"/>
      <c r="FE308" s="7"/>
      <c r="FF308" s="7"/>
      <c r="FG308" s="7"/>
      <c r="FH308" s="7"/>
      <c r="FI308" s="7"/>
      <c r="FJ308" s="7"/>
      <c r="FK308" s="7"/>
      <c r="FL308" s="7"/>
      <c r="FM308" s="7"/>
      <c r="FN308" s="7"/>
      <c r="FO308" s="7"/>
      <c r="FP308" s="7"/>
      <c r="FQ308" s="7"/>
      <c r="FR308" s="7"/>
      <c r="FS308" s="7"/>
      <c r="FT308" s="7"/>
      <c r="FU308" s="7"/>
      <c r="FV308" s="7"/>
      <c r="FW308" s="7"/>
      <c r="FX308" s="7"/>
      <c r="FY308" s="7"/>
      <c r="FZ308" s="7"/>
      <c r="GA308" s="7"/>
      <c r="GB308" s="7"/>
      <c r="GC308" s="7"/>
      <c r="GD308" s="7"/>
      <c r="GE308" s="7"/>
      <c r="GF308" s="7"/>
      <c r="GG308" s="7"/>
      <c r="GH308" s="7"/>
      <c r="GI308" s="7"/>
      <c r="GJ308" s="7"/>
      <c r="GK308" s="7"/>
      <c r="GL308" s="7"/>
      <c r="GM308" s="7"/>
      <c r="GN308" s="7"/>
      <c r="GO308" s="7"/>
      <c r="GP308" s="7"/>
      <c r="GQ308" s="7"/>
      <c r="GR308" s="7"/>
      <c r="GS308" s="7"/>
      <c r="GT308" s="7"/>
      <c r="GU308" s="7"/>
      <c r="GV308" s="7"/>
      <c r="GW308" s="7"/>
      <c r="GX308" s="7"/>
      <c r="GY308" s="7"/>
      <c r="GZ308" s="7"/>
      <c r="HA308" s="7"/>
      <c r="HB308" s="7"/>
      <c r="HC308" s="7"/>
      <c r="HD308" s="7"/>
      <c r="HE308" s="7"/>
      <c r="HF308" s="7"/>
      <c r="HG308" s="7"/>
      <c r="HH308" s="7"/>
      <c r="HI308" s="7"/>
      <c r="HJ308" s="7"/>
      <c r="HK308" s="7"/>
      <c r="HL308" s="7"/>
      <c r="HM308" s="7"/>
      <c r="HN308" s="7"/>
      <c r="HO308" s="7"/>
      <c r="HP308" s="7"/>
      <c r="HQ308" s="7"/>
      <c r="HR308" s="7"/>
      <c r="HS308" s="7"/>
      <c r="HT308" s="7"/>
      <c r="HU308" s="7"/>
      <c r="HV308" s="7"/>
      <c r="HW308" s="7"/>
      <c r="HX308" s="7"/>
      <c r="HY308" s="7"/>
      <c r="HZ308" s="7"/>
      <c r="IA308" s="7"/>
      <c r="IB308" s="7"/>
      <c r="IC308" s="7"/>
      <c r="ID308" s="7"/>
      <c r="IE308" s="7"/>
      <c r="IF308" s="7"/>
      <c r="IG308" s="7"/>
      <c r="IH308" s="7"/>
      <c r="II308" s="7"/>
      <c r="IJ308" s="7"/>
      <c r="IK308" s="7"/>
      <c r="IL308" s="7"/>
      <c r="IM308" s="7"/>
      <c r="IN308" s="7"/>
      <c r="IO308" s="7"/>
      <c r="IP308" s="7"/>
      <c r="IQ308" s="7"/>
      <c r="IR308" s="7"/>
      <c r="IS308" s="7"/>
      <c r="IT308" s="7"/>
      <c r="IU308" s="7"/>
      <c r="IV308" s="7"/>
    </row>
    <row r="309" customFormat="1" ht="28.5" spans="1:256">
      <c r="A309" s="19"/>
      <c r="B309" s="19"/>
      <c r="C309" s="20" t="s">
        <v>1699</v>
      </c>
      <c r="D309" s="20" t="s">
        <v>1699</v>
      </c>
      <c r="E309" s="20" t="s">
        <v>2210</v>
      </c>
      <c r="F309" s="21" t="s">
        <v>1709</v>
      </c>
      <c r="G309" s="21" t="s">
        <v>2211</v>
      </c>
      <c r="H309" s="21" t="s">
        <v>1721</v>
      </c>
      <c r="I309" s="21" t="s">
        <v>1706</v>
      </c>
      <c r="J309" s="21" t="s">
        <v>2212</v>
      </c>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c r="DE309" s="7"/>
      <c r="DF309" s="7"/>
      <c r="DG309" s="7"/>
      <c r="DH309" s="7"/>
      <c r="DI309" s="7"/>
      <c r="DJ309" s="7"/>
      <c r="DK309" s="7"/>
      <c r="DL309" s="7"/>
      <c r="DM309" s="7"/>
      <c r="DN309" s="7"/>
      <c r="DO309" s="7"/>
      <c r="DP309" s="7"/>
      <c r="DQ309" s="7"/>
      <c r="DR309" s="7"/>
      <c r="DS309" s="7"/>
      <c r="DT309" s="7"/>
      <c r="DU309" s="7"/>
      <c r="DV309" s="7"/>
      <c r="DW309" s="7"/>
      <c r="DX309" s="7"/>
      <c r="DY309" s="7"/>
      <c r="DZ309" s="7"/>
      <c r="EA309" s="7"/>
      <c r="EB309" s="7"/>
      <c r="EC309" s="7"/>
      <c r="ED309" s="7"/>
      <c r="EE309" s="7"/>
      <c r="EF309" s="7"/>
      <c r="EG309" s="7"/>
      <c r="EH309" s="7"/>
      <c r="EI309" s="7"/>
      <c r="EJ309" s="7"/>
      <c r="EK309" s="7"/>
      <c r="EL309" s="7"/>
      <c r="EM309" s="7"/>
      <c r="EN309" s="7"/>
      <c r="EO309" s="7"/>
      <c r="EP309" s="7"/>
      <c r="EQ309" s="7"/>
      <c r="ER309" s="7"/>
      <c r="ES309" s="7"/>
      <c r="ET309" s="7"/>
      <c r="EU309" s="7"/>
      <c r="EV309" s="7"/>
      <c r="EW309" s="7"/>
      <c r="EX309" s="7"/>
      <c r="EY309" s="7"/>
      <c r="EZ309" s="7"/>
      <c r="FA309" s="7"/>
      <c r="FB309" s="7"/>
      <c r="FC309" s="7"/>
      <c r="FD309" s="7"/>
      <c r="FE309" s="7"/>
      <c r="FF309" s="7"/>
      <c r="FG309" s="7"/>
      <c r="FH309" s="7"/>
      <c r="FI309" s="7"/>
      <c r="FJ309" s="7"/>
      <c r="FK309" s="7"/>
      <c r="FL309" s="7"/>
      <c r="FM309" s="7"/>
      <c r="FN309" s="7"/>
      <c r="FO309" s="7"/>
      <c r="FP309" s="7"/>
      <c r="FQ309" s="7"/>
      <c r="FR309" s="7"/>
      <c r="FS309" s="7"/>
      <c r="FT309" s="7"/>
      <c r="FU309" s="7"/>
      <c r="FV309" s="7"/>
      <c r="FW309" s="7"/>
      <c r="FX309" s="7"/>
      <c r="FY309" s="7"/>
      <c r="FZ309" s="7"/>
      <c r="GA309" s="7"/>
      <c r="GB309" s="7"/>
      <c r="GC309" s="7"/>
      <c r="GD309" s="7"/>
      <c r="GE309" s="7"/>
      <c r="GF309" s="7"/>
      <c r="GG309" s="7"/>
      <c r="GH309" s="7"/>
      <c r="GI309" s="7"/>
      <c r="GJ309" s="7"/>
      <c r="GK309" s="7"/>
      <c r="GL309" s="7"/>
      <c r="GM309" s="7"/>
      <c r="GN309" s="7"/>
      <c r="GO309" s="7"/>
      <c r="GP309" s="7"/>
      <c r="GQ309" s="7"/>
      <c r="GR309" s="7"/>
      <c r="GS309" s="7"/>
      <c r="GT309" s="7"/>
      <c r="GU309" s="7"/>
      <c r="GV309" s="7"/>
      <c r="GW309" s="7"/>
      <c r="GX309" s="7"/>
      <c r="GY309" s="7"/>
      <c r="GZ309" s="7"/>
      <c r="HA309" s="7"/>
      <c r="HB309" s="7"/>
      <c r="HC309" s="7"/>
      <c r="HD309" s="7"/>
      <c r="HE309" s="7"/>
      <c r="HF309" s="7"/>
      <c r="HG309" s="7"/>
      <c r="HH309" s="7"/>
      <c r="HI309" s="7"/>
      <c r="HJ309" s="7"/>
      <c r="HK309" s="7"/>
      <c r="HL309" s="7"/>
      <c r="HM309" s="7"/>
      <c r="HN309" s="7"/>
      <c r="HO309" s="7"/>
      <c r="HP309" s="7"/>
      <c r="HQ309" s="7"/>
      <c r="HR309" s="7"/>
      <c r="HS309" s="7"/>
      <c r="HT309" s="7"/>
      <c r="HU309" s="7"/>
      <c r="HV309" s="7"/>
      <c r="HW309" s="7"/>
      <c r="HX309" s="7"/>
      <c r="HY309" s="7"/>
      <c r="HZ309" s="7"/>
      <c r="IA309" s="7"/>
      <c r="IB309" s="7"/>
      <c r="IC309" s="7"/>
      <c r="ID309" s="7"/>
      <c r="IE309" s="7"/>
      <c r="IF309" s="7"/>
      <c r="IG309" s="7"/>
      <c r="IH309" s="7"/>
      <c r="II309" s="7"/>
      <c r="IJ309" s="7"/>
      <c r="IK309" s="7"/>
      <c r="IL309" s="7"/>
      <c r="IM309" s="7"/>
      <c r="IN309" s="7"/>
      <c r="IO309" s="7"/>
      <c r="IP309" s="7"/>
      <c r="IQ309" s="7"/>
      <c r="IR309" s="7"/>
      <c r="IS309" s="7"/>
      <c r="IT309" s="7"/>
      <c r="IU309" s="7"/>
      <c r="IV309" s="7"/>
    </row>
    <row r="310" customFormat="1" ht="14.25" spans="1:256">
      <c r="A310" s="19"/>
      <c r="B310" s="19"/>
      <c r="C310" s="20" t="s">
        <v>1699</v>
      </c>
      <c r="D310" s="20" t="s">
        <v>1699</v>
      </c>
      <c r="E310" s="20" t="s">
        <v>2213</v>
      </c>
      <c r="F310" s="21" t="s">
        <v>1709</v>
      </c>
      <c r="G310" s="21" t="s">
        <v>2214</v>
      </c>
      <c r="H310" s="21" t="s">
        <v>1721</v>
      </c>
      <c r="I310" s="21" t="s">
        <v>1706</v>
      </c>
      <c r="J310" s="21" t="s">
        <v>2215</v>
      </c>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c r="DE310" s="7"/>
      <c r="DF310" s="7"/>
      <c r="DG310" s="7"/>
      <c r="DH310" s="7"/>
      <c r="DI310" s="7"/>
      <c r="DJ310" s="7"/>
      <c r="DK310" s="7"/>
      <c r="DL310" s="7"/>
      <c r="DM310" s="7"/>
      <c r="DN310" s="7"/>
      <c r="DO310" s="7"/>
      <c r="DP310" s="7"/>
      <c r="DQ310" s="7"/>
      <c r="DR310" s="7"/>
      <c r="DS310" s="7"/>
      <c r="DT310" s="7"/>
      <c r="DU310" s="7"/>
      <c r="DV310" s="7"/>
      <c r="DW310" s="7"/>
      <c r="DX310" s="7"/>
      <c r="DY310" s="7"/>
      <c r="DZ310" s="7"/>
      <c r="EA310" s="7"/>
      <c r="EB310" s="7"/>
      <c r="EC310" s="7"/>
      <c r="ED310" s="7"/>
      <c r="EE310" s="7"/>
      <c r="EF310" s="7"/>
      <c r="EG310" s="7"/>
      <c r="EH310" s="7"/>
      <c r="EI310" s="7"/>
      <c r="EJ310" s="7"/>
      <c r="EK310" s="7"/>
      <c r="EL310" s="7"/>
      <c r="EM310" s="7"/>
      <c r="EN310" s="7"/>
      <c r="EO310" s="7"/>
      <c r="EP310" s="7"/>
      <c r="EQ310" s="7"/>
      <c r="ER310" s="7"/>
      <c r="ES310" s="7"/>
      <c r="ET310" s="7"/>
      <c r="EU310" s="7"/>
      <c r="EV310" s="7"/>
      <c r="EW310" s="7"/>
      <c r="EX310" s="7"/>
      <c r="EY310" s="7"/>
      <c r="EZ310" s="7"/>
      <c r="FA310" s="7"/>
      <c r="FB310" s="7"/>
      <c r="FC310" s="7"/>
      <c r="FD310" s="7"/>
      <c r="FE310" s="7"/>
      <c r="FF310" s="7"/>
      <c r="FG310" s="7"/>
      <c r="FH310" s="7"/>
      <c r="FI310" s="7"/>
      <c r="FJ310" s="7"/>
      <c r="FK310" s="7"/>
      <c r="FL310" s="7"/>
      <c r="FM310" s="7"/>
      <c r="FN310" s="7"/>
      <c r="FO310" s="7"/>
      <c r="FP310" s="7"/>
      <c r="FQ310" s="7"/>
      <c r="FR310" s="7"/>
      <c r="FS310" s="7"/>
      <c r="FT310" s="7"/>
      <c r="FU310" s="7"/>
      <c r="FV310" s="7"/>
      <c r="FW310" s="7"/>
      <c r="FX310" s="7"/>
      <c r="FY310" s="7"/>
      <c r="FZ310" s="7"/>
      <c r="GA310" s="7"/>
      <c r="GB310" s="7"/>
      <c r="GC310" s="7"/>
      <c r="GD310" s="7"/>
      <c r="GE310" s="7"/>
      <c r="GF310" s="7"/>
      <c r="GG310" s="7"/>
      <c r="GH310" s="7"/>
      <c r="GI310" s="7"/>
      <c r="GJ310" s="7"/>
      <c r="GK310" s="7"/>
      <c r="GL310" s="7"/>
      <c r="GM310" s="7"/>
      <c r="GN310" s="7"/>
      <c r="GO310" s="7"/>
      <c r="GP310" s="7"/>
      <c r="GQ310" s="7"/>
      <c r="GR310" s="7"/>
      <c r="GS310" s="7"/>
      <c r="GT310" s="7"/>
      <c r="GU310" s="7"/>
      <c r="GV310" s="7"/>
      <c r="GW310" s="7"/>
      <c r="GX310" s="7"/>
      <c r="GY310" s="7"/>
      <c r="GZ310" s="7"/>
      <c r="HA310" s="7"/>
      <c r="HB310" s="7"/>
      <c r="HC310" s="7"/>
      <c r="HD310" s="7"/>
      <c r="HE310" s="7"/>
      <c r="HF310" s="7"/>
      <c r="HG310" s="7"/>
      <c r="HH310" s="7"/>
      <c r="HI310" s="7"/>
      <c r="HJ310" s="7"/>
      <c r="HK310" s="7"/>
      <c r="HL310" s="7"/>
      <c r="HM310" s="7"/>
      <c r="HN310" s="7"/>
      <c r="HO310" s="7"/>
      <c r="HP310" s="7"/>
      <c r="HQ310" s="7"/>
      <c r="HR310" s="7"/>
      <c r="HS310" s="7"/>
      <c r="HT310" s="7"/>
      <c r="HU310" s="7"/>
      <c r="HV310" s="7"/>
      <c r="HW310" s="7"/>
      <c r="HX310" s="7"/>
      <c r="HY310" s="7"/>
      <c r="HZ310" s="7"/>
      <c r="IA310" s="7"/>
      <c r="IB310" s="7"/>
      <c r="IC310" s="7"/>
      <c r="ID310" s="7"/>
      <c r="IE310" s="7"/>
      <c r="IF310" s="7"/>
      <c r="IG310" s="7"/>
      <c r="IH310" s="7"/>
      <c r="II310" s="7"/>
      <c r="IJ310" s="7"/>
      <c r="IK310" s="7"/>
      <c r="IL310" s="7"/>
      <c r="IM310" s="7"/>
      <c r="IN310" s="7"/>
      <c r="IO310" s="7"/>
      <c r="IP310" s="7"/>
      <c r="IQ310" s="7"/>
      <c r="IR310" s="7"/>
      <c r="IS310" s="7"/>
      <c r="IT310" s="7"/>
      <c r="IU310" s="7"/>
      <c r="IV310" s="7"/>
    </row>
    <row r="311" customFormat="1" ht="14.25" spans="1:256">
      <c r="A311" s="19"/>
      <c r="B311" s="19"/>
      <c r="C311" s="20" t="s">
        <v>1699</v>
      </c>
      <c r="D311" s="20" t="s">
        <v>1699</v>
      </c>
      <c r="E311" s="20" t="s">
        <v>2216</v>
      </c>
      <c r="F311" s="21" t="s">
        <v>1709</v>
      </c>
      <c r="G311" s="21" t="s">
        <v>2217</v>
      </c>
      <c r="H311" s="21" t="s">
        <v>1721</v>
      </c>
      <c r="I311" s="21" t="s">
        <v>1706</v>
      </c>
      <c r="J311" s="21" t="s">
        <v>2218</v>
      </c>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c r="DE311" s="7"/>
      <c r="DF311" s="7"/>
      <c r="DG311" s="7"/>
      <c r="DH311" s="7"/>
      <c r="DI311" s="7"/>
      <c r="DJ311" s="7"/>
      <c r="DK311" s="7"/>
      <c r="DL311" s="7"/>
      <c r="DM311" s="7"/>
      <c r="DN311" s="7"/>
      <c r="DO311" s="7"/>
      <c r="DP311" s="7"/>
      <c r="DQ311" s="7"/>
      <c r="DR311" s="7"/>
      <c r="DS311" s="7"/>
      <c r="DT311" s="7"/>
      <c r="DU311" s="7"/>
      <c r="DV311" s="7"/>
      <c r="DW311" s="7"/>
      <c r="DX311" s="7"/>
      <c r="DY311" s="7"/>
      <c r="DZ311" s="7"/>
      <c r="EA311" s="7"/>
      <c r="EB311" s="7"/>
      <c r="EC311" s="7"/>
      <c r="ED311" s="7"/>
      <c r="EE311" s="7"/>
      <c r="EF311" s="7"/>
      <c r="EG311" s="7"/>
      <c r="EH311" s="7"/>
      <c r="EI311" s="7"/>
      <c r="EJ311" s="7"/>
      <c r="EK311" s="7"/>
      <c r="EL311" s="7"/>
      <c r="EM311" s="7"/>
      <c r="EN311" s="7"/>
      <c r="EO311" s="7"/>
      <c r="EP311" s="7"/>
      <c r="EQ311" s="7"/>
      <c r="ER311" s="7"/>
      <c r="ES311" s="7"/>
      <c r="ET311" s="7"/>
      <c r="EU311" s="7"/>
      <c r="EV311" s="7"/>
      <c r="EW311" s="7"/>
      <c r="EX311" s="7"/>
      <c r="EY311" s="7"/>
      <c r="EZ311" s="7"/>
      <c r="FA311" s="7"/>
      <c r="FB311" s="7"/>
      <c r="FC311" s="7"/>
      <c r="FD311" s="7"/>
      <c r="FE311" s="7"/>
      <c r="FF311" s="7"/>
      <c r="FG311" s="7"/>
      <c r="FH311" s="7"/>
      <c r="FI311" s="7"/>
      <c r="FJ311" s="7"/>
      <c r="FK311" s="7"/>
      <c r="FL311" s="7"/>
      <c r="FM311" s="7"/>
      <c r="FN311" s="7"/>
      <c r="FO311" s="7"/>
      <c r="FP311" s="7"/>
      <c r="FQ311" s="7"/>
      <c r="FR311" s="7"/>
      <c r="FS311" s="7"/>
      <c r="FT311" s="7"/>
      <c r="FU311" s="7"/>
      <c r="FV311" s="7"/>
      <c r="FW311" s="7"/>
      <c r="FX311" s="7"/>
      <c r="FY311" s="7"/>
      <c r="FZ311" s="7"/>
      <c r="GA311" s="7"/>
      <c r="GB311" s="7"/>
      <c r="GC311" s="7"/>
      <c r="GD311" s="7"/>
      <c r="GE311" s="7"/>
      <c r="GF311" s="7"/>
      <c r="GG311" s="7"/>
      <c r="GH311" s="7"/>
      <c r="GI311" s="7"/>
      <c r="GJ311" s="7"/>
      <c r="GK311" s="7"/>
      <c r="GL311" s="7"/>
      <c r="GM311" s="7"/>
      <c r="GN311" s="7"/>
      <c r="GO311" s="7"/>
      <c r="GP311" s="7"/>
      <c r="GQ311" s="7"/>
      <c r="GR311" s="7"/>
      <c r="GS311" s="7"/>
      <c r="GT311" s="7"/>
      <c r="GU311" s="7"/>
      <c r="GV311" s="7"/>
      <c r="GW311" s="7"/>
      <c r="GX311" s="7"/>
      <c r="GY311" s="7"/>
      <c r="GZ311" s="7"/>
      <c r="HA311" s="7"/>
      <c r="HB311" s="7"/>
      <c r="HC311" s="7"/>
      <c r="HD311" s="7"/>
      <c r="HE311" s="7"/>
      <c r="HF311" s="7"/>
      <c r="HG311" s="7"/>
      <c r="HH311" s="7"/>
      <c r="HI311" s="7"/>
      <c r="HJ311" s="7"/>
      <c r="HK311" s="7"/>
      <c r="HL311" s="7"/>
      <c r="HM311" s="7"/>
      <c r="HN311" s="7"/>
      <c r="HO311" s="7"/>
      <c r="HP311" s="7"/>
      <c r="HQ311" s="7"/>
      <c r="HR311" s="7"/>
      <c r="HS311" s="7"/>
      <c r="HT311" s="7"/>
      <c r="HU311" s="7"/>
      <c r="HV311" s="7"/>
      <c r="HW311" s="7"/>
      <c r="HX311" s="7"/>
      <c r="HY311" s="7"/>
      <c r="HZ311" s="7"/>
      <c r="IA311" s="7"/>
      <c r="IB311" s="7"/>
      <c r="IC311" s="7"/>
      <c r="ID311" s="7"/>
      <c r="IE311" s="7"/>
      <c r="IF311" s="7"/>
      <c r="IG311" s="7"/>
      <c r="IH311" s="7"/>
      <c r="II311" s="7"/>
      <c r="IJ311" s="7"/>
      <c r="IK311" s="7"/>
      <c r="IL311" s="7"/>
      <c r="IM311" s="7"/>
      <c r="IN311" s="7"/>
      <c r="IO311" s="7"/>
      <c r="IP311" s="7"/>
      <c r="IQ311" s="7"/>
      <c r="IR311" s="7"/>
      <c r="IS311" s="7"/>
      <c r="IT311" s="7"/>
      <c r="IU311" s="7"/>
      <c r="IV311" s="7"/>
    </row>
    <row r="312" customFormat="1" ht="14.25" spans="1:256">
      <c r="A312" s="19"/>
      <c r="B312" s="19"/>
      <c r="C312" s="20" t="s">
        <v>1699</v>
      </c>
      <c r="D312" s="20" t="s">
        <v>1699</v>
      </c>
      <c r="E312" s="20" t="s">
        <v>2219</v>
      </c>
      <c r="F312" s="21" t="s">
        <v>1709</v>
      </c>
      <c r="G312" s="21" t="s">
        <v>2220</v>
      </c>
      <c r="H312" s="21" t="s">
        <v>1721</v>
      </c>
      <c r="I312" s="21" t="s">
        <v>1706</v>
      </c>
      <c r="J312" s="21" t="s">
        <v>2221</v>
      </c>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c r="DE312" s="7"/>
      <c r="DF312" s="7"/>
      <c r="DG312" s="7"/>
      <c r="DH312" s="7"/>
      <c r="DI312" s="7"/>
      <c r="DJ312" s="7"/>
      <c r="DK312" s="7"/>
      <c r="DL312" s="7"/>
      <c r="DM312" s="7"/>
      <c r="DN312" s="7"/>
      <c r="DO312" s="7"/>
      <c r="DP312" s="7"/>
      <c r="DQ312" s="7"/>
      <c r="DR312" s="7"/>
      <c r="DS312" s="7"/>
      <c r="DT312" s="7"/>
      <c r="DU312" s="7"/>
      <c r="DV312" s="7"/>
      <c r="DW312" s="7"/>
      <c r="DX312" s="7"/>
      <c r="DY312" s="7"/>
      <c r="DZ312" s="7"/>
      <c r="EA312" s="7"/>
      <c r="EB312" s="7"/>
      <c r="EC312" s="7"/>
      <c r="ED312" s="7"/>
      <c r="EE312" s="7"/>
      <c r="EF312" s="7"/>
      <c r="EG312" s="7"/>
      <c r="EH312" s="7"/>
      <c r="EI312" s="7"/>
      <c r="EJ312" s="7"/>
      <c r="EK312" s="7"/>
      <c r="EL312" s="7"/>
      <c r="EM312" s="7"/>
      <c r="EN312" s="7"/>
      <c r="EO312" s="7"/>
      <c r="EP312" s="7"/>
      <c r="EQ312" s="7"/>
      <c r="ER312" s="7"/>
      <c r="ES312" s="7"/>
      <c r="ET312" s="7"/>
      <c r="EU312" s="7"/>
      <c r="EV312" s="7"/>
      <c r="EW312" s="7"/>
      <c r="EX312" s="7"/>
      <c r="EY312" s="7"/>
      <c r="EZ312" s="7"/>
      <c r="FA312" s="7"/>
      <c r="FB312" s="7"/>
      <c r="FC312" s="7"/>
      <c r="FD312" s="7"/>
      <c r="FE312" s="7"/>
      <c r="FF312" s="7"/>
      <c r="FG312" s="7"/>
      <c r="FH312" s="7"/>
      <c r="FI312" s="7"/>
      <c r="FJ312" s="7"/>
      <c r="FK312" s="7"/>
      <c r="FL312" s="7"/>
      <c r="FM312" s="7"/>
      <c r="FN312" s="7"/>
      <c r="FO312" s="7"/>
      <c r="FP312" s="7"/>
      <c r="FQ312" s="7"/>
      <c r="FR312" s="7"/>
      <c r="FS312" s="7"/>
      <c r="FT312" s="7"/>
      <c r="FU312" s="7"/>
      <c r="FV312" s="7"/>
      <c r="FW312" s="7"/>
      <c r="FX312" s="7"/>
      <c r="FY312" s="7"/>
      <c r="FZ312" s="7"/>
      <c r="GA312" s="7"/>
      <c r="GB312" s="7"/>
      <c r="GC312" s="7"/>
      <c r="GD312" s="7"/>
      <c r="GE312" s="7"/>
      <c r="GF312" s="7"/>
      <c r="GG312" s="7"/>
      <c r="GH312" s="7"/>
      <c r="GI312" s="7"/>
      <c r="GJ312" s="7"/>
      <c r="GK312" s="7"/>
      <c r="GL312" s="7"/>
      <c r="GM312" s="7"/>
      <c r="GN312" s="7"/>
      <c r="GO312" s="7"/>
      <c r="GP312" s="7"/>
      <c r="GQ312" s="7"/>
      <c r="GR312" s="7"/>
      <c r="GS312" s="7"/>
      <c r="GT312" s="7"/>
      <c r="GU312" s="7"/>
      <c r="GV312" s="7"/>
      <c r="GW312" s="7"/>
      <c r="GX312" s="7"/>
      <c r="GY312" s="7"/>
      <c r="GZ312" s="7"/>
      <c r="HA312" s="7"/>
      <c r="HB312" s="7"/>
      <c r="HC312" s="7"/>
      <c r="HD312" s="7"/>
      <c r="HE312" s="7"/>
      <c r="HF312" s="7"/>
      <c r="HG312" s="7"/>
      <c r="HH312" s="7"/>
      <c r="HI312" s="7"/>
      <c r="HJ312" s="7"/>
      <c r="HK312" s="7"/>
      <c r="HL312" s="7"/>
      <c r="HM312" s="7"/>
      <c r="HN312" s="7"/>
      <c r="HO312" s="7"/>
      <c r="HP312" s="7"/>
      <c r="HQ312" s="7"/>
      <c r="HR312" s="7"/>
      <c r="HS312" s="7"/>
      <c r="HT312" s="7"/>
      <c r="HU312" s="7"/>
      <c r="HV312" s="7"/>
      <c r="HW312" s="7"/>
      <c r="HX312" s="7"/>
      <c r="HY312" s="7"/>
      <c r="HZ312" s="7"/>
      <c r="IA312" s="7"/>
      <c r="IB312" s="7"/>
      <c r="IC312" s="7"/>
      <c r="ID312" s="7"/>
      <c r="IE312" s="7"/>
      <c r="IF312" s="7"/>
      <c r="IG312" s="7"/>
      <c r="IH312" s="7"/>
      <c r="II312" s="7"/>
      <c r="IJ312" s="7"/>
      <c r="IK312" s="7"/>
      <c r="IL312" s="7"/>
      <c r="IM312" s="7"/>
      <c r="IN312" s="7"/>
      <c r="IO312" s="7"/>
      <c r="IP312" s="7"/>
      <c r="IQ312" s="7"/>
      <c r="IR312" s="7"/>
      <c r="IS312" s="7"/>
      <c r="IT312" s="7"/>
      <c r="IU312" s="7"/>
      <c r="IV312" s="7"/>
    </row>
    <row r="313" customFormat="1" ht="14.25" spans="1:256">
      <c r="A313" s="19"/>
      <c r="B313" s="19"/>
      <c r="C313" s="20" t="s">
        <v>1699</v>
      </c>
      <c r="D313" s="20" t="s">
        <v>1699</v>
      </c>
      <c r="E313" s="20" t="s">
        <v>2222</v>
      </c>
      <c r="F313" s="21" t="s">
        <v>1709</v>
      </c>
      <c r="G313" s="21" t="s">
        <v>2223</v>
      </c>
      <c r="H313" s="21" t="s">
        <v>1721</v>
      </c>
      <c r="I313" s="21" t="s">
        <v>1706</v>
      </c>
      <c r="J313" s="21" t="s">
        <v>2224</v>
      </c>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c r="DE313" s="7"/>
      <c r="DF313" s="7"/>
      <c r="DG313" s="7"/>
      <c r="DH313" s="7"/>
      <c r="DI313" s="7"/>
      <c r="DJ313" s="7"/>
      <c r="DK313" s="7"/>
      <c r="DL313" s="7"/>
      <c r="DM313" s="7"/>
      <c r="DN313" s="7"/>
      <c r="DO313" s="7"/>
      <c r="DP313" s="7"/>
      <c r="DQ313" s="7"/>
      <c r="DR313" s="7"/>
      <c r="DS313" s="7"/>
      <c r="DT313" s="7"/>
      <c r="DU313" s="7"/>
      <c r="DV313" s="7"/>
      <c r="DW313" s="7"/>
      <c r="DX313" s="7"/>
      <c r="DY313" s="7"/>
      <c r="DZ313" s="7"/>
      <c r="EA313" s="7"/>
      <c r="EB313" s="7"/>
      <c r="EC313" s="7"/>
      <c r="ED313" s="7"/>
      <c r="EE313" s="7"/>
      <c r="EF313" s="7"/>
      <c r="EG313" s="7"/>
      <c r="EH313" s="7"/>
      <c r="EI313" s="7"/>
      <c r="EJ313" s="7"/>
      <c r="EK313" s="7"/>
      <c r="EL313" s="7"/>
      <c r="EM313" s="7"/>
      <c r="EN313" s="7"/>
      <c r="EO313" s="7"/>
      <c r="EP313" s="7"/>
      <c r="EQ313" s="7"/>
      <c r="ER313" s="7"/>
      <c r="ES313" s="7"/>
      <c r="ET313" s="7"/>
      <c r="EU313" s="7"/>
      <c r="EV313" s="7"/>
      <c r="EW313" s="7"/>
      <c r="EX313" s="7"/>
      <c r="EY313" s="7"/>
      <c r="EZ313" s="7"/>
      <c r="FA313" s="7"/>
      <c r="FB313" s="7"/>
      <c r="FC313" s="7"/>
      <c r="FD313" s="7"/>
      <c r="FE313" s="7"/>
      <c r="FF313" s="7"/>
      <c r="FG313" s="7"/>
      <c r="FH313" s="7"/>
      <c r="FI313" s="7"/>
      <c r="FJ313" s="7"/>
      <c r="FK313" s="7"/>
      <c r="FL313" s="7"/>
      <c r="FM313" s="7"/>
      <c r="FN313" s="7"/>
      <c r="FO313" s="7"/>
      <c r="FP313" s="7"/>
      <c r="FQ313" s="7"/>
      <c r="FR313" s="7"/>
      <c r="FS313" s="7"/>
      <c r="FT313" s="7"/>
      <c r="FU313" s="7"/>
      <c r="FV313" s="7"/>
      <c r="FW313" s="7"/>
      <c r="FX313" s="7"/>
      <c r="FY313" s="7"/>
      <c r="FZ313" s="7"/>
      <c r="GA313" s="7"/>
      <c r="GB313" s="7"/>
      <c r="GC313" s="7"/>
      <c r="GD313" s="7"/>
      <c r="GE313" s="7"/>
      <c r="GF313" s="7"/>
      <c r="GG313" s="7"/>
      <c r="GH313" s="7"/>
      <c r="GI313" s="7"/>
      <c r="GJ313" s="7"/>
      <c r="GK313" s="7"/>
      <c r="GL313" s="7"/>
      <c r="GM313" s="7"/>
      <c r="GN313" s="7"/>
      <c r="GO313" s="7"/>
      <c r="GP313" s="7"/>
      <c r="GQ313" s="7"/>
      <c r="GR313" s="7"/>
      <c r="GS313" s="7"/>
      <c r="GT313" s="7"/>
      <c r="GU313" s="7"/>
      <c r="GV313" s="7"/>
      <c r="GW313" s="7"/>
      <c r="GX313" s="7"/>
      <c r="GY313" s="7"/>
      <c r="GZ313" s="7"/>
      <c r="HA313" s="7"/>
      <c r="HB313" s="7"/>
      <c r="HC313" s="7"/>
      <c r="HD313" s="7"/>
      <c r="HE313" s="7"/>
      <c r="HF313" s="7"/>
      <c r="HG313" s="7"/>
      <c r="HH313" s="7"/>
      <c r="HI313" s="7"/>
      <c r="HJ313" s="7"/>
      <c r="HK313" s="7"/>
      <c r="HL313" s="7"/>
      <c r="HM313" s="7"/>
      <c r="HN313" s="7"/>
      <c r="HO313" s="7"/>
      <c r="HP313" s="7"/>
      <c r="HQ313" s="7"/>
      <c r="HR313" s="7"/>
      <c r="HS313" s="7"/>
      <c r="HT313" s="7"/>
      <c r="HU313" s="7"/>
      <c r="HV313" s="7"/>
      <c r="HW313" s="7"/>
      <c r="HX313" s="7"/>
      <c r="HY313" s="7"/>
      <c r="HZ313" s="7"/>
      <c r="IA313" s="7"/>
      <c r="IB313" s="7"/>
      <c r="IC313" s="7"/>
      <c r="ID313" s="7"/>
      <c r="IE313" s="7"/>
      <c r="IF313" s="7"/>
      <c r="IG313" s="7"/>
      <c r="IH313" s="7"/>
      <c r="II313" s="7"/>
      <c r="IJ313" s="7"/>
      <c r="IK313" s="7"/>
      <c r="IL313" s="7"/>
      <c r="IM313" s="7"/>
      <c r="IN313" s="7"/>
      <c r="IO313" s="7"/>
      <c r="IP313" s="7"/>
      <c r="IQ313" s="7"/>
      <c r="IR313" s="7"/>
      <c r="IS313" s="7"/>
      <c r="IT313" s="7"/>
      <c r="IU313" s="7"/>
      <c r="IV313" s="7"/>
    </row>
    <row r="314" customFormat="1" ht="27" spans="1:256">
      <c r="A314" s="19"/>
      <c r="B314" s="19"/>
      <c r="C314" s="20" t="s">
        <v>1699</v>
      </c>
      <c r="D314" s="20" t="s">
        <v>1699</v>
      </c>
      <c r="E314" s="20" t="s">
        <v>2225</v>
      </c>
      <c r="F314" s="21" t="s">
        <v>1709</v>
      </c>
      <c r="G314" s="21" t="s">
        <v>2226</v>
      </c>
      <c r="H314" s="21" t="s">
        <v>1721</v>
      </c>
      <c r="I314" s="21" t="s">
        <v>1706</v>
      </c>
      <c r="J314" s="21" t="s">
        <v>2227</v>
      </c>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c r="DE314" s="7"/>
      <c r="DF314" s="7"/>
      <c r="DG314" s="7"/>
      <c r="DH314" s="7"/>
      <c r="DI314" s="7"/>
      <c r="DJ314" s="7"/>
      <c r="DK314" s="7"/>
      <c r="DL314" s="7"/>
      <c r="DM314" s="7"/>
      <c r="DN314" s="7"/>
      <c r="DO314" s="7"/>
      <c r="DP314" s="7"/>
      <c r="DQ314" s="7"/>
      <c r="DR314" s="7"/>
      <c r="DS314" s="7"/>
      <c r="DT314" s="7"/>
      <c r="DU314" s="7"/>
      <c r="DV314" s="7"/>
      <c r="DW314" s="7"/>
      <c r="DX314" s="7"/>
      <c r="DY314" s="7"/>
      <c r="DZ314" s="7"/>
      <c r="EA314" s="7"/>
      <c r="EB314" s="7"/>
      <c r="EC314" s="7"/>
      <c r="ED314" s="7"/>
      <c r="EE314" s="7"/>
      <c r="EF314" s="7"/>
      <c r="EG314" s="7"/>
      <c r="EH314" s="7"/>
      <c r="EI314" s="7"/>
      <c r="EJ314" s="7"/>
      <c r="EK314" s="7"/>
      <c r="EL314" s="7"/>
      <c r="EM314" s="7"/>
      <c r="EN314" s="7"/>
      <c r="EO314" s="7"/>
      <c r="EP314" s="7"/>
      <c r="EQ314" s="7"/>
      <c r="ER314" s="7"/>
      <c r="ES314" s="7"/>
      <c r="ET314" s="7"/>
      <c r="EU314" s="7"/>
      <c r="EV314" s="7"/>
      <c r="EW314" s="7"/>
      <c r="EX314" s="7"/>
      <c r="EY314" s="7"/>
      <c r="EZ314" s="7"/>
      <c r="FA314" s="7"/>
      <c r="FB314" s="7"/>
      <c r="FC314" s="7"/>
      <c r="FD314" s="7"/>
      <c r="FE314" s="7"/>
      <c r="FF314" s="7"/>
      <c r="FG314" s="7"/>
      <c r="FH314" s="7"/>
      <c r="FI314" s="7"/>
      <c r="FJ314" s="7"/>
      <c r="FK314" s="7"/>
      <c r="FL314" s="7"/>
      <c r="FM314" s="7"/>
      <c r="FN314" s="7"/>
      <c r="FO314" s="7"/>
      <c r="FP314" s="7"/>
      <c r="FQ314" s="7"/>
      <c r="FR314" s="7"/>
      <c r="FS314" s="7"/>
      <c r="FT314" s="7"/>
      <c r="FU314" s="7"/>
      <c r="FV314" s="7"/>
      <c r="FW314" s="7"/>
      <c r="FX314" s="7"/>
      <c r="FY314" s="7"/>
      <c r="FZ314" s="7"/>
      <c r="GA314" s="7"/>
      <c r="GB314" s="7"/>
      <c r="GC314" s="7"/>
      <c r="GD314" s="7"/>
      <c r="GE314" s="7"/>
      <c r="GF314" s="7"/>
      <c r="GG314" s="7"/>
      <c r="GH314" s="7"/>
      <c r="GI314" s="7"/>
      <c r="GJ314" s="7"/>
      <c r="GK314" s="7"/>
      <c r="GL314" s="7"/>
      <c r="GM314" s="7"/>
      <c r="GN314" s="7"/>
      <c r="GO314" s="7"/>
      <c r="GP314" s="7"/>
      <c r="GQ314" s="7"/>
      <c r="GR314" s="7"/>
      <c r="GS314" s="7"/>
      <c r="GT314" s="7"/>
      <c r="GU314" s="7"/>
      <c r="GV314" s="7"/>
      <c r="GW314" s="7"/>
      <c r="GX314" s="7"/>
      <c r="GY314" s="7"/>
      <c r="GZ314" s="7"/>
      <c r="HA314" s="7"/>
      <c r="HB314" s="7"/>
      <c r="HC314" s="7"/>
      <c r="HD314" s="7"/>
      <c r="HE314" s="7"/>
      <c r="HF314" s="7"/>
      <c r="HG314" s="7"/>
      <c r="HH314" s="7"/>
      <c r="HI314" s="7"/>
      <c r="HJ314" s="7"/>
      <c r="HK314" s="7"/>
      <c r="HL314" s="7"/>
      <c r="HM314" s="7"/>
      <c r="HN314" s="7"/>
      <c r="HO314" s="7"/>
      <c r="HP314" s="7"/>
      <c r="HQ314" s="7"/>
      <c r="HR314" s="7"/>
      <c r="HS314" s="7"/>
      <c r="HT314" s="7"/>
      <c r="HU314" s="7"/>
      <c r="HV314" s="7"/>
      <c r="HW314" s="7"/>
      <c r="HX314" s="7"/>
      <c r="HY314" s="7"/>
      <c r="HZ314" s="7"/>
      <c r="IA314" s="7"/>
      <c r="IB314" s="7"/>
      <c r="IC314" s="7"/>
      <c r="ID314" s="7"/>
      <c r="IE314" s="7"/>
      <c r="IF314" s="7"/>
      <c r="IG314" s="7"/>
      <c r="IH314" s="7"/>
      <c r="II314" s="7"/>
      <c r="IJ314" s="7"/>
      <c r="IK314" s="7"/>
      <c r="IL314" s="7"/>
      <c r="IM314" s="7"/>
      <c r="IN314" s="7"/>
      <c r="IO314" s="7"/>
      <c r="IP314" s="7"/>
      <c r="IQ314" s="7"/>
      <c r="IR314" s="7"/>
      <c r="IS314" s="7"/>
      <c r="IT314" s="7"/>
      <c r="IU314" s="7"/>
      <c r="IV314" s="7"/>
    </row>
    <row r="315" customFormat="1" ht="14.25" spans="1:256">
      <c r="A315" s="19"/>
      <c r="B315" s="19"/>
      <c r="C315" s="20" t="s">
        <v>1699</v>
      </c>
      <c r="D315" s="20" t="s">
        <v>1699</v>
      </c>
      <c r="E315" s="20" t="s">
        <v>2228</v>
      </c>
      <c r="F315" s="21" t="s">
        <v>1709</v>
      </c>
      <c r="G315" s="21" t="s">
        <v>2229</v>
      </c>
      <c r="H315" s="21" t="s">
        <v>1721</v>
      </c>
      <c r="I315" s="21" t="s">
        <v>1706</v>
      </c>
      <c r="J315" s="21" t="s">
        <v>2230</v>
      </c>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c r="DE315" s="7"/>
      <c r="DF315" s="7"/>
      <c r="DG315" s="7"/>
      <c r="DH315" s="7"/>
      <c r="DI315" s="7"/>
      <c r="DJ315" s="7"/>
      <c r="DK315" s="7"/>
      <c r="DL315" s="7"/>
      <c r="DM315" s="7"/>
      <c r="DN315" s="7"/>
      <c r="DO315" s="7"/>
      <c r="DP315" s="7"/>
      <c r="DQ315" s="7"/>
      <c r="DR315" s="7"/>
      <c r="DS315" s="7"/>
      <c r="DT315" s="7"/>
      <c r="DU315" s="7"/>
      <c r="DV315" s="7"/>
      <c r="DW315" s="7"/>
      <c r="DX315" s="7"/>
      <c r="DY315" s="7"/>
      <c r="DZ315" s="7"/>
      <c r="EA315" s="7"/>
      <c r="EB315" s="7"/>
      <c r="EC315" s="7"/>
      <c r="ED315" s="7"/>
      <c r="EE315" s="7"/>
      <c r="EF315" s="7"/>
      <c r="EG315" s="7"/>
      <c r="EH315" s="7"/>
      <c r="EI315" s="7"/>
      <c r="EJ315" s="7"/>
      <c r="EK315" s="7"/>
      <c r="EL315" s="7"/>
      <c r="EM315" s="7"/>
      <c r="EN315" s="7"/>
      <c r="EO315" s="7"/>
      <c r="EP315" s="7"/>
      <c r="EQ315" s="7"/>
      <c r="ER315" s="7"/>
      <c r="ES315" s="7"/>
      <c r="ET315" s="7"/>
      <c r="EU315" s="7"/>
      <c r="EV315" s="7"/>
      <c r="EW315" s="7"/>
      <c r="EX315" s="7"/>
      <c r="EY315" s="7"/>
      <c r="EZ315" s="7"/>
      <c r="FA315" s="7"/>
      <c r="FB315" s="7"/>
      <c r="FC315" s="7"/>
      <c r="FD315" s="7"/>
      <c r="FE315" s="7"/>
      <c r="FF315" s="7"/>
      <c r="FG315" s="7"/>
      <c r="FH315" s="7"/>
      <c r="FI315" s="7"/>
      <c r="FJ315" s="7"/>
      <c r="FK315" s="7"/>
      <c r="FL315" s="7"/>
      <c r="FM315" s="7"/>
      <c r="FN315" s="7"/>
      <c r="FO315" s="7"/>
      <c r="FP315" s="7"/>
      <c r="FQ315" s="7"/>
      <c r="FR315" s="7"/>
      <c r="FS315" s="7"/>
      <c r="FT315" s="7"/>
      <c r="FU315" s="7"/>
      <c r="FV315" s="7"/>
      <c r="FW315" s="7"/>
      <c r="FX315" s="7"/>
      <c r="FY315" s="7"/>
      <c r="FZ315" s="7"/>
      <c r="GA315" s="7"/>
      <c r="GB315" s="7"/>
      <c r="GC315" s="7"/>
      <c r="GD315" s="7"/>
      <c r="GE315" s="7"/>
      <c r="GF315" s="7"/>
      <c r="GG315" s="7"/>
      <c r="GH315" s="7"/>
      <c r="GI315" s="7"/>
      <c r="GJ315" s="7"/>
      <c r="GK315" s="7"/>
      <c r="GL315" s="7"/>
      <c r="GM315" s="7"/>
      <c r="GN315" s="7"/>
      <c r="GO315" s="7"/>
      <c r="GP315" s="7"/>
      <c r="GQ315" s="7"/>
      <c r="GR315" s="7"/>
      <c r="GS315" s="7"/>
      <c r="GT315" s="7"/>
      <c r="GU315" s="7"/>
      <c r="GV315" s="7"/>
      <c r="GW315" s="7"/>
      <c r="GX315" s="7"/>
      <c r="GY315" s="7"/>
      <c r="GZ315" s="7"/>
      <c r="HA315" s="7"/>
      <c r="HB315" s="7"/>
      <c r="HC315" s="7"/>
      <c r="HD315" s="7"/>
      <c r="HE315" s="7"/>
      <c r="HF315" s="7"/>
      <c r="HG315" s="7"/>
      <c r="HH315" s="7"/>
      <c r="HI315" s="7"/>
      <c r="HJ315" s="7"/>
      <c r="HK315" s="7"/>
      <c r="HL315" s="7"/>
      <c r="HM315" s="7"/>
      <c r="HN315" s="7"/>
      <c r="HO315" s="7"/>
      <c r="HP315" s="7"/>
      <c r="HQ315" s="7"/>
      <c r="HR315" s="7"/>
      <c r="HS315" s="7"/>
      <c r="HT315" s="7"/>
      <c r="HU315" s="7"/>
      <c r="HV315" s="7"/>
      <c r="HW315" s="7"/>
      <c r="HX315" s="7"/>
      <c r="HY315" s="7"/>
      <c r="HZ315" s="7"/>
      <c r="IA315" s="7"/>
      <c r="IB315" s="7"/>
      <c r="IC315" s="7"/>
      <c r="ID315" s="7"/>
      <c r="IE315" s="7"/>
      <c r="IF315" s="7"/>
      <c r="IG315" s="7"/>
      <c r="IH315" s="7"/>
      <c r="II315" s="7"/>
      <c r="IJ315" s="7"/>
      <c r="IK315" s="7"/>
      <c r="IL315" s="7"/>
      <c r="IM315" s="7"/>
      <c r="IN315" s="7"/>
      <c r="IO315" s="7"/>
      <c r="IP315" s="7"/>
      <c r="IQ315" s="7"/>
      <c r="IR315" s="7"/>
      <c r="IS315" s="7"/>
      <c r="IT315" s="7"/>
      <c r="IU315" s="7"/>
      <c r="IV315" s="7"/>
    </row>
    <row r="316" customFormat="1" ht="14.25" spans="1:256">
      <c r="A316" s="19"/>
      <c r="B316" s="19"/>
      <c r="C316" s="20" t="s">
        <v>1699</v>
      </c>
      <c r="D316" s="20" t="s">
        <v>1699</v>
      </c>
      <c r="E316" s="20" t="s">
        <v>2231</v>
      </c>
      <c r="F316" s="21" t="s">
        <v>1709</v>
      </c>
      <c r="G316" s="21" t="s">
        <v>2211</v>
      </c>
      <c r="H316" s="21" t="s">
        <v>1721</v>
      </c>
      <c r="I316" s="21" t="s">
        <v>1706</v>
      </c>
      <c r="J316" s="21" t="s">
        <v>2232</v>
      </c>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7"/>
      <c r="CW316" s="7"/>
      <c r="CX316" s="7"/>
      <c r="CY316" s="7"/>
      <c r="CZ316" s="7"/>
      <c r="DA316" s="7"/>
      <c r="DB316" s="7"/>
      <c r="DC316" s="7"/>
      <c r="DD316" s="7"/>
      <c r="DE316" s="7"/>
      <c r="DF316" s="7"/>
      <c r="DG316" s="7"/>
      <c r="DH316" s="7"/>
      <c r="DI316" s="7"/>
      <c r="DJ316" s="7"/>
      <c r="DK316" s="7"/>
      <c r="DL316" s="7"/>
      <c r="DM316" s="7"/>
      <c r="DN316" s="7"/>
      <c r="DO316" s="7"/>
      <c r="DP316" s="7"/>
      <c r="DQ316" s="7"/>
      <c r="DR316" s="7"/>
      <c r="DS316" s="7"/>
      <c r="DT316" s="7"/>
      <c r="DU316" s="7"/>
      <c r="DV316" s="7"/>
      <c r="DW316" s="7"/>
      <c r="DX316" s="7"/>
      <c r="DY316" s="7"/>
      <c r="DZ316" s="7"/>
      <c r="EA316" s="7"/>
      <c r="EB316" s="7"/>
      <c r="EC316" s="7"/>
      <c r="ED316" s="7"/>
      <c r="EE316" s="7"/>
      <c r="EF316" s="7"/>
      <c r="EG316" s="7"/>
      <c r="EH316" s="7"/>
      <c r="EI316" s="7"/>
      <c r="EJ316" s="7"/>
      <c r="EK316" s="7"/>
      <c r="EL316" s="7"/>
      <c r="EM316" s="7"/>
      <c r="EN316" s="7"/>
      <c r="EO316" s="7"/>
      <c r="EP316" s="7"/>
      <c r="EQ316" s="7"/>
      <c r="ER316" s="7"/>
      <c r="ES316" s="7"/>
      <c r="ET316" s="7"/>
      <c r="EU316" s="7"/>
      <c r="EV316" s="7"/>
      <c r="EW316" s="7"/>
      <c r="EX316" s="7"/>
      <c r="EY316" s="7"/>
      <c r="EZ316" s="7"/>
      <c r="FA316" s="7"/>
      <c r="FB316" s="7"/>
      <c r="FC316" s="7"/>
      <c r="FD316" s="7"/>
      <c r="FE316" s="7"/>
      <c r="FF316" s="7"/>
      <c r="FG316" s="7"/>
      <c r="FH316" s="7"/>
      <c r="FI316" s="7"/>
      <c r="FJ316" s="7"/>
      <c r="FK316" s="7"/>
      <c r="FL316" s="7"/>
      <c r="FM316" s="7"/>
      <c r="FN316" s="7"/>
      <c r="FO316" s="7"/>
      <c r="FP316" s="7"/>
      <c r="FQ316" s="7"/>
      <c r="FR316" s="7"/>
      <c r="FS316" s="7"/>
      <c r="FT316" s="7"/>
      <c r="FU316" s="7"/>
      <c r="FV316" s="7"/>
      <c r="FW316" s="7"/>
      <c r="FX316" s="7"/>
      <c r="FY316" s="7"/>
      <c r="FZ316" s="7"/>
      <c r="GA316" s="7"/>
      <c r="GB316" s="7"/>
      <c r="GC316" s="7"/>
      <c r="GD316" s="7"/>
      <c r="GE316" s="7"/>
      <c r="GF316" s="7"/>
      <c r="GG316" s="7"/>
      <c r="GH316" s="7"/>
      <c r="GI316" s="7"/>
      <c r="GJ316" s="7"/>
      <c r="GK316" s="7"/>
      <c r="GL316" s="7"/>
      <c r="GM316" s="7"/>
      <c r="GN316" s="7"/>
      <c r="GO316" s="7"/>
      <c r="GP316" s="7"/>
      <c r="GQ316" s="7"/>
      <c r="GR316" s="7"/>
      <c r="GS316" s="7"/>
      <c r="GT316" s="7"/>
      <c r="GU316" s="7"/>
      <c r="GV316" s="7"/>
      <c r="GW316" s="7"/>
      <c r="GX316" s="7"/>
      <c r="GY316" s="7"/>
      <c r="GZ316" s="7"/>
      <c r="HA316" s="7"/>
      <c r="HB316" s="7"/>
      <c r="HC316" s="7"/>
      <c r="HD316" s="7"/>
      <c r="HE316" s="7"/>
      <c r="HF316" s="7"/>
      <c r="HG316" s="7"/>
      <c r="HH316" s="7"/>
      <c r="HI316" s="7"/>
      <c r="HJ316" s="7"/>
      <c r="HK316" s="7"/>
      <c r="HL316" s="7"/>
      <c r="HM316" s="7"/>
      <c r="HN316" s="7"/>
      <c r="HO316" s="7"/>
      <c r="HP316" s="7"/>
      <c r="HQ316" s="7"/>
      <c r="HR316" s="7"/>
      <c r="HS316" s="7"/>
      <c r="HT316" s="7"/>
      <c r="HU316" s="7"/>
      <c r="HV316" s="7"/>
      <c r="HW316" s="7"/>
      <c r="HX316" s="7"/>
      <c r="HY316" s="7"/>
      <c r="HZ316" s="7"/>
      <c r="IA316" s="7"/>
      <c r="IB316" s="7"/>
      <c r="IC316" s="7"/>
      <c r="ID316" s="7"/>
      <c r="IE316" s="7"/>
      <c r="IF316" s="7"/>
      <c r="IG316" s="7"/>
      <c r="IH316" s="7"/>
      <c r="II316" s="7"/>
      <c r="IJ316" s="7"/>
      <c r="IK316" s="7"/>
      <c r="IL316" s="7"/>
      <c r="IM316" s="7"/>
      <c r="IN316" s="7"/>
      <c r="IO316" s="7"/>
      <c r="IP316" s="7"/>
      <c r="IQ316" s="7"/>
      <c r="IR316" s="7"/>
      <c r="IS316" s="7"/>
      <c r="IT316" s="7"/>
      <c r="IU316" s="7"/>
      <c r="IV316" s="7"/>
    </row>
    <row r="317" customFormat="1" ht="27" spans="1:256">
      <c r="A317" s="19"/>
      <c r="B317" s="19"/>
      <c r="C317" s="20" t="s">
        <v>1699</v>
      </c>
      <c r="D317" s="20" t="s">
        <v>1699</v>
      </c>
      <c r="E317" s="20" t="s">
        <v>2233</v>
      </c>
      <c r="F317" s="21" t="s">
        <v>1709</v>
      </c>
      <c r="G317" s="21" t="s">
        <v>2234</v>
      </c>
      <c r="H317" s="21" t="s">
        <v>1721</v>
      </c>
      <c r="I317" s="21" t="s">
        <v>1706</v>
      </c>
      <c r="J317" s="21" t="s">
        <v>2235</v>
      </c>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7"/>
      <c r="CV317" s="7"/>
      <c r="CW317" s="7"/>
      <c r="CX317" s="7"/>
      <c r="CY317" s="7"/>
      <c r="CZ317" s="7"/>
      <c r="DA317" s="7"/>
      <c r="DB317" s="7"/>
      <c r="DC317" s="7"/>
      <c r="DD317" s="7"/>
      <c r="DE317" s="7"/>
      <c r="DF317" s="7"/>
      <c r="DG317" s="7"/>
      <c r="DH317" s="7"/>
      <c r="DI317" s="7"/>
      <c r="DJ317" s="7"/>
      <c r="DK317" s="7"/>
      <c r="DL317" s="7"/>
      <c r="DM317" s="7"/>
      <c r="DN317" s="7"/>
      <c r="DO317" s="7"/>
      <c r="DP317" s="7"/>
      <c r="DQ317" s="7"/>
      <c r="DR317" s="7"/>
      <c r="DS317" s="7"/>
      <c r="DT317" s="7"/>
      <c r="DU317" s="7"/>
      <c r="DV317" s="7"/>
      <c r="DW317" s="7"/>
      <c r="DX317" s="7"/>
      <c r="DY317" s="7"/>
      <c r="DZ317" s="7"/>
      <c r="EA317" s="7"/>
      <c r="EB317" s="7"/>
      <c r="EC317" s="7"/>
      <c r="ED317" s="7"/>
      <c r="EE317" s="7"/>
      <c r="EF317" s="7"/>
      <c r="EG317" s="7"/>
      <c r="EH317" s="7"/>
      <c r="EI317" s="7"/>
      <c r="EJ317" s="7"/>
      <c r="EK317" s="7"/>
      <c r="EL317" s="7"/>
      <c r="EM317" s="7"/>
      <c r="EN317" s="7"/>
      <c r="EO317" s="7"/>
      <c r="EP317" s="7"/>
      <c r="EQ317" s="7"/>
      <c r="ER317" s="7"/>
      <c r="ES317" s="7"/>
      <c r="ET317" s="7"/>
      <c r="EU317" s="7"/>
      <c r="EV317" s="7"/>
      <c r="EW317" s="7"/>
      <c r="EX317" s="7"/>
      <c r="EY317" s="7"/>
      <c r="EZ317" s="7"/>
      <c r="FA317" s="7"/>
      <c r="FB317" s="7"/>
      <c r="FC317" s="7"/>
      <c r="FD317" s="7"/>
      <c r="FE317" s="7"/>
      <c r="FF317" s="7"/>
      <c r="FG317" s="7"/>
      <c r="FH317" s="7"/>
      <c r="FI317" s="7"/>
      <c r="FJ317" s="7"/>
      <c r="FK317" s="7"/>
      <c r="FL317" s="7"/>
      <c r="FM317" s="7"/>
      <c r="FN317" s="7"/>
      <c r="FO317" s="7"/>
      <c r="FP317" s="7"/>
      <c r="FQ317" s="7"/>
      <c r="FR317" s="7"/>
      <c r="FS317" s="7"/>
      <c r="FT317" s="7"/>
      <c r="FU317" s="7"/>
      <c r="FV317" s="7"/>
      <c r="FW317" s="7"/>
      <c r="FX317" s="7"/>
      <c r="FY317" s="7"/>
      <c r="FZ317" s="7"/>
      <c r="GA317" s="7"/>
      <c r="GB317" s="7"/>
      <c r="GC317" s="7"/>
      <c r="GD317" s="7"/>
      <c r="GE317" s="7"/>
      <c r="GF317" s="7"/>
      <c r="GG317" s="7"/>
      <c r="GH317" s="7"/>
      <c r="GI317" s="7"/>
      <c r="GJ317" s="7"/>
      <c r="GK317" s="7"/>
      <c r="GL317" s="7"/>
      <c r="GM317" s="7"/>
      <c r="GN317" s="7"/>
      <c r="GO317" s="7"/>
      <c r="GP317" s="7"/>
      <c r="GQ317" s="7"/>
      <c r="GR317" s="7"/>
      <c r="GS317" s="7"/>
      <c r="GT317" s="7"/>
      <c r="GU317" s="7"/>
      <c r="GV317" s="7"/>
      <c r="GW317" s="7"/>
      <c r="GX317" s="7"/>
      <c r="GY317" s="7"/>
      <c r="GZ317" s="7"/>
      <c r="HA317" s="7"/>
      <c r="HB317" s="7"/>
      <c r="HC317" s="7"/>
      <c r="HD317" s="7"/>
      <c r="HE317" s="7"/>
      <c r="HF317" s="7"/>
      <c r="HG317" s="7"/>
      <c r="HH317" s="7"/>
      <c r="HI317" s="7"/>
      <c r="HJ317" s="7"/>
      <c r="HK317" s="7"/>
      <c r="HL317" s="7"/>
      <c r="HM317" s="7"/>
      <c r="HN317" s="7"/>
      <c r="HO317" s="7"/>
      <c r="HP317" s="7"/>
      <c r="HQ317" s="7"/>
      <c r="HR317" s="7"/>
      <c r="HS317" s="7"/>
      <c r="HT317" s="7"/>
      <c r="HU317" s="7"/>
      <c r="HV317" s="7"/>
      <c r="HW317" s="7"/>
      <c r="HX317" s="7"/>
      <c r="HY317" s="7"/>
      <c r="HZ317" s="7"/>
      <c r="IA317" s="7"/>
      <c r="IB317" s="7"/>
      <c r="IC317" s="7"/>
      <c r="ID317" s="7"/>
      <c r="IE317" s="7"/>
      <c r="IF317" s="7"/>
      <c r="IG317" s="7"/>
      <c r="IH317" s="7"/>
      <c r="II317" s="7"/>
      <c r="IJ317" s="7"/>
      <c r="IK317" s="7"/>
      <c r="IL317" s="7"/>
      <c r="IM317" s="7"/>
      <c r="IN317" s="7"/>
      <c r="IO317" s="7"/>
      <c r="IP317" s="7"/>
      <c r="IQ317" s="7"/>
      <c r="IR317" s="7"/>
      <c r="IS317" s="7"/>
      <c r="IT317" s="7"/>
      <c r="IU317" s="7"/>
      <c r="IV317" s="7"/>
    </row>
    <row r="318" customFormat="1" ht="28.5" spans="1:256">
      <c r="A318" s="19"/>
      <c r="B318" s="19"/>
      <c r="C318" s="20" t="s">
        <v>1699</v>
      </c>
      <c r="D318" s="20" t="s">
        <v>1699</v>
      </c>
      <c r="E318" s="20" t="s">
        <v>2236</v>
      </c>
      <c r="F318" s="21" t="s">
        <v>1709</v>
      </c>
      <c r="G318" s="21" t="s">
        <v>2166</v>
      </c>
      <c r="H318" s="21" t="s">
        <v>1721</v>
      </c>
      <c r="I318" s="21" t="s">
        <v>1706</v>
      </c>
      <c r="J318" s="21" t="s">
        <v>2237</v>
      </c>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c r="BM318" s="7"/>
      <c r="BN318" s="7"/>
      <c r="BO318" s="7"/>
      <c r="BP318" s="7"/>
      <c r="BQ318" s="7"/>
      <c r="BR318" s="7"/>
      <c r="BS318" s="7"/>
      <c r="BT318" s="7"/>
      <c r="BU318" s="7"/>
      <c r="BV318" s="7"/>
      <c r="BW318" s="7"/>
      <c r="BX318" s="7"/>
      <c r="BY318" s="7"/>
      <c r="BZ318" s="7"/>
      <c r="CA318" s="7"/>
      <c r="CB318" s="7"/>
      <c r="CC318" s="7"/>
      <c r="CD318" s="7"/>
      <c r="CE318" s="7"/>
      <c r="CF318" s="7"/>
      <c r="CG318" s="7"/>
      <c r="CH318" s="7"/>
      <c r="CI318" s="7"/>
      <c r="CJ318" s="7"/>
      <c r="CK318" s="7"/>
      <c r="CL318" s="7"/>
      <c r="CM318" s="7"/>
      <c r="CN318" s="7"/>
      <c r="CO318" s="7"/>
      <c r="CP318" s="7"/>
      <c r="CQ318" s="7"/>
      <c r="CR318" s="7"/>
      <c r="CS318" s="7"/>
      <c r="CT318" s="7"/>
      <c r="CU318" s="7"/>
      <c r="CV318" s="7"/>
      <c r="CW318" s="7"/>
      <c r="CX318" s="7"/>
      <c r="CY318" s="7"/>
      <c r="CZ318" s="7"/>
      <c r="DA318" s="7"/>
      <c r="DB318" s="7"/>
      <c r="DC318" s="7"/>
      <c r="DD318" s="7"/>
      <c r="DE318" s="7"/>
      <c r="DF318" s="7"/>
      <c r="DG318" s="7"/>
      <c r="DH318" s="7"/>
      <c r="DI318" s="7"/>
      <c r="DJ318" s="7"/>
      <c r="DK318" s="7"/>
      <c r="DL318" s="7"/>
      <c r="DM318" s="7"/>
      <c r="DN318" s="7"/>
      <c r="DO318" s="7"/>
      <c r="DP318" s="7"/>
      <c r="DQ318" s="7"/>
      <c r="DR318" s="7"/>
      <c r="DS318" s="7"/>
      <c r="DT318" s="7"/>
      <c r="DU318" s="7"/>
      <c r="DV318" s="7"/>
      <c r="DW318" s="7"/>
      <c r="DX318" s="7"/>
      <c r="DY318" s="7"/>
      <c r="DZ318" s="7"/>
      <c r="EA318" s="7"/>
      <c r="EB318" s="7"/>
      <c r="EC318" s="7"/>
      <c r="ED318" s="7"/>
      <c r="EE318" s="7"/>
      <c r="EF318" s="7"/>
      <c r="EG318" s="7"/>
      <c r="EH318" s="7"/>
      <c r="EI318" s="7"/>
      <c r="EJ318" s="7"/>
      <c r="EK318" s="7"/>
      <c r="EL318" s="7"/>
      <c r="EM318" s="7"/>
      <c r="EN318" s="7"/>
      <c r="EO318" s="7"/>
      <c r="EP318" s="7"/>
      <c r="EQ318" s="7"/>
      <c r="ER318" s="7"/>
      <c r="ES318" s="7"/>
      <c r="ET318" s="7"/>
      <c r="EU318" s="7"/>
      <c r="EV318" s="7"/>
      <c r="EW318" s="7"/>
      <c r="EX318" s="7"/>
      <c r="EY318" s="7"/>
      <c r="EZ318" s="7"/>
      <c r="FA318" s="7"/>
      <c r="FB318" s="7"/>
      <c r="FC318" s="7"/>
      <c r="FD318" s="7"/>
      <c r="FE318" s="7"/>
      <c r="FF318" s="7"/>
      <c r="FG318" s="7"/>
      <c r="FH318" s="7"/>
      <c r="FI318" s="7"/>
      <c r="FJ318" s="7"/>
      <c r="FK318" s="7"/>
      <c r="FL318" s="7"/>
      <c r="FM318" s="7"/>
      <c r="FN318" s="7"/>
      <c r="FO318" s="7"/>
      <c r="FP318" s="7"/>
      <c r="FQ318" s="7"/>
      <c r="FR318" s="7"/>
      <c r="FS318" s="7"/>
      <c r="FT318" s="7"/>
      <c r="FU318" s="7"/>
      <c r="FV318" s="7"/>
      <c r="FW318" s="7"/>
      <c r="FX318" s="7"/>
      <c r="FY318" s="7"/>
      <c r="FZ318" s="7"/>
      <c r="GA318" s="7"/>
      <c r="GB318" s="7"/>
      <c r="GC318" s="7"/>
      <c r="GD318" s="7"/>
      <c r="GE318" s="7"/>
      <c r="GF318" s="7"/>
      <c r="GG318" s="7"/>
      <c r="GH318" s="7"/>
      <c r="GI318" s="7"/>
      <c r="GJ318" s="7"/>
      <c r="GK318" s="7"/>
      <c r="GL318" s="7"/>
      <c r="GM318" s="7"/>
      <c r="GN318" s="7"/>
      <c r="GO318" s="7"/>
      <c r="GP318" s="7"/>
      <c r="GQ318" s="7"/>
      <c r="GR318" s="7"/>
      <c r="GS318" s="7"/>
      <c r="GT318" s="7"/>
      <c r="GU318" s="7"/>
      <c r="GV318" s="7"/>
      <c r="GW318" s="7"/>
      <c r="GX318" s="7"/>
      <c r="GY318" s="7"/>
      <c r="GZ318" s="7"/>
      <c r="HA318" s="7"/>
      <c r="HB318" s="7"/>
      <c r="HC318" s="7"/>
      <c r="HD318" s="7"/>
      <c r="HE318" s="7"/>
      <c r="HF318" s="7"/>
      <c r="HG318" s="7"/>
      <c r="HH318" s="7"/>
      <c r="HI318" s="7"/>
      <c r="HJ318" s="7"/>
      <c r="HK318" s="7"/>
      <c r="HL318" s="7"/>
      <c r="HM318" s="7"/>
      <c r="HN318" s="7"/>
      <c r="HO318" s="7"/>
      <c r="HP318" s="7"/>
      <c r="HQ318" s="7"/>
      <c r="HR318" s="7"/>
      <c r="HS318" s="7"/>
      <c r="HT318" s="7"/>
      <c r="HU318" s="7"/>
      <c r="HV318" s="7"/>
      <c r="HW318" s="7"/>
      <c r="HX318" s="7"/>
      <c r="HY318" s="7"/>
      <c r="HZ318" s="7"/>
      <c r="IA318" s="7"/>
      <c r="IB318" s="7"/>
      <c r="IC318" s="7"/>
      <c r="ID318" s="7"/>
      <c r="IE318" s="7"/>
      <c r="IF318" s="7"/>
      <c r="IG318" s="7"/>
      <c r="IH318" s="7"/>
      <c r="II318" s="7"/>
      <c r="IJ318" s="7"/>
      <c r="IK318" s="7"/>
      <c r="IL318" s="7"/>
      <c r="IM318" s="7"/>
      <c r="IN318" s="7"/>
      <c r="IO318" s="7"/>
      <c r="IP318" s="7"/>
      <c r="IQ318" s="7"/>
      <c r="IR318" s="7"/>
      <c r="IS318" s="7"/>
      <c r="IT318" s="7"/>
      <c r="IU318" s="7"/>
      <c r="IV318" s="7"/>
    </row>
    <row r="319" customFormat="1" ht="28.5" spans="1:256">
      <c r="A319" s="19"/>
      <c r="B319" s="19"/>
      <c r="C319" s="20" t="s">
        <v>1699</v>
      </c>
      <c r="D319" s="20" t="s">
        <v>1699</v>
      </c>
      <c r="E319" s="20" t="s">
        <v>2238</v>
      </c>
      <c r="F319" s="21" t="s">
        <v>1709</v>
      </c>
      <c r="G319" s="21" t="s">
        <v>2239</v>
      </c>
      <c r="H319" s="21" t="s">
        <v>1721</v>
      </c>
      <c r="I319" s="21" t="s">
        <v>1706</v>
      </c>
      <c r="J319" s="21" t="s">
        <v>2240</v>
      </c>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7"/>
      <c r="BM319" s="7"/>
      <c r="BN319" s="7"/>
      <c r="BO319" s="7"/>
      <c r="BP319" s="7"/>
      <c r="BQ319" s="7"/>
      <c r="BR319" s="7"/>
      <c r="BS319" s="7"/>
      <c r="BT319" s="7"/>
      <c r="BU319" s="7"/>
      <c r="BV319" s="7"/>
      <c r="BW319" s="7"/>
      <c r="BX319" s="7"/>
      <c r="BY319" s="7"/>
      <c r="BZ319" s="7"/>
      <c r="CA319" s="7"/>
      <c r="CB319" s="7"/>
      <c r="CC319" s="7"/>
      <c r="CD319" s="7"/>
      <c r="CE319" s="7"/>
      <c r="CF319" s="7"/>
      <c r="CG319" s="7"/>
      <c r="CH319" s="7"/>
      <c r="CI319" s="7"/>
      <c r="CJ319" s="7"/>
      <c r="CK319" s="7"/>
      <c r="CL319" s="7"/>
      <c r="CM319" s="7"/>
      <c r="CN319" s="7"/>
      <c r="CO319" s="7"/>
      <c r="CP319" s="7"/>
      <c r="CQ319" s="7"/>
      <c r="CR319" s="7"/>
      <c r="CS319" s="7"/>
      <c r="CT319" s="7"/>
      <c r="CU319" s="7"/>
      <c r="CV319" s="7"/>
      <c r="CW319" s="7"/>
      <c r="CX319" s="7"/>
      <c r="CY319" s="7"/>
      <c r="CZ319" s="7"/>
      <c r="DA319" s="7"/>
      <c r="DB319" s="7"/>
      <c r="DC319" s="7"/>
      <c r="DD319" s="7"/>
      <c r="DE319" s="7"/>
      <c r="DF319" s="7"/>
      <c r="DG319" s="7"/>
      <c r="DH319" s="7"/>
      <c r="DI319" s="7"/>
      <c r="DJ319" s="7"/>
      <c r="DK319" s="7"/>
      <c r="DL319" s="7"/>
      <c r="DM319" s="7"/>
      <c r="DN319" s="7"/>
      <c r="DO319" s="7"/>
      <c r="DP319" s="7"/>
      <c r="DQ319" s="7"/>
      <c r="DR319" s="7"/>
      <c r="DS319" s="7"/>
      <c r="DT319" s="7"/>
      <c r="DU319" s="7"/>
      <c r="DV319" s="7"/>
      <c r="DW319" s="7"/>
      <c r="DX319" s="7"/>
      <c r="DY319" s="7"/>
      <c r="DZ319" s="7"/>
      <c r="EA319" s="7"/>
      <c r="EB319" s="7"/>
      <c r="EC319" s="7"/>
      <c r="ED319" s="7"/>
      <c r="EE319" s="7"/>
      <c r="EF319" s="7"/>
      <c r="EG319" s="7"/>
      <c r="EH319" s="7"/>
      <c r="EI319" s="7"/>
      <c r="EJ319" s="7"/>
      <c r="EK319" s="7"/>
      <c r="EL319" s="7"/>
      <c r="EM319" s="7"/>
      <c r="EN319" s="7"/>
      <c r="EO319" s="7"/>
      <c r="EP319" s="7"/>
      <c r="EQ319" s="7"/>
      <c r="ER319" s="7"/>
      <c r="ES319" s="7"/>
      <c r="ET319" s="7"/>
      <c r="EU319" s="7"/>
      <c r="EV319" s="7"/>
      <c r="EW319" s="7"/>
      <c r="EX319" s="7"/>
      <c r="EY319" s="7"/>
      <c r="EZ319" s="7"/>
      <c r="FA319" s="7"/>
      <c r="FB319" s="7"/>
      <c r="FC319" s="7"/>
      <c r="FD319" s="7"/>
      <c r="FE319" s="7"/>
      <c r="FF319" s="7"/>
      <c r="FG319" s="7"/>
      <c r="FH319" s="7"/>
      <c r="FI319" s="7"/>
      <c r="FJ319" s="7"/>
      <c r="FK319" s="7"/>
      <c r="FL319" s="7"/>
      <c r="FM319" s="7"/>
      <c r="FN319" s="7"/>
      <c r="FO319" s="7"/>
      <c r="FP319" s="7"/>
      <c r="FQ319" s="7"/>
      <c r="FR319" s="7"/>
      <c r="FS319" s="7"/>
      <c r="FT319" s="7"/>
      <c r="FU319" s="7"/>
      <c r="FV319" s="7"/>
      <c r="FW319" s="7"/>
      <c r="FX319" s="7"/>
      <c r="FY319" s="7"/>
      <c r="FZ319" s="7"/>
      <c r="GA319" s="7"/>
      <c r="GB319" s="7"/>
      <c r="GC319" s="7"/>
      <c r="GD319" s="7"/>
      <c r="GE319" s="7"/>
      <c r="GF319" s="7"/>
      <c r="GG319" s="7"/>
      <c r="GH319" s="7"/>
      <c r="GI319" s="7"/>
      <c r="GJ319" s="7"/>
      <c r="GK319" s="7"/>
      <c r="GL319" s="7"/>
      <c r="GM319" s="7"/>
      <c r="GN319" s="7"/>
      <c r="GO319" s="7"/>
      <c r="GP319" s="7"/>
      <c r="GQ319" s="7"/>
      <c r="GR319" s="7"/>
      <c r="GS319" s="7"/>
      <c r="GT319" s="7"/>
      <c r="GU319" s="7"/>
      <c r="GV319" s="7"/>
      <c r="GW319" s="7"/>
      <c r="GX319" s="7"/>
      <c r="GY319" s="7"/>
      <c r="GZ319" s="7"/>
      <c r="HA319" s="7"/>
      <c r="HB319" s="7"/>
      <c r="HC319" s="7"/>
      <c r="HD319" s="7"/>
      <c r="HE319" s="7"/>
      <c r="HF319" s="7"/>
      <c r="HG319" s="7"/>
      <c r="HH319" s="7"/>
      <c r="HI319" s="7"/>
      <c r="HJ319" s="7"/>
      <c r="HK319" s="7"/>
      <c r="HL319" s="7"/>
      <c r="HM319" s="7"/>
      <c r="HN319" s="7"/>
      <c r="HO319" s="7"/>
      <c r="HP319" s="7"/>
      <c r="HQ319" s="7"/>
      <c r="HR319" s="7"/>
      <c r="HS319" s="7"/>
      <c r="HT319" s="7"/>
      <c r="HU319" s="7"/>
      <c r="HV319" s="7"/>
      <c r="HW319" s="7"/>
      <c r="HX319" s="7"/>
      <c r="HY319" s="7"/>
      <c r="HZ319" s="7"/>
      <c r="IA319" s="7"/>
      <c r="IB319" s="7"/>
      <c r="IC319" s="7"/>
      <c r="ID319" s="7"/>
      <c r="IE319" s="7"/>
      <c r="IF319" s="7"/>
      <c r="IG319" s="7"/>
      <c r="IH319" s="7"/>
      <c r="II319" s="7"/>
      <c r="IJ319" s="7"/>
      <c r="IK319" s="7"/>
      <c r="IL319" s="7"/>
      <c r="IM319" s="7"/>
      <c r="IN319" s="7"/>
      <c r="IO319" s="7"/>
      <c r="IP319" s="7"/>
      <c r="IQ319" s="7"/>
      <c r="IR319" s="7"/>
      <c r="IS319" s="7"/>
      <c r="IT319" s="7"/>
      <c r="IU319" s="7"/>
      <c r="IV319" s="7"/>
    </row>
    <row r="320" customFormat="1" ht="14.25" spans="1:256">
      <c r="A320" s="19"/>
      <c r="B320" s="19"/>
      <c r="C320" s="20" t="s">
        <v>1699</v>
      </c>
      <c r="D320" s="20" t="s">
        <v>1699</v>
      </c>
      <c r="E320" s="20" t="s">
        <v>2241</v>
      </c>
      <c r="F320" s="21" t="s">
        <v>1709</v>
      </c>
      <c r="G320" s="21" t="s">
        <v>2242</v>
      </c>
      <c r="H320" s="21" t="s">
        <v>1721</v>
      </c>
      <c r="I320" s="21" t="s">
        <v>1706</v>
      </c>
      <c r="J320" s="21" t="s">
        <v>2243</v>
      </c>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c r="BM320" s="7"/>
      <c r="BN320" s="7"/>
      <c r="BO320" s="7"/>
      <c r="BP320" s="7"/>
      <c r="BQ320" s="7"/>
      <c r="BR320" s="7"/>
      <c r="BS320" s="7"/>
      <c r="BT320" s="7"/>
      <c r="BU320" s="7"/>
      <c r="BV320" s="7"/>
      <c r="BW320" s="7"/>
      <c r="BX320" s="7"/>
      <c r="BY320" s="7"/>
      <c r="BZ320" s="7"/>
      <c r="CA320" s="7"/>
      <c r="CB320" s="7"/>
      <c r="CC320" s="7"/>
      <c r="CD320" s="7"/>
      <c r="CE320" s="7"/>
      <c r="CF320" s="7"/>
      <c r="CG320" s="7"/>
      <c r="CH320" s="7"/>
      <c r="CI320" s="7"/>
      <c r="CJ320" s="7"/>
      <c r="CK320" s="7"/>
      <c r="CL320" s="7"/>
      <c r="CM320" s="7"/>
      <c r="CN320" s="7"/>
      <c r="CO320" s="7"/>
      <c r="CP320" s="7"/>
      <c r="CQ320" s="7"/>
      <c r="CR320" s="7"/>
      <c r="CS320" s="7"/>
      <c r="CT320" s="7"/>
      <c r="CU320" s="7"/>
      <c r="CV320" s="7"/>
      <c r="CW320" s="7"/>
      <c r="CX320" s="7"/>
      <c r="CY320" s="7"/>
      <c r="CZ320" s="7"/>
      <c r="DA320" s="7"/>
      <c r="DB320" s="7"/>
      <c r="DC320" s="7"/>
      <c r="DD320" s="7"/>
      <c r="DE320" s="7"/>
      <c r="DF320" s="7"/>
      <c r="DG320" s="7"/>
      <c r="DH320" s="7"/>
      <c r="DI320" s="7"/>
      <c r="DJ320" s="7"/>
      <c r="DK320" s="7"/>
      <c r="DL320" s="7"/>
      <c r="DM320" s="7"/>
      <c r="DN320" s="7"/>
      <c r="DO320" s="7"/>
      <c r="DP320" s="7"/>
      <c r="DQ320" s="7"/>
      <c r="DR320" s="7"/>
      <c r="DS320" s="7"/>
      <c r="DT320" s="7"/>
      <c r="DU320" s="7"/>
      <c r="DV320" s="7"/>
      <c r="DW320" s="7"/>
      <c r="DX320" s="7"/>
      <c r="DY320" s="7"/>
      <c r="DZ320" s="7"/>
      <c r="EA320" s="7"/>
      <c r="EB320" s="7"/>
      <c r="EC320" s="7"/>
      <c r="ED320" s="7"/>
      <c r="EE320" s="7"/>
      <c r="EF320" s="7"/>
      <c r="EG320" s="7"/>
      <c r="EH320" s="7"/>
      <c r="EI320" s="7"/>
      <c r="EJ320" s="7"/>
      <c r="EK320" s="7"/>
      <c r="EL320" s="7"/>
      <c r="EM320" s="7"/>
      <c r="EN320" s="7"/>
      <c r="EO320" s="7"/>
      <c r="EP320" s="7"/>
      <c r="EQ320" s="7"/>
      <c r="ER320" s="7"/>
      <c r="ES320" s="7"/>
      <c r="ET320" s="7"/>
      <c r="EU320" s="7"/>
      <c r="EV320" s="7"/>
      <c r="EW320" s="7"/>
      <c r="EX320" s="7"/>
      <c r="EY320" s="7"/>
      <c r="EZ320" s="7"/>
      <c r="FA320" s="7"/>
      <c r="FB320" s="7"/>
      <c r="FC320" s="7"/>
      <c r="FD320" s="7"/>
      <c r="FE320" s="7"/>
      <c r="FF320" s="7"/>
      <c r="FG320" s="7"/>
      <c r="FH320" s="7"/>
      <c r="FI320" s="7"/>
      <c r="FJ320" s="7"/>
      <c r="FK320" s="7"/>
      <c r="FL320" s="7"/>
      <c r="FM320" s="7"/>
      <c r="FN320" s="7"/>
      <c r="FO320" s="7"/>
      <c r="FP320" s="7"/>
      <c r="FQ320" s="7"/>
      <c r="FR320" s="7"/>
      <c r="FS320" s="7"/>
      <c r="FT320" s="7"/>
      <c r="FU320" s="7"/>
      <c r="FV320" s="7"/>
      <c r="FW320" s="7"/>
      <c r="FX320" s="7"/>
      <c r="FY320" s="7"/>
      <c r="FZ320" s="7"/>
      <c r="GA320" s="7"/>
      <c r="GB320" s="7"/>
      <c r="GC320" s="7"/>
      <c r="GD320" s="7"/>
      <c r="GE320" s="7"/>
      <c r="GF320" s="7"/>
      <c r="GG320" s="7"/>
      <c r="GH320" s="7"/>
      <c r="GI320" s="7"/>
      <c r="GJ320" s="7"/>
      <c r="GK320" s="7"/>
      <c r="GL320" s="7"/>
      <c r="GM320" s="7"/>
      <c r="GN320" s="7"/>
      <c r="GO320" s="7"/>
      <c r="GP320" s="7"/>
      <c r="GQ320" s="7"/>
      <c r="GR320" s="7"/>
      <c r="GS320" s="7"/>
      <c r="GT320" s="7"/>
      <c r="GU320" s="7"/>
      <c r="GV320" s="7"/>
      <c r="GW320" s="7"/>
      <c r="GX320" s="7"/>
      <c r="GY320" s="7"/>
      <c r="GZ320" s="7"/>
      <c r="HA320" s="7"/>
      <c r="HB320" s="7"/>
      <c r="HC320" s="7"/>
      <c r="HD320" s="7"/>
      <c r="HE320" s="7"/>
      <c r="HF320" s="7"/>
      <c r="HG320" s="7"/>
      <c r="HH320" s="7"/>
      <c r="HI320" s="7"/>
      <c r="HJ320" s="7"/>
      <c r="HK320" s="7"/>
      <c r="HL320" s="7"/>
      <c r="HM320" s="7"/>
      <c r="HN320" s="7"/>
      <c r="HO320" s="7"/>
      <c r="HP320" s="7"/>
      <c r="HQ320" s="7"/>
      <c r="HR320" s="7"/>
      <c r="HS320" s="7"/>
      <c r="HT320" s="7"/>
      <c r="HU320" s="7"/>
      <c r="HV320" s="7"/>
      <c r="HW320" s="7"/>
      <c r="HX320" s="7"/>
      <c r="HY320" s="7"/>
      <c r="HZ320" s="7"/>
      <c r="IA320" s="7"/>
      <c r="IB320" s="7"/>
      <c r="IC320" s="7"/>
      <c r="ID320" s="7"/>
      <c r="IE320" s="7"/>
      <c r="IF320" s="7"/>
      <c r="IG320" s="7"/>
      <c r="IH320" s="7"/>
      <c r="II320" s="7"/>
      <c r="IJ320" s="7"/>
      <c r="IK320" s="7"/>
      <c r="IL320" s="7"/>
      <c r="IM320" s="7"/>
      <c r="IN320" s="7"/>
      <c r="IO320" s="7"/>
      <c r="IP320" s="7"/>
      <c r="IQ320" s="7"/>
      <c r="IR320" s="7"/>
      <c r="IS320" s="7"/>
      <c r="IT320" s="7"/>
      <c r="IU320" s="7"/>
      <c r="IV320" s="7"/>
    </row>
    <row r="321" customFormat="1" ht="14.25" spans="1:256">
      <c r="A321" s="19"/>
      <c r="B321" s="19"/>
      <c r="C321" s="20" t="s">
        <v>1699</v>
      </c>
      <c r="D321" s="20" t="s">
        <v>1699</v>
      </c>
      <c r="E321" s="20" t="s">
        <v>2244</v>
      </c>
      <c r="F321" s="21" t="s">
        <v>1709</v>
      </c>
      <c r="G321" s="21" t="s">
        <v>2229</v>
      </c>
      <c r="H321" s="21" t="s">
        <v>1721</v>
      </c>
      <c r="I321" s="21" t="s">
        <v>1706</v>
      </c>
      <c r="J321" s="21" t="s">
        <v>2245</v>
      </c>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c r="BI321" s="7"/>
      <c r="BJ321" s="7"/>
      <c r="BK321" s="7"/>
      <c r="BL321" s="7"/>
      <c r="BM321" s="7"/>
      <c r="BN321" s="7"/>
      <c r="BO321" s="7"/>
      <c r="BP321" s="7"/>
      <c r="BQ321" s="7"/>
      <c r="BR321" s="7"/>
      <c r="BS321" s="7"/>
      <c r="BT321" s="7"/>
      <c r="BU321" s="7"/>
      <c r="BV321" s="7"/>
      <c r="BW321" s="7"/>
      <c r="BX321" s="7"/>
      <c r="BY321" s="7"/>
      <c r="BZ321" s="7"/>
      <c r="CA321" s="7"/>
      <c r="CB321" s="7"/>
      <c r="CC321" s="7"/>
      <c r="CD321" s="7"/>
      <c r="CE321" s="7"/>
      <c r="CF321" s="7"/>
      <c r="CG321" s="7"/>
      <c r="CH321" s="7"/>
      <c r="CI321" s="7"/>
      <c r="CJ321" s="7"/>
      <c r="CK321" s="7"/>
      <c r="CL321" s="7"/>
      <c r="CM321" s="7"/>
      <c r="CN321" s="7"/>
      <c r="CO321" s="7"/>
      <c r="CP321" s="7"/>
      <c r="CQ321" s="7"/>
      <c r="CR321" s="7"/>
      <c r="CS321" s="7"/>
      <c r="CT321" s="7"/>
      <c r="CU321" s="7"/>
      <c r="CV321" s="7"/>
      <c r="CW321" s="7"/>
      <c r="CX321" s="7"/>
      <c r="CY321" s="7"/>
      <c r="CZ321" s="7"/>
      <c r="DA321" s="7"/>
      <c r="DB321" s="7"/>
      <c r="DC321" s="7"/>
      <c r="DD321" s="7"/>
      <c r="DE321" s="7"/>
      <c r="DF321" s="7"/>
      <c r="DG321" s="7"/>
      <c r="DH321" s="7"/>
      <c r="DI321" s="7"/>
      <c r="DJ321" s="7"/>
      <c r="DK321" s="7"/>
      <c r="DL321" s="7"/>
      <c r="DM321" s="7"/>
      <c r="DN321" s="7"/>
      <c r="DO321" s="7"/>
      <c r="DP321" s="7"/>
      <c r="DQ321" s="7"/>
      <c r="DR321" s="7"/>
      <c r="DS321" s="7"/>
      <c r="DT321" s="7"/>
      <c r="DU321" s="7"/>
      <c r="DV321" s="7"/>
      <c r="DW321" s="7"/>
      <c r="DX321" s="7"/>
      <c r="DY321" s="7"/>
      <c r="DZ321" s="7"/>
      <c r="EA321" s="7"/>
      <c r="EB321" s="7"/>
      <c r="EC321" s="7"/>
      <c r="ED321" s="7"/>
      <c r="EE321" s="7"/>
      <c r="EF321" s="7"/>
      <c r="EG321" s="7"/>
      <c r="EH321" s="7"/>
      <c r="EI321" s="7"/>
      <c r="EJ321" s="7"/>
      <c r="EK321" s="7"/>
      <c r="EL321" s="7"/>
      <c r="EM321" s="7"/>
      <c r="EN321" s="7"/>
      <c r="EO321" s="7"/>
      <c r="EP321" s="7"/>
      <c r="EQ321" s="7"/>
      <c r="ER321" s="7"/>
      <c r="ES321" s="7"/>
      <c r="ET321" s="7"/>
      <c r="EU321" s="7"/>
      <c r="EV321" s="7"/>
      <c r="EW321" s="7"/>
      <c r="EX321" s="7"/>
      <c r="EY321" s="7"/>
      <c r="EZ321" s="7"/>
      <c r="FA321" s="7"/>
      <c r="FB321" s="7"/>
      <c r="FC321" s="7"/>
      <c r="FD321" s="7"/>
      <c r="FE321" s="7"/>
      <c r="FF321" s="7"/>
      <c r="FG321" s="7"/>
      <c r="FH321" s="7"/>
      <c r="FI321" s="7"/>
      <c r="FJ321" s="7"/>
      <c r="FK321" s="7"/>
      <c r="FL321" s="7"/>
      <c r="FM321" s="7"/>
      <c r="FN321" s="7"/>
      <c r="FO321" s="7"/>
      <c r="FP321" s="7"/>
      <c r="FQ321" s="7"/>
      <c r="FR321" s="7"/>
      <c r="FS321" s="7"/>
      <c r="FT321" s="7"/>
      <c r="FU321" s="7"/>
      <c r="FV321" s="7"/>
      <c r="FW321" s="7"/>
      <c r="FX321" s="7"/>
      <c r="FY321" s="7"/>
      <c r="FZ321" s="7"/>
      <c r="GA321" s="7"/>
      <c r="GB321" s="7"/>
      <c r="GC321" s="7"/>
      <c r="GD321" s="7"/>
      <c r="GE321" s="7"/>
      <c r="GF321" s="7"/>
      <c r="GG321" s="7"/>
      <c r="GH321" s="7"/>
      <c r="GI321" s="7"/>
      <c r="GJ321" s="7"/>
      <c r="GK321" s="7"/>
      <c r="GL321" s="7"/>
      <c r="GM321" s="7"/>
      <c r="GN321" s="7"/>
      <c r="GO321" s="7"/>
      <c r="GP321" s="7"/>
      <c r="GQ321" s="7"/>
      <c r="GR321" s="7"/>
      <c r="GS321" s="7"/>
      <c r="GT321" s="7"/>
      <c r="GU321" s="7"/>
      <c r="GV321" s="7"/>
      <c r="GW321" s="7"/>
      <c r="GX321" s="7"/>
      <c r="GY321" s="7"/>
      <c r="GZ321" s="7"/>
      <c r="HA321" s="7"/>
      <c r="HB321" s="7"/>
      <c r="HC321" s="7"/>
      <c r="HD321" s="7"/>
      <c r="HE321" s="7"/>
      <c r="HF321" s="7"/>
      <c r="HG321" s="7"/>
      <c r="HH321" s="7"/>
      <c r="HI321" s="7"/>
      <c r="HJ321" s="7"/>
      <c r="HK321" s="7"/>
      <c r="HL321" s="7"/>
      <c r="HM321" s="7"/>
      <c r="HN321" s="7"/>
      <c r="HO321" s="7"/>
      <c r="HP321" s="7"/>
      <c r="HQ321" s="7"/>
      <c r="HR321" s="7"/>
      <c r="HS321" s="7"/>
      <c r="HT321" s="7"/>
      <c r="HU321" s="7"/>
      <c r="HV321" s="7"/>
      <c r="HW321" s="7"/>
      <c r="HX321" s="7"/>
      <c r="HY321" s="7"/>
      <c r="HZ321" s="7"/>
      <c r="IA321" s="7"/>
      <c r="IB321" s="7"/>
      <c r="IC321" s="7"/>
      <c r="ID321" s="7"/>
      <c r="IE321" s="7"/>
      <c r="IF321" s="7"/>
      <c r="IG321" s="7"/>
      <c r="IH321" s="7"/>
      <c r="II321" s="7"/>
      <c r="IJ321" s="7"/>
      <c r="IK321" s="7"/>
      <c r="IL321" s="7"/>
      <c r="IM321" s="7"/>
      <c r="IN321" s="7"/>
      <c r="IO321" s="7"/>
      <c r="IP321" s="7"/>
      <c r="IQ321" s="7"/>
      <c r="IR321" s="7"/>
      <c r="IS321" s="7"/>
      <c r="IT321" s="7"/>
      <c r="IU321" s="7"/>
      <c r="IV321" s="7"/>
    </row>
    <row r="322" customFormat="1" ht="14.25" spans="1:256">
      <c r="A322" s="19"/>
      <c r="B322" s="19"/>
      <c r="C322" s="20" t="s">
        <v>1699</v>
      </c>
      <c r="D322" s="20" t="s">
        <v>1730</v>
      </c>
      <c r="E322" s="20" t="s">
        <v>1699</v>
      </c>
      <c r="F322" s="21"/>
      <c r="G322" s="21" t="s">
        <v>1700</v>
      </c>
      <c r="H322" s="21" t="s">
        <v>1699</v>
      </c>
      <c r="I322" s="21"/>
      <c r="J322" s="21" t="s">
        <v>1700</v>
      </c>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c r="BA322" s="7"/>
      <c r="BB322" s="7"/>
      <c r="BC322" s="7"/>
      <c r="BD322" s="7"/>
      <c r="BE322" s="7"/>
      <c r="BF322" s="7"/>
      <c r="BG322" s="7"/>
      <c r="BH322" s="7"/>
      <c r="BI322" s="7"/>
      <c r="BJ322" s="7"/>
      <c r="BK322" s="7"/>
      <c r="BL322" s="7"/>
      <c r="BM322" s="7"/>
      <c r="BN322" s="7"/>
      <c r="BO322" s="7"/>
      <c r="BP322" s="7"/>
      <c r="BQ322" s="7"/>
      <c r="BR322" s="7"/>
      <c r="BS322" s="7"/>
      <c r="BT322" s="7"/>
      <c r="BU322" s="7"/>
      <c r="BV322" s="7"/>
      <c r="BW322" s="7"/>
      <c r="BX322" s="7"/>
      <c r="BY322" s="7"/>
      <c r="BZ322" s="7"/>
      <c r="CA322" s="7"/>
      <c r="CB322" s="7"/>
      <c r="CC322" s="7"/>
      <c r="CD322" s="7"/>
      <c r="CE322" s="7"/>
      <c r="CF322" s="7"/>
      <c r="CG322" s="7"/>
      <c r="CH322" s="7"/>
      <c r="CI322" s="7"/>
      <c r="CJ322" s="7"/>
      <c r="CK322" s="7"/>
      <c r="CL322" s="7"/>
      <c r="CM322" s="7"/>
      <c r="CN322" s="7"/>
      <c r="CO322" s="7"/>
      <c r="CP322" s="7"/>
      <c r="CQ322" s="7"/>
      <c r="CR322" s="7"/>
      <c r="CS322" s="7"/>
      <c r="CT322" s="7"/>
      <c r="CU322" s="7"/>
      <c r="CV322" s="7"/>
      <c r="CW322" s="7"/>
      <c r="CX322" s="7"/>
      <c r="CY322" s="7"/>
      <c r="CZ322" s="7"/>
      <c r="DA322" s="7"/>
      <c r="DB322" s="7"/>
      <c r="DC322" s="7"/>
      <c r="DD322" s="7"/>
      <c r="DE322" s="7"/>
      <c r="DF322" s="7"/>
      <c r="DG322" s="7"/>
      <c r="DH322" s="7"/>
      <c r="DI322" s="7"/>
      <c r="DJ322" s="7"/>
      <c r="DK322" s="7"/>
      <c r="DL322" s="7"/>
      <c r="DM322" s="7"/>
      <c r="DN322" s="7"/>
      <c r="DO322" s="7"/>
      <c r="DP322" s="7"/>
      <c r="DQ322" s="7"/>
      <c r="DR322" s="7"/>
      <c r="DS322" s="7"/>
      <c r="DT322" s="7"/>
      <c r="DU322" s="7"/>
      <c r="DV322" s="7"/>
      <c r="DW322" s="7"/>
      <c r="DX322" s="7"/>
      <c r="DY322" s="7"/>
      <c r="DZ322" s="7"/>
      <c r="EA322" s="7"/>
      <c r="EB322" s="7"/>
      <c r="EC322" s="7"/>
      <c r="ED322" s="7"/>
      <c r="EE322" s="7"/>
      <c r="EF322" s="7"/>
      <c r="EG322" s="7"/>
      <c r="EH322" s="7"/>
      <c r="EI322" s="7"/>
      <c r="EJ322" s="7"/>
      <c r="EK322" s="7"/>
      <c r="EL322" s="7"/>
      <c r="EM322" s="7"/>
      <c r="EN322" s="7"/>
      <c r="EO322" s="7"/>
      <c r="EP322" s="7"/>
      <c r="EQ322" s="7"/>
      <c r="ER322" s="7"/>
      <c r="ES322" s="7"/>
      <c r="ET322" s="7"/>
      <c r="EU322" s="7"/>
      <c r="EV322" s="7"/>
      <c r="EW322" s="7"/>
      <c r="EX322" s="7"/>
      <c r="EY322" s="7"/>
      <c r="EZ322" s="7"/>
      <c r="FA322" s="7"/>
      <c r="FB322" s="7"/>
      <c r="FC322" s="7"/>
      <c r="FD322" s="7"/>
      <c r="FE322" s="7"/>
      <c r="FF322" s="7"/>
      <c r="FG322" s="7"/>
      <c r="FH322" s="7"/>
      <c r="FI322" s="7"/>
      <c r="FJ322" s="7"/>
      <c r="FK322" s="7"/>
      <c r="FL322" s="7"/>
      <c r="FM322" s="7"/>
      <c r="FN322" s="7"/>
      <c r="FO322" s="7"/>
      <c r="FP322" s="7"/>
      <c r="FQ322" s="7"/>
      <c r="FR322" s="7"/>
      <c r="FS322" s="7"/>
      <c r="FT322" s="7"/>
      <c r="FU322" s="7"/>
      <c r="FV322" s="7"/>
      <c r="FW322" s="7"/>
      <c r="FX322" s="7"/>
      <c r="FY322" s="7"/>
      <c r="FZ322" s="7"/>
      <c r="GA322" s="7"/>
      <c r="GB322" s="7"/>
      <c r="GC322" s="7"/>
      <c r="GD322" s="7"/>
      <c r="GE322" s="7"/>
      <c r="GF322" s="7"/>
      <c r="GG322" s="7"/>
      <c r="GH322" s="7"/>
      <c r="GI322" s="7"/>
      <c r="GJ322" s="7"/>
      <c r="GK322" s="7"/>
      <c r="GL322" s="7"/>
      <c r="GM322" s="7"/>
      <c r="GN322" s="7"/>
      <c r="GO322" s="7"/>
      <c r="GP322" s="7"/>
      <c r="GQ322" s="7"/>
      <c r="GR322" s="7"/>
      <c r="GS322" s="7"/>
      <c r="GT322" s="7"/>
      <c r="GU322" s="7"/>
      <c r="GV322" s="7"/>
      <c r="GW322" s="7"/>
      <c r="GX322" s="7"/>
      <c r="GY322" s="7"/>
      <c r="GZ322" s="7"/>
      <c r="HA322" s="7"/>
      <c r="HB322" s="7"/>
      <c r="HC322" s="7"/>
      <c r="HD322" s="7"/>
      <c r="HE322" s="7"/>
      <c r="HF322" s="7"/>
      <c r="HG322" s="7"/>
      <c r="HH322" s="7"/>
      <c r="HI322" s="7"/>
      <c r="HJ322" s="7"/>
      <c r="HK322" s="7"/>
      <c r="HL322" s="7"/>
      <c r="HM322" s="7"/>
      <c r="HN322" s="7"/>
      <c r="HO322" s="7"/>
      <c r="HP322" s="7"/>
      <c r="HQ322" s="7"/>
      <c r="HR322" s="7"/>
      <c r="HS322" s="7"/>
      <c r="HT322" s="7"/>
      <c r="HU322" s="7"/>
      <c r="HV322" s="7"/>
      <c r="HW322" s="7"/>
      <c r="HX322" s="7"/>
      <c r="HY322" s="7"/>
      <c r="HZ322" s="7"/>
      <c r="IA322" s="7"/>
      <c r="IB322" s="7"/>
      <c r="IC322" s="7"/>
      <c r="ID322" s="7"/>
      <c r="IE322" s="7"/>
      <c r="IF322" s="7"/>
      <c r="IG322" s="7"/>
      <c r="IH322" s="7"/>
      <c r="II322" s="7"/>
      <c r="IJ322" s="7"/>
      <c r="IK322" s="7"/>
      <c r="IL322" s="7"/>
      <c r="IM322" s="7"/>
      <c r="IN322" s="7"/>
      <c r="IO322" s="7"/>
      <c r="IP322" s="7"/>
      <c r="IQ322" s="7"/>
      <c r="IR322" s="7"/>
      <c r="IS322" s="7"/>
      <c r="IT322" s="7"/>
      <c r="IU322" s="7"/>
      <c r="IV322" s="7"/>
    </row>
    <row r="323" customFormat="1" ht="28.5" spans="1:256">
      <c r="A323" s="19"/>
      <c r="B323" s="19"/>
      <c r="C323" s="20" t="s">
        <v>1699</v>
      </c>
      <c r="D323" s="20" t="s">
        <v>1699</v>
      </c>
      <c r="E323" s="20" t="s">
        <v>2246</v>
      </c>
      <c r="F323" s="21" t="s">
        <v>1709</v>
      </c>
      <c r="G323" s="21" t="s">
        <v>1776</v>
      </c>
      <c r="H323" s="21" t="s">
        <v>1733</v>
      </c>
      <c r="I323" s="21" t="s">
        <v>1706</v>
      </c>
      <c r="J323" s="21" t="s">
        <v>2247</v>
      </c>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c r="BE323" s="7"/>
      <c r="BF323" s="7"/>
      <c r="BG323" s="7"/>
      <c r="BH323" s="7"/>
      <c r="BI323" s="7"/>
      <c r="BJ323" s="7"/>
      <c r="BK323" s="7"/>
      <c r="BL323" s="7"/>
      <c r="BM323" s="7"/>
      <c r="BN323" s="7"/>
      <c r="BO323" s="7"/>
      <c r="BP323" s="7"/>
      <c r="BQ323" s="7"/>
      <c r="BR323" s="7"/>
      <c r="BS323" s="7"/>
      <c r="BT323" s="7"/>
      <c r="BU323" s="7"/>
      <c r="BV323" s="7"/>
      <c r="BW323" s="7"/>
      <c r="BX323" s="7"/>
      <c r="BY323" s="7"/>
      <c r="BZ323" s="7"/>
      <c r="CA323" s="7"/>
      <c r="CB323" s="7"/>
      <c r="CC323" s="7"/>
      <c r="CD323" s="7"/>
      <c r="CE323" s="7"/>
      <c r="CF323" s="7"/>
      <c r="CG323" s="7"/>
      <c r="CH323" s="7"/>
      <c r="CI323" s="7"/>
      <c r="CJ323" s="7"/>
      <c r="CK323" s="7"/>
      <c r="CL323" s="7"/>
      <c r="CM323" s="7"/>
      <c r="CN323" s="7"/>
      <c r="CO323" s="7"/>
      <c r="CP323" s="7"/>
      <c r="CQ323" s="7"/>
      <c r="CR323" s="7"/>
      <c r="CS323" s="7"/>
      <c r="CT323" s="7"/>
      <c r="CU323" s="7"/>
      <c r="CV323" s="7"/>
      <c r="CW323" s="7"/>
      <c r="CX323" s="7"/>
      <c r="CY323" s="7"/>
      <c r="CZ323" s="7"/>
      <c r="DA323" s="7"/>
      <c r="DB323" s="7"/>
      <c r="DC323" s="7"/>
      <c r="DD323" s="7"/>
      <c r="DE323" s="7"/>
      <c r="DF323" s="7"/>
      <c r="DG323" s="7"/>
      <c r="DH323" s="7"/>
      <c r="DI323" s="7"/>
      <c r="DJ323" s="7"/>
      <c r="DK323" s="7"/>
      <c r="DL323" s="7"/>
      <c r="DM323" s="7"/>
      <c r="DN323" s="7"/>
      <c r="DO323" s="7"/>
      <c r="DP323" s="7"/>
      <c r="DQ323" s="7"/>
      <c r="DR323" s="7"/>
      <c r="DS323" s="7"/>
      <c r="DT323" s="7"/>
      <c r="DU323" s="7"/>
      <c r="DV323" s="7"/>
      <c r="DW323" s="7"/>
      <c r="DX323" s="7"/>
      <c r="DY323" s="7"/>
      <c r="DZ323" s="7"/>
      <c r="EA323" s="7"/>
      <c r="EB323" s="7"/>
      <c r="EC323" s="7"/>
      <c r="ED323" s="7"/>
      <c r="EE323" s="7"/>
      <c r="EF323" s="7"/>
      <c r="EG323" s="7"/>
      <c r="EH323" s="7"/>
      <c r="EI323" s="7"/>
      <c r="EJ323" s="7"/>
      <c r="EK323" s="7"/>
      <c r="EL323" s="7"/>
      <c r="EM323" s="7"/>
      <c r="EN323" s="7"/>
      <c r="EO323" s="7"/>
      <c r="EP323" s="7"/>
      <c r="EQ323" s="7"/>
      <c r="ER323" s="7"/>
      <c r="ES323" s="7"/>
      <c r="ET323" s="7"/>
      <c r="EU323" s="7"/>
      <c r="EV323" s="7"/>
      <c r="EW323" s="7"/>
      <c r="EX323" s="7"/>
      <c r="EY323" s="7"/>
      <c r="EZ323" s="7"/>
      <c r="FA323" s="7"/>
      <c r="FB323" s="7"/>
      <c r="FC323" s="7"/>
      <c r="FD323" s="7"/>
      <c r="FE323" s="7"/>
      <c r="FF323" s="7"/>
      <c r="FG323" s="7"/>
      <c r="FH323" s="7"/>
      <c r="FI323" s="7"/>
      <c r="FJ323" s="7"/>
      <c r="FK323" s="7"/>
      <c r="FL323" s="7"/>
      <c r="FM323" s="7"/>
      <c r="FN323" s="7"/>
      <c r="FO323" s="7"/>
      <c r="FP323" s="7"/>
      <c r="FQ323" s="7"/>
      <c r="FR323" s="7"/>
      <c r="FS323" s="7"/>
      <c r="FT323" s="7"/>
      <c r="FU323" s="7"/>
      <c r="FV323" s="7"/>
      <c r="FW323" s="7"/>
      <c r="FX323" s="7"/>
      <c r="FY323" s="7"/>
      <c r="FZ323" s="7"/>
      <c r="GA323" s="7"/>
      <c r="GB323" s="7"/>
      <c r="GC323" s="7"/>
      <c r="GD323" s="7"/>
      <c r="GE323" s="7"/>
      <c r="GF323" s="7"/>
      <c r="GG323" s="7"/>
      <c r="GH323" s="7"/>
      <c r="GI323" s="7"/>
      <c r="GJ323" s="7"/>
      <c r="GK323" s="7"/>
      <c r="GL323" s="7"/>
      <c r="GM323" s="7"/>
      <c r="GN323" s="7"/>
      <c r="GO323" s="7"/>
      <c r="GP323" s="7"/>
      <c r="GQ323" s="7"/>
      <c r="GR323" s="7"/>
      <c r="GS323" s="7"/>
      <c r="GT323" s="7"/>
      <c r="GU323" s="7"/>
      <c r="GV323" s="7"/>
      <c r="GW323" s="7"/>
      <c r="GX323" s="7"/>
      <c r="GY323" s="7"/>
      <c r="GZ323" s="7"/>
      <c r="HA323" s="7"/>
      <c r="HB323" s="7"/>
      <c r="HC323" s="7"/>
      <c r="HD323" s="7"/>
      <c r="HE323" s="7"/>
      <c r="HF323" s="7"/>
      <c r="HG323" s="7"/>
      <c r="HH323" s="7"/>
      <c r="HI323" s="7"/>
      <c r="HJ323" s="7"/>
      <c r="HK323" s="7"/>
      <c r="HL323" s="7"/>
      <c r="HM323" s="7"/>
      <c r="HN323" s="7"/>
      <c r="HO323" s="7"/>
      <c r="HP323" s="7"/>
      <c r="HQ323" s="7"/>
      <c r="HR323" s="7"/>
      <c r="HS323" s="7"/>
      <c r="HT323" s="7"/>
      <c r="HU323" s="7"/>
      <c r="HV323" s="7"/>
      <c r="HW323" s="7"/>
      <c r="HX323" s="7"/>
      <c r="HY323" s="7"/>
      <c r="HZ323" s="7"/>
      <c r="IA323" s="7"/>
      <c r="IB323" s="7"/>
      <c r="IC323" s="7"/>
      <c r="ID323" s="7"/>
      <c r="IE323" s="7"/>
      <c r="IF323" s="7"/>
      <c r="IG323" s="7"/>
      <c r="IH323" s="7"/>
      <c r="II323" s="7"/>
      <c r="IJ323" s="7"/>
      <c r="IK323" s="7"/>
      <c r="IL323" s="7"/>
      <c r="IM323" s="7"/>
      <c r="IN323" s="7"/>
      <c r="IO323" s="7"/>
      <c r="IP323" s="7"/>
      <c r="IQ323" s="7"/>
      <c r="IR323" s="7"/>
      <c r="IS323" s="7"/>
      <c r="IT323" s="7"/>
      <c r="IU323" s="7"/>
      <c r="IV323" s="7"/>
    </row>
    <row r="324" customFormat="1" ht="14.25" spans="1:256">
      <c r="A324" s="19"/>
      <c r="B324" s="19"/>
      <c r="C324" s="20" t="s">
        <v>1754</v>
      </c>
      <c r="D324" s="20" t="s">
        <v>1699</v>
      </c>
      <c r="E324" s="20" t="s">
        <v>1699</v>
      </c>
      <c r="F324" s="21"/>
      <c r="G324" s="21" t="s">
        <v>1700</v>
      </c>
      <c r="H324" s="21" t="s">
        <v>1699</v>
      </c>
      <c r="I324" s="21"/>
      <c r="J324" s="21" t="s">
        <v>1700</v>
      </c>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c r="BE324" s="7"/>
      <c r="BF324" s="7"/>
      <c r="BG324" s="7"/>
      <c r="BH324" s="7"/>
      <c r="BI324" s="7"/>
      <c r="BJ324" s="7"/>
      <c r="BK324" s="7"/>
      <c r="BL324" s="7"/>
      <c r="BM324" s="7"/>
      <c r="BN324" s="7"/>
      <c r="BO324" s="7"/>
      <c r="BP324" s="7"/>
      <c r="BQ324" s="7"/>
      <c r="BR324" s="7"/>
      <c r="BS324" s="7"/>
      <c r="BT324" s="7"/>
      <c r="BU324" s="7"/>
      <c r="BV324" s="7"/>
      <c r="BW324" s="7"/>
      <c r="BX324" s="7"/>
      <c r="BY324" s="7"/>
      <c r="BZ324" s="7"/>
      <c r="CA324" s="7"/>
      <c r="CB324" s="7"/>
      <c r="CC324" s="7"/>
      <c r="CD324" s="7"/>
      <c r="CE324" s="7"/>
      <c r="CF324" s="7"/>
      <c r="CG324" s="7"/>
      <c r="CH324" s="7"/>
      <c r="CI324" s="7"/>
      <c r="CJ324" s="7"/>
      <c r="CK324" s="7"/>
      <c r="CL324" s="7"/>
      <c r="CM324" s="7"/>
      <c r="CN324" s="7"/>
      <c r="CO324" s="7"/>
      <c r="CP324" s="7"/>
      <c r="CQ324" s="7"/>
      <c r="CR324" s="7"/>
      <c r="CS324" s="7"/>
      <c r="CT324" s="7"/>
      <c r="CU324" s="7"/>
      <c r="CV324" s="7"/>
      <c r="CW324" s="7"/>
      <c r="CX324" s="7"/>
      <c r="CY324" s="7"/>
      <c r="CZ324" s="7"/>
      <c r="DA324" s="7"/>
      <c r="DB324" s="7"/>
      <c r="DC324" s="7"/>
      <c r="DD324" s="7"/>
      <c r="DE324" s="7"/>
      <c r="DF324" s="7"/>
      <c r="DG324" s="7"/>
      <c r="DH324" s="7"/>
      <c r="DI324" s="7"/>
      <c r="DJ324" s="7"/>
      <c r="DK324" s="7"/>
      <c r="DL324" s="7"/>
      <c r="DM324" s="7"/>
      <c r="DN324" s="7"/>
      <c r="DO324" s="7"/>
      <c r="DP324" s="7"/>
      <c r="DQ324" s="7"/>
      <c r="DR324" s="7"/>
      <c r="DS324" s="7"/>
      <c r="DT324" s="7"/>
      <c r="DU324" s="7"/>
      <c r="DV324" s="7"/>
      <c r="DW324" s="7"/>
      <c r="DX324" s="7"/>
      <c r="DY324" s="7"/>
      <c r="DZ324" s="7"/>
      <c r="EA324" s="7"/>
      <c r="EB324" s="7"/>
      <c r="EC324" s="7"/>
      <c r="ED324" s="7"/>
      <c r="EE324" s="7"/>
      <c r="EF324" s="7"/>
      <c r="EG324" s="7"/>
      <c r="EH324" s="7"/>
      <c r="EI324" s="7"/>
      <c r="EJ324" s="7"/>
      <c r="EK324" s="7"/>
      <c r="EL324" s="7"/>
      <c r="EM324" s="7"/>
      <c r="EN324" s="7"/>
      <c r="EO324" s="7"/>
      <c r="EP324" s="7"/>
      <c r="EQ324" s="7"/>
      <c r="ER324" s="7"/>
      <c r="ES324" s="7"/>
      <c r="ET324" s="7"/>
      <c r="EU324" s="7"/>
      <c r="EV324" s="7"/>
      <c r="EW324" s="7"/>
      <c r="EX324" s="7"/>
      <c r="EY324" s="7"/>
      <c r="EZ324" s="7"/>
      <c r="FA324" s="7"/>
      <c r="FB324" s="7"/>
      <c r="FC324" s="7"/>
      <c r="FD324" s="7"/>
      <c r="FE324" s="7"/>
      <c r="FF324" s="7"/>
      <c r="FG324" s="7"/>
      <c r="FH324" s="7"/>
      <c r="FI324" s="7"/>
      <c r="FJ324" s="7"/>
      <c r="FK324" s="7"/>
      <c r="FL324" s="7"/>
      <c r="FM324" s="7"/>
      <c r="FN324" s="7"/>
      <c r="FO324" s="7"/>
      <c r="FP324" s="7"/>
      <c r="FQ324" s="7"/>
      <c r="FR324" s="7"/>
      <c r="FS324" s="7"/>
      <c r="FT324" s="7"/>
      <c r="FU324" s="7"/>
      <c r="FV324" s="7"/>
      <c r="FW324" s="7"/>
      <c r="FX324" s="7"/>
      <c r="FY324" s="7"/>
      <c r="FZ324" s="7"/>
      <c r="GA324" s="7"/>
      <c r="GB324" s="7"/>
      <c r="GC324" s="7"/>
      <c r="GD324" s="7"/>
      <c r="GE324" s="7"/>
      <c r="GF324" s="7"/>
      <c r="GG324" s="7"/>
      <c r="GH324" s="7"/>
      <c r="GI324" s="7"/>
      <c r="GJ324" s="7"/>
      <c r="GK324" s="7"/>
      <c r="GL324" s="7"/>
      <c r="GM324" s="7"/>
      <c r="GN324" s="7"/>
      <c r="GO324" s="7"/>
      <c r="GP324" s="7"/>
      <c r="GQ324" s="7"/>
      <c r="GR324" s="7"/>
      <c r="GS324" s="7"/>
      <c r="GT324" s="7"/>
      <c r="GU324" s="7"/>
      <c r="GV324" s="7"/>
      <c r="GW324" s="7"/>
      <c r="GX324" s="7"/>
      <c r="GY324" s="7"/>
      <c r="GZ324" s="7"/>
      <c r="HA324" s="7"/>
      <c r="HB324" s="7"/>
      <c r="HC324" s="7"/>
      <c r="HD324" s="7"/>
      <c r="HE324" s="7"/>
      <c r="HF324" s="7"/>
      <c r="HG324" s="7"/>
      <c r="HH324" s="7"/>
      <c r="HI324" s="7"/>
      <c r="HJ324" s="7"/>
      <c r="HK324" s="7"/>
      <c r="HL324" s="7"/>
      <c r="HM324" s="7"/>
      <c r="HN324" s="7"/>
      <c r="HO324" s="7"/>
      <c r="HP324" s="7"/>
      <c r="HQ324" s="7"/>
      <c r="HR324" s="7"/>
      <c r="HS324" s="7"/>
      <c r="HT324" s="7"/>
      <c r="HU324" s="7"/>
      <c r="HV324" s="7"/>
      <c r="HW324" s="7"/>
      <c r="HX324" s="7"/>
      <c r="HY324" s="7"/>
      <c r="HZ324" s="7"/>
      <c r="IA324" s="7"/>
      <c r="IB324" s="7"/>
      <c r="IC324" s="7"/>
      <c r="ID324" s="7"/>
      <c r="IE324" s="7"/>
      <c r="IF324" s="7"/>
      <c r="IG324" s="7"/>
      <c r="IH324" s="7"/>
      <c r="II324" s="7"/>
      <c r="IJ324" s="7"/>
      <c r="IK324" s="7"/>
      <c r="IL324" s="7"/>
      <c r="IM324" s="7"/>
      <c r="IN324" s="7"/>
      <c r="IO324" s="7"/>
      <c r="IP324" s="7"/>
      <c r="IQ324" s="7"/>
      <c r="IR324" s="7"/>
      <c r="IS324" s="7"/>
      <c r="IT324" s="7"/>
      <c r="IU324" s="7"/>
      <c r="IV324" s="7"/>
    </row>
    <row r="325" customFormat="1" ht="14.25" spans="1:256">
      <c r="A325" s="19"/>
      <c r="B325" s="19"/>
      <c r="C325" s="20" t="s">
        <v>1699</v>
      </c>
      <c r="D325" s="20" t="s">
        <v>1981</v>
      </c>
      <c r="E325" s="20" t="s">
        <v>1699</v>
      </c>
      <c r="F325" s="21"/>
      <c r="G325" s="21" t="s">
        <v>1700</v>
      </c>
      <c r="H325" s="21" t="s">
        <v>1699</v>
      </c>
      <c r="I325" s="21"/>
      <c r="J325" s="21" t="s">
        <v>1700</v>
      </c>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c r="BE325" s="7"/>
      <c r="BF325" s="7"/>
      <c r="BG325" s="7"/>
      <c r="BH325" s="7"/>
      <c r="BI325" s="7"/>
      <c r="BJ325" s="7"/>
      <c r="BK325" s="7"/>
      <c r="BL325" s="7"/>
      <c r="BM325" s="7"/>
      <c r="BN325" s="7"/>
      <c r="BO325" s="7"/>
      <c r="BP325" s="7"/>
      <c r="BQ325" s="7"/>
      <c r="BR325" s="7"/>
      <c r="BS325" s="7"/>
      <c r="BT325" s="7"/>
      <c r="BU325" s="7"/>
      <c r="BV325" s="7"/>
      <c r="BW325" s="7"/>
      <c r="BX325" s="7"/>
      <c r="BY325" s="7"/>
      <c r="BZ325" s="7"/>
      <c r="CA325" s="7"/>
      <c r="CB325" s="7"/>
      <c r="CC325" s="7"/>
      <c r="CD325" s="7"/>
      <c r="CE325" s="7"/>
      <c r="CF325" s="7"/>
      <c r="CG325" s="7"/>
      <c r="CH325" s="7"/>
      <c r="CI325" s="7"/>
      <c r="CJ325" s="7"/>
      <c r="CK325" s="7"/>
      <c r="CL325" s="7"/>
      <c r="CM325" s="7"/>
      <c r="CN325" s="7"/>
      <c r="CO325" s="7"/>
      <c r="CP325" s="7"/>
      <c r="CQ325" s="7"/>
      <c r="CR325" s="7"/>
      <c r="CS325" s="7"/>
      <c r="CT325" s="7"/>
      <c r="CU325" s="7"/>
      <c r="CV325" s="7"/>
      <c r="CW325" s="7"/>
      <c r="CX325" s="7"/>
      <c r="CY325" s="7"/>
      <c r="CZ325" s="7"/>
      <c r="DA325" s="7"/>
      <c r="DB325" s="7"/>
      <c r="DC325" s="7"/>
      <c r="DD325" s="7"/>
      <c r="DE325" s="7"/>
      <c r="DF325" s="7"/>
      <c r="DG325" s="7"/>
      <c r="DH325" s="7"/>
      <c r="DI325" s="7"/>
      <c r="DJ325" s="7"/>
      <c r="DK325" s="7"/>
      <c r="DL325" s="7"/>
      <c r="DM325" s="7"/>
      <c r="DN325" s="7"/>
      <c r="DO325" s="7"/>
      <c r="DP325" s="7"/>
      <c r="DQ325" s="7"/>
      <c r="DR325" s="7"/>
      <c r="DS325" s="7"/>
      <c r="DT325" s="7"/>
      <c r="DU325" s="7"/>
      <c r="DV325" s="7"/>
      <c r="DW325" s="7"/>
      <c r="DX325" s="7"/>
      <c r="DY325" s="7"/>
      <c r="DZ325" s="7"/>
      <c r="EA325" s="7"/>
      <c r="EB325" s="7"/>
      <c r="EC325" s="7"/>
      <c r="ED325" s="7"/>
      <c r="EE325" s="7"/>
      <c r="EF325" s="7"/>
      <c r="EG325" s="7"/>
      <c r="EH325" s="7"/>
      <c r="EI325" s="7"/>
      <c r="EJ325" s="7"/>
      <c r="EK325" s="7"/>
      <c r="EL325" s="7"/>
      <c r="EM325" s="7"/>
      <c r="EN325" s="7"/>
      <c r="EO325" s="7"/>
      <c r="EP325" s="7"/>
      <c r="EQ325" s="7"/>
      <c r="ER325" s="7"/>
      <c r="ES325" s="7"/>
      <c r="ET325" s="7"/>
      <c r="EU325" s="7"/>
      <c r="EV325" s="7"/>
      <c r="EW325" s="7"/>
      <c r="EX325" s="7"/>
      <c r="EY325" s="7"/>
      <c r="EZ325" s="7"/>
      <c r="FA325" s="7"/>
      <c r="FB325" s="7"/>
      <c r="FC325" s="7"/>
      <c r="FD325" s="7"/>
      <c r="FE325" s="7"/>
      <c r="FF325" s="7"/>
      <c r="FG325" s="7"/>
      <c r="FH325" s="7"/>
      <c r="FI325" s="7"/>
      <c r="FJ325" s="7"/>
      <c r="FK325" s="7"/>
      <c r="FL325" s="7"/>
      <c r="FM325" s="7"/>
      <c r="FN325" s="7"/>
      <c r="FO325" s="7"/>
      <c r="FP325" s="7"/>
      <c r="FQ325" s="7"/>
      <c r="FR325" s="7"/>
      <c r="FS325" s="7"/>
      <c r="FT325" s="7"/>
      <c r="FU325" s="7"/>
      <c r="FV325" s="7"/>
      <c r="FW325" s="7"/>
      <c r="FX325" s="7"/>
      <c r="FY325" s="7"/>
      <c r="FZ325" s="7"/>
      <c r="GA325" s="7"/>
      <c r="GB325" s="7"/>
      <c r="GC325" s="7"/>
      <c r="GD325" s="7"/>
      <c r="GE325" s="7"/>
      <c r="GF325" s="7"/>
      <c r="GG325" s="7"/>
      <c r="GH325" s="7"/>
      <c r="GI325" s="7"/>
      <c r="GJ325" s="7"/>
      <c r="GK325" s="7"/>
      <c r="GL325" s="7"/>
      <c r="GM325" s="7"/>
      <c r="GN325" s="7"/>
      <c r="GO325" s="7"/>
      <c r="GP325" s="7"/>
      <c r="GQ325" s="7"/>
      <c r="GR325" s="7"/>
      <c r="GS325" s="7"/>
      <c r="GT325" s="7"/>
      <c r="GU325" s="7"/>
      <c r="GV325" s="7"/>
      <c r="GW325" s="7"/>
      <c r="GX325" s="7"/>
      <c r="GY325" s="7"/>
      <c r="GZ325" s="7"/>
      <c r="HA325" s="7"/>
      <c r="HB325" s="7"/>
      <c r="HC325" s="7"/>
      <c r="HD325" s="7"/>
      <c r="HE325" s="7"/>
      <c r="HF325" s="7"/>
      <c r="HG325" s="7"/>
      <c r="HH325" s="7"/>
      <c r="HI325" s="7"/>
      <c r="HJ325" s="7"/>
      <c r="HK325" s="7"/>
      <c r="HL325" s="7"/>
      <c r="HM325" s="7"/>
      <c r="HN325" s="7"/>
      <c r="HO325" s="7"/>
      <c r="HP325" s="7"/>
      <c r="HQ325" s="7"/>
      <c r="HR325" s="7"/>
      <c r="HS325" s="7"/>
      <c r="HT325" s="7"/>
      <c r="HU325" s="7"/>
      <c r="HV325" s="7"/>
      <c r="HW325" s="7"/>
      <c r="HX325" s="7"/>
      <c r="HY325" s="7"/>
      <c r="HZ325" s="7"/>
      <c r="IA325" s="7"/>
      <c r="IB325" s="7"/>
      <c r="IC325" s="7"/>
      <c r="ID325" s="7"/>
      <c r="IE325" s="7"/>
      <c r="IF325" s="7"/>
      <c r="IG325" s="7"/>
      <c r="IH325" s="7"/>
      <c r="II325" s="7"/>
      <c r="IJ325" s="7"/>
      <c r="IK325" s="7"/>
      <c r="IL325" s="7"/>
      <c r="IM325" s="7"/>
      <c r="IN325" s="7"/>
      <c r="IO325" s="7"/>
      <c r="IP325" s="7"/>
      <c r="IQ325" s="7"/>
      <c r="IR325" s="7"/>
      <c r="IS325" s="7"/>
      <c r="IT325" s="7"/>
      <c r="IU325" s="7"/>
      <c r="IV325" s="7"/>
    </row>
    <row r="326" customFormat="1" ht="27" spans="1:256">
      <c r="A326" s="19"/>
      <c r="B326" s="19"/>
      <c r="C326" s="20" t="s">
        <v>1699</v>
      </c>
      <c r="D326" s="20" t="s">
        <v>1699</v>
      </c>
      <c r="E326" s="20" t="s">
        <v>2248</v>
      </c>
      <c r="F326" s="21" t="s">
        <v>1709</v>
      </c>
      <c r="G326" s="21" t="s">
        <v>1776</v>
      </c>
      <c r="H326" s="21" t="s">
        <v>1733</v>
      </c>
      <c r="I326" s="21" t="s">
        <v>1706</v>
      </c>
      <c r="J326" s="21" t="s">
        <v>2249</v>
      </c>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c r="BE326" s="7"/>
      <c r="BF326" s="7"/>
      <c r="BG326" s="7"/>
      <c r="BH326" s="7"/>
      <c r="BI326" s="7"/>
      <c r="BJ326" s="7"/>
      <c r="BK326" s="7"/>
      <c r="BL326" s="7"/>
      <c r="BM326" s="7"/>
      <c r="BN326" s="7"/>
      <c r="BO326" s="7"/>
      <c r="BP326" s="7"/>
      <c r="BQ326" s="7"/>
      <c r="BR326" s="7"/>
      <c r="BS326" s="7"/>
      <c r="BT326" s="7"/>
      <c r="BU326" s="7"/>
      <c r="BV326" s="7"/>
      <c r="BW326" s="7"/>
      <c r="BX326" s="7"/>
      <c r="BY326" s="7"/>
      <c r="BZ326" s="7"/>
      <c r="CA326" s="7"/>
      <c r="CB326" s="7"/>
      <c r="CC326" s="7"/>
      <c r="CD326" s="7"/>
      <c r="CE326" s="7"/>
      <c r="CF326" s="7"/>
      <c r="CG326" s="7"/>
      <c r="CH326" s="7"/>
      <c r="CI326" s="7"/>
      <c r="CJ326" s="7"/>
      <c r="CK326" s="7"/>
      <c r="CL326" s="7"/>
      <c r="CM326" s="7"/>
      <c r="CN326" s="7"/>
      <c r="CO326" s="7"/>
      <c r="CP326" s="7"/>
      <c r="CQ326" s="7"/>
      <c r="CR326" s="7"/>
      <c r="CS326" s="7"/>
      <c r="CT326" s="7"/>
      <c r="CU326" s="7"/>
      <c r="CV326" s="7"/>
      <c r="CW326" s="7"/>
      <c r="CX326" s="7"/>
      <c r="CY326" s="7"/>
      <c r="CZ326" s="7"/>
      <c r="DA326" s="7"/>
      <c r="DB326" s="7"/>
      <c r="DC326" s="7"/>
      <c r="DD326" s="7"/>
      <c r="DE326" s="7"/>
      <c r="DF326" s="7"/>
      <c r="DG326" s="7"/>
      <c r="DH326" s="7"/>
      <c r="DI326" s="7"/>
      <c r="DJ326" s="7"/>
      <c r="DK326" s="7"/>
      <c r="DL326" s="7"/>
      <c r="DM326" s="7"/>
      <c r="DN326" s="7"/>
      <c r="DO326" s="7"/>
      <c r="DP326" s="7"/>
      <c r="DQ326" s="7"/>
      <c r="DR326" s="7"/>
      <c r="DS326" s="7"/>
      <c r="DT326" s="7"/>
      <c r="DU326" s="7"/>
      <c r="DV326" s="7"/>
      <c r="DW326" s="7"/>
      <c r="DX326" s="7"/>
      <c r="DY326" s="7"/>
      <c r="DZ326" s="7"/>
      <c r="EA326" s="7"/>
      <c r="EB326" s="7"/>
      <c r="EC326" s="7"/>
      <c r="ED326" s="7"/>
      <c r="EE326" s="7"/>
      <c r="EF326" s="7"/>
      <c r="EG326" s="7"/>
      <c r="EH326" s="7"/>
      <c r="EI326" s="7"/>
      <c r="EJ326" s="7"/>
      <c r="EK326" s="7"/>
      <c r="EL326" s="7"/>
      <c r="EM326" s="7"/>
      <c r="EN326" s="7"/>
      <c r="EO326" s="7"/>
      <c r="EP326" s="7"/>
      <c r="EQ326" s="7"/>
      <c r="ER326" s="7"/>
      <c r="ES326" s="7"/>
      <c r="ET326" s="7"/>
      <c r="EU326" s="7"/>
      <c r="EV326" s="7"/>
      <c r="EW326" s="7"/>
      <c r="EX326" s="7"/>
      <c r="EY326" s="7"/>
      <c r="EZ326" s="7"/>
      <c r="FA326" s="7"/>
      <c r="FB326" s="7"/>
      <c r="FC326" s="7"/>
      <c r="FD326" s="7"/>
      <c r="FE326" s="7"/>
      <c r="FF326" s="7"/>
      <c r="FG326" s="7"/>
      <c r="FH326" s="7"/>
      <c r="FI326" s="7"/>
      <c r="FJ326" s="7"/>
      <c r="FK326" s="7"/>
      <c r="FL326" s="7"/>
      <c r="FM326" s="7"/>
      <c r="FN326" s="7"/>
      <c r="FO326" s="7"/>
      <c r="FP326" s="7"/>
      <c r="FQ326" s="7"/>
      <c r="FR326" s="7"/>
      <c r="FS326" s="7"/>
      <c r="FT326" s="7"/>
      <c r="FU326" s="7"/>
      <c r="FV326" s="7"/>
      <c r="FW326" s="7"/>
      <c r="FX326" s="7"/>
      <c r="FY326" s="7"/>
      <c r="FZ326" s="7"/>
      <c r="GA326" s="7"/>
      <c r="GB326" s="7"/>
      <c r="GC326" s="7"/>
      <c r="GD326" s="7"/>
      <c r="GE326" s="7"/>
      <c r="GF326" s="7"/>
      <c r="GG326" s="7"/>
      <c r="GH326" s="7"/>
      <c r="GI326" s="7"/>
      <c r="GJ326" s="7"/>
      <c r="GK326" s="7"/>
      <c r="GL326" s="7"/>
      <c r="GM326" s="7"/>
      <c r="GN326" s="7"/>
      <c r="GO326" s="7"/>
      <c r="GP326" s="7"/>
      <c r="GQ326" s="7"/>
      <c r="GR326" s="7"/>
      <c r="GS326" s="7"/>
      <c r="GT326" s="7"/>
      <c r="GU326" s="7"/>
      <c r="GV326" s="7"/>
      <c r="GW326" s="7"/>
      <c r="GX326" s="7"/>
      <c r="GY326" s="7"/>
      <c r="GZ326" s="7"/>
      <c r="HA326" s="7"/>
      <c r="HB326" s="7"/>
      <c r="HC326" s="7"/>
      <c r="HD326" s="7"/>
      <c r="HE326" s="7"/>
      <c r="HF326" s="7"/>
      <c r="HG326" s="7"/>
      <c r="HH326" s="7"/>
      <c r="HI326" s="7"/>
      <c r="HJ326" s="7"/>
      <c r="HK326" s="7"/>
      <c r="HL326" s="7"/>
      <c r="HM326" s="7"/>
      <c r="HN326" s="7"/>
      <c r="HO326" s="7"/>
      <c r="HP326" s="7"/>
      <c r="HQ326" s="7"/>
      <c r="HR326" s="7"/>
      <c r="HS326" s="7"/>
      <c r="HT326" s="7"/>
      <c r="HU326" s="7"/>
      <c r="HV326" s="7"/>
      <c r="HW326" s="7"/>
      <c r="HX326" s="7"/>
      <c r="HY326" s="7"/>
      <c r="HZ326" s="7"/>
      <c r="IA326" s="7"/>
      <c r="IB326" s="7"/>
      <c r="IC326" s="7"/>
      <c r="ID326" s="7"/>
      <c r="IE326" s="7"/>
      <c r="IF326" s="7"/>
      <c r="IG326" s="7"/>
      <c r="IH326" s="7"/>
      <c r="II326" s="7"/>
      <c r="IJ326" s="7"/>
      <c r="IK326" s="7"/>
      <c r="IL326" s="7"/>
      <c r="IM326" s="7"/>
      <c r="IN326" s="7"/>
      <c r="IO326" s="7"/>
      <c r="IP326" s="7"/>
      <c r="IQ326" s="7"/>
      <c r="IR326" s="7"/>
      <c r="IS326" s="7"/>
      <c r="IT326" s="7"/>
      <c r="IU326" s="7"/>
      <c r="IV326" s="7"/>
    </row>
    <row r="327" customFormat="1" ht="14.25" spans="1:256">
      <c r="A327" s="19"/>
      <c r="B327" s="19"/>
      <c r="C327" s="20" t="s">
        <v>1699</v>
      </c>
      <c r="D327" s="20" t="s">
        <v>1755</v>
      </c>
      <c r="E327" s="20" t="s">
        <v>1699</v>
      </c>
      <c r="F327" s="21"/>
      <c r="G327" s="21" t="s">
        <v>1700</v>
      </c>
      <c r="H327" s="21" t="s">
        <v>1699</v>
      </c>
      <c r="I327" s="21"/>
      <c r="J327" s="21" t="s">
        <v>1700</v>
      </c>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c r="BI327" s="7"/>
      <c r="BJ327" s="7"/>
      <c r="BK327" s="7"/>
      <c r="BL327" s="7"/>
      <c r="BM327" s="7"/>
      <c r="BN327" s="7"/>
      <c r="BO327" s="7"/>
      <c r="BP327" s="7"/>
      <c r="BQ327" s="7"/>
      <c r="BR327" s="7"/>
      <c r="BS327" s="7"/>
      <c r="BT327" s="7"/>
      <c r="BU327" s="7"/>
      <c r="BV327" s="7"/>
      <c r="BW327" s="7"/>
      <c r="BX327" s="7"/>
      <c r="BY327" s="7"/>
      <c r="BZ327" s="7"/>
      <c r="CA327" s="7"/>
      <c r="CB327" s="7"/>
      <c r="CC327" s="7"/>
      <c r="CD327" s="7"/>
      <c r="CE327" s="7"/>
      <c r="CF327" s="7"/>
      <c r="CG327" s="7"/>
      <c r="CH327" s="7"/>
      <c r="CI327" s="7"/>
      <c r="CJ327" s="7"/>
      <c r="CK327" s="7"/>
      <c r="CL327" s="7"/>
      <c r="CM327" s="7"/>
      <c r="CN327" s="7"/>
      <c r="CO327" s="7"/>
      <c r="CP327" s="7"/>
      <c r="CQ327" s="7"/>
      <c r="CR327" s="7"/>
      <c r="CS327" s="7"/>
      <c r="CT327" s="7"/>
      <c r="CU327" s="7"/>
      <c r="CV327" s="7"/>
      <c r="CW327" s="7"/>
      <c r="CX327" s="7"/>
      <c r="CY327" s="7"/>
      <c r="CZ327" s="7"/>
      <c r="DA327" s="7"/>
      <c r="DB327" s="7"/>
      <c r="DC327" s="7"/>
      <c r="DD327" s="7"/>
      <c r="DE327" s="7"/>
      <c r="DF327" s="7"/>
      <c r="DG327" s="7"/>
      <c r="DH327" s="7"/>
      <c r="DI327" s="7"/>
      <c r="DJ327" s="7"/>
      <c r="DK327" s="7"/>
      <c r="DL327" s="7"/>
      <c r="DM327" s="7"/>
      <c r="DN327" s="7"/>
      <c r="DO327" s="7"/>
      <c r="DP327" s="7"/>
      <c r="DQ327" s="7"/>
      <c r="DR327" s="7"/>
      <c r="DS327" s="7"/>
      <c r="DT327" s="7"/>
      <c r="DU327" s="7"/>
      <c r="DV327" s="7"/>
      <c r="DW327" s="7"/>
      <c r="DX327" s="7"/>
      <c r="DY327" s="7"/>
      <c r="DZ327" s="7"/>
      <c r="EA327" s="7"/>
      <c r="EB327" s="7"/>
      <c r="EC327" s="7"/>
      <c r="ED327" s="7"/>
      <c r="EE327" s="7"/>
      <c r="EF327" s="7"/>
      <c r="EG327" s="7"/>
      <c r="EH327" s="7"/>
      <c r="EI327" s="7"/>
      <c r="EJ327" s="7"/>
      <c r="EK327" s="7"/>
      <c r="EL327" s="7"/>
      <c r="EM327" s="7"/>
      <c r="EN327" s="7"/>
      <c r="EO327" s="7"/>
      <c r="EP327" s="7"/>
      <c r="EQ327" s="7"/>
      <c r="ER327" s="7"/>
      <c r="ES327" s="7"/>
      <c r="ET327" s="7"/>
      <c r="EU327" s="7"/>
      <c r="EV327" s="7"/>
      <c r="EW327" s="7"/>
      <c r="EX327" s="7"/>
      <c r="EY327" s="7"/>
      <c r="EZ327" s="7"/>
      <c r="FA327" s="7"/>
      <c r="FB327" s="7"/>
      <c r="FC327" s="7"/>
      <c r="FD327" s="7"/>
      <c r="FE327" s="7"/>
      <c r="FF327" s="7"/>
      <c r="FG327" s="7"/>
      <c r="FH327" s="7"/>
      <c r="FI327" s="7"/>
      <c r="FJ327" s="7"/>
      <c r="FK327" s="7"/>
      <c r="FL327" s="7"/>
      <c r="FM327" s="7"/>
      <c r="FN327" s="7"/>
      <c r="FO327" s="7"/>
      <c r="FP327" s="7"/>
      <c r="FQ327" s="7"/>
      <c r="FR327" s="7"/>
      <c r="FS327" s="7"/>
      <c r="FT327" s="7"/>
      <c r="FU327" s="7"/>
      <c r="FV327" s="7"/>
      <c r="FW327" s="7"/>
      <c r="FX327" s="7"/>
      <c r="FY327" s="7"/>
      <c r="FZ327" s="7"/>
      <c r="GA327" s="7"/>
      <c r="GB327" s="7"/>
      <c r="GC327" s="7"/>
      <c r="GD327" s="7"/>
      <c r="GE327" s="7"/>
      <c r="GF327" s="7"/>
      <c r="GG327" s="7"/>
      <c r="GH327" s="7"/>
      <c r="GI327" s="7"/>
      <c r="GJ327" s="7"/>
      <c r="GK327" s="7"/>
      <c r="GL327" s="7"/>
      <c r="GM327" s="7"/>
      <c r="GN327" s="7"/>
      <c r="GO327" s="7"/>
      <c r="GP327" s="7"/>
      <c r="GQ327" s="7"/>
      <c r="GR327" s="7"/>
      <c r="GS327" s="7"/>
      <c r="GT327" s="7"/>
      <c r="GU327" s="7"/>
      <c r="GV327" s="7"/>
      <c r="GW327" s="7"/>
      <c r="GX327" s="7"/>
      <c r="GY327" s="7"/>
      <c r="GZ327" s="7"/>
      <c r="HA327" s="7"/>
      <c r="HB327" s="7"/>
      <c r="HC327" s="7"/>
      <c r="HD327" s="7"/>
      <c r="HE327" s="7"/>
      <c r="HF327" s="7"/>
      <c r="HG327" s="7"/>
      <c r="HH327" s="7"/>
      <c r="HI327" s="7"/>
      <c r="HJ327" s="7"/>
      <c r="HK327" s="7"/>
      <c r="HL327" s="7"/>
      <c r="HM327" s="7"/>
      <c r="HN327" s="7"/>
      <c r="HO327" s="7"/>
      <c r="HP327" s="7"/>
      <c r="HQ327" s="7"/>
      <c r="HR327" s="7"/>
      <c r="HS327" s="7"/>
      <c r="HT327" s="7"/>
      <c r="HU327" s="7"/>
      <c r="HV327" s="7"/>
      <c r="HW327" s="7"/>
      <c r="HX327" s="7"/>
      <c r="HY327" s="7"/>
      <c r="HZ327" s="7"/>
      <c r="IA327" s="7"/>
      <c r="IB327" s="7"/>
      <c r="IC327" s="7"/>
      <c r="ID327" s="7"/>
      <c r="IE327" s="7"/>
      <c r="IF327" s="7"/>
      <c r="IG327" s="7"/>
      <c r="IH327" s="7"/>
      <c r="II327" s="7"/>
      <c r="IJ327" s="7"/>
      <c r="IK327" s="7"/>
      <c r="IL327" s="7"/>
      <c r="IM327" s="7"/>
      <c r="IN327" s="7"/>
      <c r="IO327" s="7"/>
      <c r="IP327" s="7"/>
      <c r="IQ327" s="7"/>
      <c r="IR327" s="7"/>
      <c r="IS327" s="7"/>
      <c r="IT327" s="7"/>
      <c r="IU327" s="7"/>
      <c r="IV327" s="7"/>
    </row>
    <row r="328" customFormat="1" ht="14.25" spans="1:256">
      <c r="A328" s="19"/>
      <c r="B328" s="19"/>
      <c r="C328" s="20" t="s">
        <v>1699</v>
      </c>
      <c r="D328" s="20" t="s">
        <v>1699</v>
      </c>
      <c r="E328" s="20" t="s">
        <v>2250</v>
      </c>
      <c r="F328" s="21" t="s">
        <v>1709</v>
      </c>
      <c r="G328" s="21" t="s">
        <v>2211</v>
      </c>
      <c r="H328" s="21" t="s">
        <v>1721</v>
      </c>
      <c r="I328" s="21" t="s">
        <v>1706</v>
      </c>
      <c r="J328" s="21" t="s">
        <v>2251</v>
      </c>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c r="BA328" s="7"/>
      <c r="BB328" s="7"/>
      <c r="BC328" s="7"/>
      <c r="BD328" s="7"/>
      <c r="BE328" s="7"/>
      <c r="BF328" s="7"/>
      <c r="BG328" s="7"/>
      <c r="BH328" s="7"/>
      <c r="BI328" s="7"/>
      <c r="BJ328" s="7"/>
      <c r="BK328" s="7"/>
      <c r="BL328" s="7"/>
      <c r="BM328" s="7"/>
      <c r="BN328" s="7"/>
      <c r="BO328" s="7"/>
      <c r="BP328" s="7"/>
      <c r="BQ328" s="7"/>
      <c r="BR328" s="7"/>
      <c r="BS328" s="7"/>
      <c r="BT328" s="7"/>
      <c r="BU328" s="7"/>
      <c r="BV328" s="7"/>
      <c r="BW328" s="7"/>
      <c r="BX328" s="7"/>
      <c r="BY328" s="7"/>
      <c r="BZ328" s="7"/>
      <c r="CA328" s="7"/>
      <c r="CB328" s="7"/>
      <c r="CC328" s="7"/>
      <c r="CD328" s="7"/>
      <c r="CE328" s="7"/>
      <c r="CF328" s="7"/>
      <c r="CG328" s="7"/>
      <c r="CH328" s="7"/>
      <c r="CI328" s="7"/>
      <c r="CJ328" s="7"/>
      <c r="CK328" s="7"/>
      <c r="CL328" s="7"/>
      <c r="CM328" s="7"/>
      <c r="CN328" s="7"/>
      <c r="CO328" s="7"/>
      <c r="CP328" s="7"/>
      <c r="CQ328" s="7"/>
      <c r="CR328" s="7"/>
      <c r="CS328" s="7"/>
      <c r="CT328" s="7"/>
      <c r="CU328" s="7"/>
      <c r="CV328" s="7"/>
      <c r="CW328" s="7"/>
      <c r="CX328" s="7"/>
      <c r="CY328" s="7"/>
      <c r="CZ328" s="7"/>
      <c r="DA328" s="7"/>
      <c r="DB328" s="7"/>
      <c r="DC328" s="7"/>
      <c r="DD328" s="7"/>
      <c r="DE328" s="7"/>
      <c r="DF328" s="7"/>
      <c r="DG328" s="7"/>
      <c r="DH328" s="7"/>
      <c r="DI328" s="7"/>
      <c r="DJ328" s="7"/>
      <c r="DK328" s="7"/>
      <c r="DL328" s="7"/>
      <c r="DM328" s="7"/>
      <c r="DN328" s="7"/>
      <c r="DO328" s="7"/>
      <c r="DP328" s="7"/>
      <c r="DQ328" s="7"/>
      <c r="DR328" s="7"/>
      <c r="DS328" s="7"/>
      <c r="DT328" s="7"/>
      <c r="DU328" s="7"/>
      <c r="DV328" s="7"/>
      <c r="DW328" s="7"/>
      <c r="DX328" s="7"/>
      <c r="DY328" s="7"/>
      <c r="DZ328" s="7"/>
      <c r="EA328" s="7"/>
      <c r="EB328" s="7"/>
      <c r="EC328" s="7"/>
      <c r="ED328" s="7"/>
      <c r="EE328" s="7"/>
      <c r="EF328" s="7"/>
      <c r="EG328" s="7"/>
      <c r="EH328" s="7"/>
      <c r="EI328" s="7"/>
      <c r="EJ328" s="7"/>
      <c r="EK328" s="7"/>
      <c r="EL328" s="7"/>
      <c r="EM328" s="7"/>
      <c r="EN328" s="7"/>
      <c r="EO328" s="7"/>
      <c r="EP328" s="7"/>
      <c r="EQ328" s="7"/>
      <c r="ER328" s="7"/>
      <c r="ES328" s="7"/>
      <c r="ET328" s="7"/>
      <c r="EU328" s="7"/>
      <c r="EV328" s="7"/>
      <c r="EW328" s="7"/>
      <c r="EX328" s="7"/>
      <c r="EY328" s="7"/>
      <c r="EZ328" s="7"/>
      <c r="FA328" s="7"/>
      <c r="FB328" s="7"/>
      <c r="FC328" s="7"/>
      <c r="FD328" s="7"/>
      <c r="FE328" s="7"/>
      <c r="FF328" s="7"/>
      <c r="FG328" s="7"/>
      <c r="FH328" s="7"/>
      <c r="FI328" s="7"/>
      <c r="FJ328" s="7"/>
      <c r="FK328" s="7"/>
      <c r="FL328" s="7"/>
      <c r="FM328" s="7"/>
      <c r="FN328" s="7"/>
      <c r="FO328" s="7"/>
      <c r="FP328" s="7"/>
      <c r="FQ328" s="7"/>
      <c r="FR328" s="7"/>
      <c r="FS328" s="7"/>
      <c r="FT328" s="7"/>
      <c r="FU328" s="7"/>
      <c r="FV328" s="7"/>
      <c r="FW328" s="7"/>
      <c r="FX328" s="7"/>
      <c r="FY328" s="7"/>
      <c r="FZ328" s="7"/>
      <c r="GA328" s="7"/>
      <c r="GB328" s="7"/>
      <c r="GC328" s="7"/>
      <c r="GD328" s="7"/>
      <c r="GE328" s="7"/>
      <c r="GF328" s="7"/>
      <c r="GG328" s="7"/>
      <c r="GH328" s="7"/>
      <c r="GI328" s="7"/>
      <c r="GJ328" s="7"/>
      <c r="GK328" s="7"/>
      <c r="GL328" s="7"/>
      <c r="GM328" s="7"/>
      <c r="GN328" s="7"/>
      <c r="GO328" s="7"/>
      <c r="GP328" s="7"/>
      <c r="GQ328" s="7"/>
      <c r="GR328" s="7"/>
      <c r="GS328" s="7"/>
      <c r="GT328" s="7"/>
      <c r="GU328" s="7"/>
      <c r="GV328" s="7"/>
      <c r="GW328" s="7"/>
      <c r="GX328" s="7"/>
      <c r="GY328" s="7"/>
      <c r="GZ328" s="7"/>
      <c r="HA328" s="7"/>
      <c r="HB328" s="7"/>
      <c r="HC328" s="7"/>
      <c r="HD328" s="7"/>
      <c r="HE328" s="7"/>
      <c r="HF328" s="7"/>
      <c r="HG328" s="7"/>
      <c r="HH328" s="7"/>
      <c r="HI328" s="7"/>
      <c r="HJ328" s="7"/>
      <c r="HK328" s="7"/>
      <c r="HL328" s="7"/>
      <c r="HM328" s="7"/>
      <c r="HN328" s="7"/>
      <c r="HO328" s="7"/>
      <c r="HP328" s="7"/>
      <c r="HQ328" s="7"/>
      <c r="HR328" s="7"/>
      <c r="HS328" s="7"/>
      <c r="HT328" s="7"/>
      <c r="HU328" s="7"/>
      <c r="HV328" s="7"/>
      <c r="HW328" s="7"/>
      <c r="HX328" s="7"/>
      <c r="HY328" s="7"/>
      <c r="HZ328" s="7"/>
      <c r="IA328" s="7"/>
      <c r="IB328" s="7"/>
      <c r="IC328" s="7"/>
      <c r="ID328" s="7"/>
      <c r="IE328" s="7"/>
      <c r="IF328" s="7"/>
      <c r="IG328" s="7"/>
      <c r="IH328" s="7"/>
      <c r="II328" s="7"/>
      <c r="IJ328" s="7"/>
      <c r="IK328" s="7"/>
      <c r="IL328" s="7"/>
      <c r="IM328" s="7"/>
      <c r="IN328" s="7"/>
      <c r="IO328" s="7"/>
      <c r="IP328" s="7"/>
      <c r="IQ328" s="7"/>
      <c r="IR328" s="7"/>
      <c r="IS328" s="7"/>
      <c r="IT328" s="7"/>
      <c r="IU328" s="7"/>
      <c r="IV328" s="7"/>
    </row>
    <row r="329" customFormat="1" ht="14.25" spans="1:256">
      <c r="A329" s="19"/>
      <c r="B329" s="19"/>
      <c r="C329" s="20" t="s">
        <v>1758</v>
      </c>
      <c r="D329" s="20" t="s">
        <v>1699</v>
      </c>
      <c r="E329" s="20" t="s">
        <v>1699</v>
      </c>
      <c r="F329" s="21"/>
      <c r="G329" s="21" t="s">
        <v>1700</v>
      </c>
      <c r="H329" s="21" t="s">
        <v>1699</v>
      </c>
      <c r="I329" s="21"/>
      <c r="J329" s="21" t="s">
        <v>1700</v>
      </c>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c r="BE329" s="7"/>
      <c r="BF329" s="7"/>
      <c r="BG329" s="7"/>
      <c r="BH329" s="7"/>
      <c r="BI329" s="7"/>
      <c r="BJ329" s="7"/>
      <c r="BK329" s="7"/>
      <c r="BL329" s="7"/>
      <c r="BM329" s="7"/>
      <c r="BN329" s="7"/>
      <c r="BO329" s="7"/>
      <c r="BP329" s="7"/>
      <c r="BQ329" s="7"/>
      <c r="BR329" s="7"/>
      <c r="BS329" s="7"/>
      <c r="BT329" s="7"/>
      <c r="BU329" s="7"/>
      <c r="BV329" s="7"/>
      <c r="BW329" s="7"/>
      <c r="BX329" s="7"/>
      <c r="BY329" s="7"/>
      <c r="BZ329" s="7"/>
      <c r="CA329" s="7"/>
      <c r="CB329" s="7"/>
      <c r="CC329" s="7"/>
      <c r="CD329" s="7"/>
      <c r="CE329" s="7"/>
      <c r="CF329" s="7"/>
      <c r="CG329" s="7"/>
      <c r="CH329" s="7"/>
      <c r="CI329" s="7"/>
      <c r="CJ329" s="7"/>
      <c r="CK329" s="7"/>
      <c r="CL329" s="7"/>
      <c r="CM329" s="7"/>
      <c r="CN329" s="7"/>
      <c r="CO329" s="7"/>
      <c r="CP329" s="7"/>
      <c r="CQ329" s="7"/>
      <c r="CR329" s="7"/>
      <c r="CS329" s="7"/>
      <c r="CT329" s="7"/>
      <c r="CU329" s="7"/>
      <c r="CV329" s="7"/>
      <c r="CW329" s="7"/>
      <c r="CX329" s="7"/>
      <c r="CY329" s="7"/>
      <c r="CZ329" s="7"/>
      <c r="DA329" s="7"/>
      <c r="DB329" s="7"/>
      <c r="DC329" s="7"/>
      <c r="DD329" s="7"/>
      <c r="DE329" s="7"/>
      <c r="DF329" s="7"/>
      <c r="DG329" s="7"/>
      <c r="DH329" s="7"/>
      <c r="DI329" s="7"/>
      <c r="DJ329" s="7"/>
      <c r="DK329" s="7"/>
      <c r="DL329" s="7"/>
      <c r="DM329" s="7"/>
      <c r="DN329" s="7"/>
      <c r="DO329" s="7"/>
      <c r="DP329" s="7"/>
      <c r="DQ329" s="7"/>
      <c r="DR329" s="7"/>
      <c r="DS329" s="7"/>
      <c r="DT329" s="7"/>
      <c r="DU329" s="7"/>
      <c r="DV329" s="7"/>
      <c r="DW329" s="7"/>
      <c r="DX329" s="7"/>
      <c r="DY329" s="7"/>
      <c r="DZ329" s="7"/>
      <c r="EA329" s="7"/>
      <c r="EB329" s="7"/>
      <c r="EC329" s="7"/>
      <c r="ED329" s="7"/>
      <c r="EE329" s="7"/>
      <c r="EF329" s="7"/>
      <c r="EG329" s="7"/>
      <c r="EH329" s="7"/>
      <c r="EI329" s="7"/>
      <c r="EJ329" s="7"/>
      <c r="EK329" s="7"/>
      <c r="EL329" s="7"/>
      <c r="EM329" s="7"/>
      <c r="EN329" s="7"/>
      <c r="EO329" s="7"/>
      <c r="EP329" s="7"/>
      <c r="EQ329" s="7"/>
      <c r="ER329" s="7"/>
      <c r="ES329" s="7"/>
      <c r="ET329" s="7"/>
      <c r="EU329" s="7"/>
      <c r="EV329" s="7"/>
      <c r="EW329" s="7"/>
      <c r="EX329" s="7"/>
      <c r="EY329" s="7"/>
      <c r="EZ329" s="7"/>
      <c r="FA329" s="7"/>
      <c r="FB329" s="7"/>
      <c r="FC329" s="7"/>
      <c r="FD329" s="7"/>
      <c r="FE329" s="7"/>
      <c r="FF329" s="7"/>
      <c r="FG329" s="7"/>
      <c r="FH329" s="7"/>
      <c r="FI329" s="7"/>
      <c r="FJ329" s="7"/>
      <c r="FK329" s="7"/>
      <c r="FL329" s="7"/>
      <c r="FM329" s="7"/>
      <c r="FN329" s="7"/>
      <c r="FO329" s="7"/>
      <c r="FP329" s="7"/>
      <c r="FQ329" s="7"/>
      <c r="FR329" s="7"/>
      <c r="FS329" s="7"/>
      <c r="FT329" s="7"/>
      <c r="FU329" s="7"/>
      <c r="FV329" s="7"/>
      <c r="FW329" s="7"/>
      <c r="FX329" s="7"/>
      <c r="FY329" s="7"/>
      <c r="FZ329" s="7"/>
      <c r="GA329" s="7"/>
      <c r="GB329" s="7"/>
      <c r="GC329" s="7"/>
      <c r="GD329" s="7"/>
      <c r="GE329" s="7"/>
      <c r="GF329" s="7"/>
      <c r="GG329" s="7"/>
      <c r="GH329" s="7"/>
      <c r="GI329" s="7"/>
      <c r="GJ329" s="7"/>
      <c r="GK329" s="7"/>
      <c r="GL329" s="7"/>
      <c r="GM329" s="7"/>
      <c r="GN329" s="7"/>
      <c r="GO329" s="7"/>
      <c r="GP329" s="7"/>
      <c r="GQ329" s="7"/>
      <c r="GR329" s="7"/>
      <c r="GS329" s="7"/>
      <c r="GT329" s="7"/>
      <c r="GU329" s="7"/>
      <c r="GV329" s="7"/>
      <c r="GW329" s="7"/>
      <c r="GX329" s="7"/>
      <c r="GY329" s="7"/>
      <c r="GZ329" s="7"/>
      <c r="HA329" s="7"/>
      <c r="HB329" s="7"/>
      <c r="HC329" s="7"/>
      <c r="HD329" s="7"/>
      <c r="HE329" s="7"/>
      <c r="HF329" s="7"/>
      <c r="HG329" s="7"/>
      <c r="HH329" s="7"/>
      <c r="HI329" s="7"/>
      <c r="HJ329" s="7"/>
      <c r="HK329" s="7"/>
      <c r="HL329" s="7"/>
      <c r="HM329" s="7"/>
      <c r="HN329" s="7"/>
      <c r="HO329" s="7"/>
      <c r="HP329" s="7"/>
      <c r="HQ329" s="7"/>
      <c r="HR329" s="7"/>
      <c r="HS329" s="7"/>
      <c r="HT329" s="7"/>
      <c r="HU329" s="7"/>
      <c r="HV329" s="7"/>
      <c r="HW329" s="7"/>
      <c r="HX329" s="7"/>
      <c r="HY329" s="7"/>
      <c r="HZ329" s="7"/>
      <c r="IA329" s="7"/>
      <c r="IB329" s="7"/>
      <c r="IC329" s="7"/>
      <c r="ID329" s="7"/>
      <c r="IE329" s="7"/>
      <c r="IF329" s="7"/>
      <c r="IG329" s="7"/>
      <c r="IH329" s="7"/>
      <c r="II329" s="7"/>
      <c r="IJ329" s="7"/>
      <c r="IK329" s="7"/>
      <c r="IL329" s="7"/>
      <c r="IM329" s="7"/>
      <c r="IN329" s="7"/>
      <c r="IO329" s="7"/>
      <c r="IP329" s="7"/>
      <c r="IQ329" s="7"/>
      <c r="IR329" s="7"/>
      <c r="IS329" s="7"/>
      <c r="IT329" s="7"/>
      <c r="IU329" s="7"/>
      <c r="IV329" s="7"/>
    </row>
    <row r="330" customFormat="1" ht="14.25" spans="1:256">
      <c r="A330" s="19"/>
      <c r="B330" s="19"/>
      <c r="C330" s="20" t="s">
        <v>1699</v>
      </c>
      <c r="D330" s="20" t="s">
        <v>1759</v>
      </c>
      <c r="E330" s="20" t="s">
        <v>1699</v>
      </c>
      <c r="F330" s="21"/>
      <c r="G330" s="21" t="s">
        <v>1700</v>
      </c>
      <c r="H330" s="21" t="s">
        <v>1699</v>
      </c>
      <c r="I330" s="21"/>
      <c r="J330" s="21" t="s">
        <v>1700</v>
      </c>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c r="BI330" s="7"/>
      <c r="BJ330" s="7"/>
      <c r="BK330" s="7"/>
      <c r="BL330" s="7"/>
      <c r="BM330" s="7"/>
      <c r="BN330" s="7"/>
      <c r="BO330" s="7"/>
      <c r="BP330" s="7"/>
      <c r="BQ330" s="7"/>
      <c r="BR330" s="7"/>
      <c r="BS330" s="7"/>
      <c r="BT330" s="7"/>
      <c r="BU330" s="7"/>
      <c r="BV330" s="7"/>
      <c r="BW330" s="7"/>
      <c r="BX330" s="7"/>
      <c r="BY330" s="7"/>
      <c r="BZ330" s="7"/>
      <c r="CA330" s="7"/>
      <c r="CB330" s="7"/>
      <c r="CC330" s="7"/>
      <c r="CD330" s="7"/>
      <c r="CE330" s="7"/>
      <c r="CF330" s="7"/>
      <c r="CG330" s="7"/>
      <c r="CH330" s="7"/>
      <c r="CI330" s="7"/>
      <c r="CJ330" s="7"/>
      <c r="CK330" s="7"/>
      <c r="CL330" s="7"/>
      <c r="CM330" s="7"/>
      <c r="CN330" s="7"/>
      <c r="CO330" s="7"/>
      <c r="CP330" s="7"/>
      <c r="CQ330" s="7"/>
      <c r="CR330" s="7"/>
      <c r="CS330" s="7"/>
      <c r="CT330" s="7"/>
      <c r="CU330" s="7"/>
      <c r="CV330" s="7"/>
      <c r="CW330" s="7"/>
      <c r="CX330" s="7"/>
      <c r="CY330" s="7"/>
      <c r="CZ330" s="7"/>
      <c r="DA330" s="7"/>
      <c r="DB330" s="7"/>
      <c r="DC330" s="7"/>
      <c r="DD330" s="7"/>
      <c r="DE330" s="7"/>
      <c r="DF330" s="7"/>
      <c r="DG330" s="7"/>
      <c r="DH330" s="7"/>
      <c r="DI330" s="7"/>
      <c r="DJ330" s="7"/>
      <c r="DK330" s="7"/>
      <c r="DL330" s="7"/>
      <c r="DM330" s="7"/>
      <c r="DN330" s="7"/>
      <c r="DO330" s="7"/>
      <c r="DP330" s="7"/>
      <c r="DQ330" s="7"/>
      <c r="DR330" s="7"/>
      <c r="DS330" s="7"/>
      <c r="DT330" s="7"/>
      <c r="DU330" s="7"/>
      <c r="DV330" s="7"/>
      <c r="DW330" s="7"/>
      <c r="DX330" s="7"/>
      <c r="DY330" s="7"/>
      <c r="DZ330" s="7"/>
      <c r="EA330" s="7"/>
      <c r="EB330" s="7"/>
      <c r="EC330" s="7"/>
      <c r="ED330" s="7"/>
      <c r="EE330" s="7"/>
      <c r="EF330" s="7"/>
      <c r="EG330" s="7"/>
      <c r="EH330" s="7"/>
      <c r="EI330" s="7"/>
      <c r="EJ330" s="7"/>
      <c r="EK330" s="7"/>
      <c r="EL330" s="7"/>
      <c r="EM330" s="7"/>
      <c r="EN330" s="7"/>
      <c r="EO330" s="7"/>
      <c r="EP330" s="7"/>
      <c r="EQ330" s="7"/>
      <c r="ER330" s="7"/>
      <c r="ES330" s="7"/>
      <c r="ET330" s="7"/>
      <c r="EU330" s="7"/>
      <c r="EV330" s="7"/>
      <c r="EW330" s="7"/>
      <c r="EX330" s="7"/>
      <c r="EY330" s="7"/>
      <c r="EZ330" s="7"/>
      <c r="FA330" s="7"/>
      <c r="FB330" s="7"/>
      <c r="FC330" s="7"/>
      <c r="FD330" s="7"/>
      <c r="FE330" s="7"/>
      <c r="FF330" s="7"/>
      <c r="FG330" s="7"/>
      <c r="FH330" s="7"/>
      <c r="FI330" s="7"/>
      <c r="FJ330" s="7"/>
      <c r="FK330" s="7"/>
      <c r="FL330" s="7"/>
      <c r="FM330" s="7"/>
      <c r="FN330" s="7"/>
      <c r="FO330" s="7"/>
      <c r="FP330" s="7"/>
      <c r="FQ330" s="7"/>
      <c r="FR330" s="7"/>
      <c r="FS330" s="7"/>
      <c r="FT330" s="7"/>
      <c r="FU330" s="7"/>
      <c r="FV330" s="7"/>
      <c r="FW330" s="7"/>
      <c r="FX330" s="7"/>
      <c r="FY330" s="7"/>
      <c r="FZ330" s="7"/>
      <c r="GA330" s="7"/>
      <c r="GB330" s="7"/>
      <c r="GC330" s="7"/>
      <c r="GD330" s="7"/>
      <c r="GE330" s="7"/>
      <c r="GF330" s="7"/>
      <c r="GG330" s="7"/>
      <c r="GH330" s="7"/>
      <c r="GI330" s="7"/>
      <c r="GJ330" s="7"/>
      <c r="GK330" s="7"/>
      <c r="GL330" s="7"/>
      <c r="GM330" s="7"/>
      <c r="GN330" s="7"/>
      <c r="GO330" s="7"/>
      <c r="GP330" s="7"/>
      <c r="GQ330" s="7"/>
      <c r="GR330" s="7"/>
      <c r="GS330" s="7"/>
      <c r="GT330" s="7"/>
      <c r="GU330" s="7"/>
      <c r="GV330" s="7"/>
      <c r="GW330" s="7"/>
      <c r="GX330" s="7"/>
      <c r="GY330" s="7"/>
      <c r="GZ330" s="7"/>
      <c r="HA330" s="7"/>
      <c r="HB330" s="7"/>
      <c r="HC330" s="7"/>
      <c r="HD330" s="7"/>
      <c r="HE330" s="7"/>
      <c r="HF330" s="7"/>
      <c r="HG330" s="7"/>
      <c r="HH330" s="7"/>
      <c r="HI330" s="7"/>
      <c r="HJ330" s="7"/>
      <c r="HK330" s="7"/>
      <c r="HL330" s="7"/>
      <c r="HM330" s="7"/>
      <c r="HN330" s="7"/>
      <c r="HO330" s="7"/>
      <c r="HP330" s="7"/>
      <c r="HQ330" s="7"/>
      <c r="HR330" s="7"/>
      <c r="HS330" s="7"/>
      <c r="HT330" s="7"/>
      <c r="HU330" s="7"/>
      <c r="HV330" s="7"/>
      <c r="HW330" s="7"/>
      <c r="HX330" s="7"/>
      <c r="HY330" s="7"/>
      <c r="HZ330" s="7"/>
      <c r="IA330" s="7"/>
      <c r="IB330" s="7"/>
      <c r="IC330" s="7"/>
      <c r="ID330" s="7"/>
      <c r="IE330" s="7"/>
      <c r="IF330" s="7"/>
      <c r="IG330" s="7"/>
      <c r="IH330" s="7"/>
      <c r="II330" s="7"/>
      <c r="IJ330" s="7"/>
      <c r="IK330" s="7"/>
      <c r="IL330" s="7"/>
      <c r="IM330" s="7"/>
      <c r="IN330" s="7"/>
      <c r="IO330" s="7"/>
      <c r="IP330" s="7"/>
      <c r="IQ330" s="7"/>
      <c r="IR330" s="7"/>
      <c r="IS330" s="7"/>
      <c r="IT330" s="7"/>
      <c r="IU330" s="7"/>
      <c r="IV330" s="7"/>
    </row>
    <row r="331" customFormat="1" ht="14.25" spans="1:256">
      <c r="A331" s="19"/>
      <c r="B331" s="19"/>
      <c r="C331" s="20" t="s">
        <v>1699</v>
      </c>
      <c r="D331" s="20" t="s">
        <v>1699</v>
      </c>
      <c r="E331" s="20" t="s">
        <v>2252</v>
      </c>
      <c r="F331" s="21" t="s">
        <v>1709</v>
      </c>
      <c r="G331" s="21" t="s">
        <v>2253</v>
      </c>
      <c r="H331" s="21" t="s">
        <v>1733</v>
      </c>
      <c r="I331" s="21" t="s">
        <v>1706</v>
      </c>
      <c r="J331" s="21" t="s">
        <v>2254</v>
      </c>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c r="BE331" s="7"/>
      <c r="BF331" s="7"/>
      <c r="BG331" s="7"/>
      <c r="BH331" s="7"/>
      <c r="BI331" s="7"/>
      <c r="BJ331" s="7"/>
      <c r="BK331" s="7"/>
      <c r="BL331" s="7"/>
      <c r="BM331" s="7"/>
      <c r="BN331" s="7"/>
      <c r="BO331" s="7"/>
      <c r="BP331" s="7"/>
      <c r="BQ331" s="7"/>
      <c r="BR331" s="7"/>
      <c r="BS331" s="7"/>
      <c r="BT331" s="7"/>
      <c r="BU331" s="7"/>
      <c r="BV331" s="7"/>
      <c r="BW331" s="7"/>
      <c r="BX331" s="7"/>
      <c r="BY331" s="7"/>
      <c r="BZ331" s="7"/>
      <c r="CA331" s="7"/>
      <c r="CB331" s="7"/>
      <c r="CC331" s="7"/>
      <c r="CD331" s="7"/>
      <c r="CE331" s="7"/>
      <c r="CF331" s="7"/>
      <c r="CG331" s="7"/>
      <c r="CH331" s="7"/>
      <c r="CI331" s="7"/>
      <c r="CJ331" s="7"/>
      <c r="CK331" s="7"/>
      <c r="CL331" s="7"/>
      <c r="CM331" s="7"/>
      <c r="CN331" s="7"/>
      <c r="CO331" s="7"/>
      <c r="CP331" s="7"/>
      <c r="CQ331" s="7"/>
      <c r="CR331" s="7"/>
      <c r="CS331" s="7"/>
      <c r="CT331" s="7"/>
      <c r="CU331" s="7"/>
      <c r="CV331" s="7"/>
      <c r="CW331" s="7"/>
      <c r="CX331" s="7"/>
      <c r="CY331" s="7"/>
      <c r="CZ331" s="7"/>
      <c r="DA331" s="7"/>
      <c r="DB331" s="7"/>
      <c r="DC331" s="7"/>
      <c r="DD331" s="7"/>
      <c r="DE331" s="7"/>
      <c r="DF331" s="7"/>
      <c r="DG331" s="7"/>
      <c r="DH331" s="7"/>
      <c r="DI331" s="7"/>
      <c r="DJ331" s="7"/>
      <c r="DK331" s="7"/>
      <c r="DL331" s="7"/>
      <c r="DM331" s="7"/>
      <c r="DN331" s="7"/>
      <c r="DO331" s="7"/>
      <c r="DP331" s="7"/>
      <c r="DQ331" s="7"/>
      <c r="DR331" s="7"/>
      <c r="DS331" s="7"/>
      <c r="DT331" s="7"/>
      <c r="DU331" s="7"/>
      <c r="DV331" s="7"/>
      <c r="DW331" s="7"/>
      <c r="DX331" s="7"/>
      <c r="DY331" s="7"/>
      <c r="DZ331" s="7"/>
      <c r="EA331" s="7"/>
      <c r="EB331" s="7"/>
      <c r="EC331" s="7"/>
      <c r="ED331" s="7"/>
      <c r="EE331" s="7"/>
      <c r="EF331" s="7"/>
      <c r="EG331" s="7"/>
      <c r="EH331" s="7"/>
      <c r="EI331" s="7"/>
      <c r="EJ331" s="7"/>
      <c r="EK331" s="7"/>
      <c r="EL331" s="7"/>
      <c r="EM331" s="7"/>
      <c r="EN331" s="7"/>
      <c r="EO331" s="7"/>
      <c r="EP331" s="7"/>
      <c r="EQ331" s="7"/>
      <c r="ER331" s="7"/>
      <c r="ES331" s="7"/>
      <c r="ET331" s="7"/>
      <c r="EU331" s="7"/>
      <c r="EV331" s="7"/>
      <c r="EW331" s="7"/>
      <c r="EX331" s="7"/>
      <c r="EY331" s="7"/>
      <c r="EZ331" s="7"/>
      <c r="FA331" s="7"/>
      <c r="FB331" s="7"/>
      <c r="FC331" s="7"/>
      <c r="FD331" s="7"/>
      <c r="FE331" s="7"/>
      <c r="FF331" s="7"/>
      <c r="FG331" s="7"/>
      <c r="FH331" s="7"/>
      <c r="FI331" s="7"/>
      <c r="FJ331" s="7"/>
      <c r="FK331" s="7"/>
      <c r="FL331" s="7"/>
      <c r="FM331" s="7"/>
      <c r="FN331" s="7"/>
      <c r="FO331" s="7"/>
      <c r="FP331" s="7"/>
      <c r="FQ331" s="7"/>
      <c r="FR331" s="7"/>
      <c r="FS331" s="7"/>
      <c r="FT331" s="7"/>
      <c r="FU331" s="7"/>
      <c r="FV331" s="7"/>
      <c r="FW331" s="7"/>
      <c r="FX331" s="7"/>
      <c r="FY331" s="7"/>
      <c r="FZ331" s="7"/>
      <c r="GA331" s="7"/>
      <c r="GB331" s="7"/>
      <c r="GC331" s="7"/>
      <c r="GD331" s="7"/>
      <c r="GE331" s="7"/>
      <c r="GF331" s="7"/>
      <c r="GG331" s="7"/>
      <c r="GH331" s="7"/>
      <c r="GI331" s="7"/>
      <c r="GJ331" s="7"/>
      <c r="GK331" s="7"/>
      <c r="GL331" s="7"/>
      <c r="GM331" s="7"/>
      <c r="GN331" s="7"/>
      <c r="GO331" s="7"/>
      <c r="GP331" s="7"/>
      <c r="GQ331" s="7"/>
      <c r="GR331" s="7"/>
      <c r="GS331" s="7"/>
      <c r="GT331" s="7"/>
      <c r="GU331" s="7"/>
      <c r="GV331" s="7"/>
      <c r="GW331" s="7"/>
      <c r="GX331" s="7"/>
      <c r="GY331" s="7"/>
      <c r="GZ331" s="7"/>
      <c r="HA331" s="7"/>
      <c r="HB331" s="7"/>
      <c r="HC331" s="7"/>
      <c r="HD331" s="7"/>
      <c r="HE331" s="7"/>
      <c r="HF331" s="7"/>
      <c r="HG331" s="7"/>
      <c r="HH331" s="7"/>
      <c r="HI331" s="7"/>
      <c r="HJ331" s="7"/>
      <c r="HK331" s="7"/>
      <c r="HL331" s="7"/>
      <c r="HM331" s="7"/>
      <c r="HN331" s="7"/>
      <c r="HO331" s="7"/>
      <c r="HP331" s="7"/>
      <c r="HQ331" s="7"/>
      <c r="HR331" s="7"/>
      <c r="HS331" s="7"/>
      <c r="HT331" s="7"/>
      <c r="HU331" s="7"/>
      <c r="HV331" s="7"/>
      <c r="HW331" s="7"/>
      <c r="HX331" s="7"/>
      <c r="HY331" s="7"/>
      <c r="HZ331" s="7"/>
      <c r="IA331" s="7"/>
      <c r="IB331" s="7"/>
      <c r="IC331" s="7"/>
      <c r="ID331" s="7"/>
      <c r="IE331" s="7"/>
      <c r="IF331" s="7"/>
      <c r="IG331" s="7"/>
      <c r="IH331" s="7"/>
      <c r="II331" s="7"/>
      <c r="IJ331" s="7"/>
      <c r="IK331" s="7"/>
      <c r="IL331" s="7"/>
      <c r="IM331" s="7"/>
      <c r="IN331" s="7"/>
      <c r="IO331" s="7"/>
      <c r="IP331" s="7"/>
      <c r="IQ331" s="7"/>
      <c r="IR331" s="7"/>
      <c r="IS331" s="7"/>
      <c r="IT331" s="7"/>
      <c r="IU331" s="7"/>
      <c r="IV331" s="7"/>
    </row>
    <row r="332" customFormat="1" ht="13.5" spans="1:256">
      <c r="A332" s="13" t="s">
        <v>2255</v>
      </c>
      <c r="B332" s="13"/>
      <c r="C332" s="13"/>
      <c r="D332" s="13"/>
      <c r="E332" s="13"/>
      <c r="F332" s="13"/>
      <c r="G332" s="13"/>
      <c r="H332" s="13"/>
      <c r="I332" s="13"/>
      <c r="J332" s="13"/>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c r="BE332" s="7"/>
      <c r="BF332" s="7"/>
      <c r="BG332" s="7"/>
      <c r="BH332" s="7"/>
      <c r="BI332" s="7"/>
      <c r="BJ332" s="7"/>
      <c r="BK332" s="7"/>
      <c r="BL332" s="7"/>
      <c r="BM332" s="7"/>
      <c r="BN332" s="7"/>
      <c r="BO332" s="7"/>
      <c r="BP332" s="7"/>
      <c r="BQ332" s="7"/>
      <c r="BR332" s="7"/>
      <c r="BS332" s="7"/>
      <c r="BT332" s="7"/>
      <c r="BU332" s="7"/>
      <c r="BV332" s="7"/>
      <c r="BW332" s="7"/>
      <c r="BX332" s="7"/>
      <c r="BY332" s="7"/>
      <c r="BZ332" s="7"/>
      <c r="CA332" s="7"/>
      <c r="CB332" s="7"/>
      <c r="CC332" s="7"/>
      <c r="CD332" s="7"/>
      <c r="CE332" s="7"/>
      <c r="CF332" s="7"/>
      <c r="CG332" s="7"/>
      <c r="CH332" s="7"/>
      <c r="CI332" s="7"/>
      <c r="CJ332" s="7"/>
      <c r="CK332" s="7"/>
      <c r="CL332" s="7"/>
      <c r="CM332" s="7"/>
      <c r="CN332" s="7"/>
      <c r="CO332" s="7"/>
      <c r="CP332" s="7"/>
      <c r="CQ332" s="7"/>
      <c r="CR332" s="7"/>
      <c r="CS332" s="7"/>
      <c r="CT332" s="7"/>
      <c r="CU332" s="7"/>
      <c r="CV332" s="7"/>
      <c r="CW332" s="7"/>
      <c r="CX332" s="7"/>
      <c r="CY332" s="7"/>
      <c r="CZ332" s="7"/>
      <c r="DA332" s="7"/>
      <c r="DB332" s="7"/>
      <c r="DC332" s="7"/>
      <c r="DD332" s="7"/>
      <c r="DE332" s="7"/>
      <c r="DF332" s="7"/>
      <c r="DG332" s="7"/>
      <c r="DH332" s="7"/>
      <c r="DI332" s="7"/>
      <c r="DJ332" s="7"/>
      <c r="DK332" s="7"/>
      <c r="DL332" s="7"/>
      <c r="DM332" s="7"/>
      <c r="DN332" s="7"/>
      <c r="DO332" s="7"/>
      <c r="DP332" s="7"/>
      <c r="DQ332" s="7"/>
      <c r="DR332" s="7"/>
      <c r="DS332" s="7"/>
      <c r="DT332" s="7"/>
      <c r="DU332" s="7"/>
      <c r="DV332" s="7"/>
      <c r="DW332" s="7"/>
      <c r="DX332" s="7"/>
      <c r="DY332" s="7"/>
      <c r="DZ332" s="7"/>
      <c r="EA332" s="7"/>
      <c r="EB332" s="7"/>
      <c r="EC332" s="7"/>
      <c r="ED332" s="7"/>
      <c r="EE332" s="7"/>
      <c r="EF332" s="7"/>
      <c r="EG332" s="7"/>
      <c r="EH332" s="7"/>
      <c r="EI332" s="7"/>
      <c r="EJ332" s="7"/>
      <c r="EK332" s="7"/>
      <c r="EL332" s="7"/>
      <c r="EM332" s="7"/>
      <c r="EN332" s="7"/>
      <c r="EO332" s="7"/>
      <c r="EP332" s="7"/>
      <c r="EQ332" s="7"/>
      <c r="ER332" s="7"/>
      <c r="ES332" s="7"/>
      <c r="ET332" s="7"/>
      <c r="EU332" s="7"/>
      <c r="EV332" s="7"/>
      <c r="EW332" s="7"/>
      <c r="EX332" s="7"/>
      <c r="EY332" s="7"/>
      <c r="EZ332" s="7"/>
      <c r="FA332" s="7"/>
      <c r="FB332" s="7"/>
      <c r="FC332" s="7"/>
      <c r="FD332" s="7"/>
      <c r="FE332" s="7"/>
      <c r="FF332" s="7"/>
      <c r="FG332" s="7"/>
      <c r="FH332" s="7"/>
      <c r="FI332" s="7"/>
      <c r="FJ332" s="7"/>
      <c r="FK332" s="7"/>
      <c r="FL332" s="7"/>
      <c r="FM332" s="7"/>
      <c r="FN332" s="7"/>
      <c r="FO332" s="7"/>
      <c r="FP332" s="7"/>
      <c r="FQ332" s="7"/>
      <c r="FR332" s="7"/>
      <c r="FS332" s="7"/>
      <c r="FT332" s="7"/>
      <c r="FU332" s="7"/>
      <c r="FV332" s="7"/>
      <c r="FW332" s="7"/>
      <c r="FX332" s="7"/>
      <c r="FY332" s="7"/>
      <c r="FZ332" s="7"/>
      <c r="GA332" s="7"/>
      <c r="GB332" s="7"/>
      <c r="GC332" s="7"/>
      <c r="GD332" s="7"/>
      <c r="GE332" s="7"/>
      <c r="GF332" s="7"/>
      <c r="GG332" s="7"/>
      <c r="GH332" s="7"/>
      <c r="GI332" s="7"/>
      <c r="GJ332" s="7"/>
      <c r="GK332" s="7"/>
      <c r="GL332" s="7"/>
      <c r="GM332" s="7"/>
      <c r="GN332" s="7"/>
      <c r="GO332" s="7"/>
      <c r="GP332" s="7"/>
      <c r="GQ332" s="7"/>
      <c r="GR332" s="7"/>
      <c r="GS332" s="7"/>
      <c r="GT332" s="7"/>
      <c r="GU332" s="7"/>
      <c r="GV332" s="7"/>
      <c r="GW332" s="7"/>
      <c r="GX332" s="7"/>
      <c r="GY332" s="7"/>
      <c r="GZ332" s="7"/>
      <c r="HA332" s="7"/>
      <c r="HB332" s="7"/>
      <c r="HC332" s="7"/>
      <c r="HD332" s="7"/>
      <c r="HE332" s="7"/>
      <c r="HF332" s="7"/>
      <c r="HG332" s="7"/>
      <c r="HH332" s="7"/>
      <c r="HI332" s="7"/>
      <c r="HJ332" s="7"/>
      <c r="HK332" s="7"/>
      <c r="HL332" s="7"/>
      <c r="HM332" s="7"/>
      <c r="HN332" s="7"/>
      <c r="HO332" s="7"/>
      <c r="HP332" s="7"/>
      <c r="HQ332" s="7"/>
      <c r="HR332" s="7"/>
      <c r="HS332" s="7"/>
      <c r="HT332" s="7"/>
      <c r="HU332" s="7"/>
      <c r="HV332" s="7"/>
      <c r="HW332" s="7"/>
      <c r="HX332" s="7"/>
      <c r="HY332" s="7"/>
      <c r="HZ332" s="7"/>
      <c r="IA332" s="7"/>
      <c r="IB332" s="7"/>
      <c r="IC332" s="7"/>
      <c r="ID332" s="7"/>
      <c r="IE332" s="7"/>
      <c r="IF332" s="7"/>
      <c r="IG332" s="7"/>
      <c r="IH332" s="7"/>
      <c r="II332" s="7"/>
      <c r="IJ332" s="7"/>
      <c r="IK332" s="7"/>
      <c r="IL332" s="7"/>
      <c r="IM332" s="7"/>
      <c r="IN332" s="7"/>
      <c r="IO332" s="7"/>
      <c r="IP332" s="7"/>
      <c r="IQ332" s="7"/>
      <c r="IR332" s="7"/>
      <c r="IS332" s="7"/>
      <c r="IT332" s="7"/>
      <c r="IU332" s="7"/>
      <c r="IV332" s="7"/>
    </row>
    <row r="333" customFormat="1" ht="119" customHeight="1" spans="1:256">
      <c r="A333" s="22" t="s">
        <v>2256</v>
      </c>
      <c r="B333" s="22" t="s">
        <v>2257</v>
      </c>
      <c r="C333" s="20" t="s">
        <v>1698</v>
      </c>
      <c r="D333" s="20" t="s">
        <v>1699</v>
      </c>
      <c r="E333" s="20" t="s">
        <v>1699</v>
      </c>
      <c r="F333" s="21"/>
      <c r="G333" s="21" t="s">
        <v>1700</v>
      </c>
      <c r="H333" s="21" t="s">
        <v>1699</v>
      </c>
      <c r="I333" s="21"/>
      <c r="J333" s="21" t="s">
        <v>1700</v>
      </c>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c r="BE333" s="7"/>
      <c r="BF333" s="7"/>
      <c r="BG333" s="7"/>
      <c r="BH333" s="7"/>
      <c r="BI333" s="7"/>
      <c r="BJ333" s="7"/>
      <c r="BK333" s="7"/>
      <c r="BL333" s="7"/>
      <c r="BM333" s="7"/>
      <c r="BN333" s="7"/>
      <c r="BO333" s="7"/>
      <c r="BP333" s="7"/>
      <c r="BQ333" s="7"/>
      <c r="BR333" s="7"/>
      <c r="BS333" s="7"/>
      <c r="BT333" s="7"/>
      <c r="BU333" s="7"/>
      <c r="BV333" s="7"/>
      <c r="BW333" s="7"/>
      <c r="BX333" s="7"/>
      <c r="BY333" s="7"/>
      <c r="BZ333" s="7"/>
      <c r="CA333" s="7"/>
      <c r="CB333" s="7"/>
      <c r="CC333" s="7"/>
      <c r="CD333" s="7"/>
      <c r="CE333" s="7"/>
      <c r="CF333" s="7"/>
      <c r="CG333" s="7"/>
      <c r="CH333" s="7"/>
      <c r="CI333" s="7"/>
      <c r="CJ333" s="7"/>
      <c r="CK333" s="7"/>
      <c r="CL333" s="7"/>
      <c r="CM333" s="7"/>
      <c r="CN333" s="7"/>
      <c r="CO333" s="7"/>
      <c r="CP333" s="7"/>
      <c r="CQ333" s="7"/>
      <c r="CR333" s="7"/>
      <c r="CS333" s="7"/>
      <c r="CT333" s="7"/>
      <c r="CU333" s="7"/>
      <c r="CV333" s="7"/>
      <c r="CW333" s="7"/>
      <c r="CX333" s="7"/>
      <c r="CY333" s="7"/>
      <c r="CZ333" s="7"/>
      <c r="DA333" s="7"/>
      <c r="DB333" s="7"/>
      <c r="DC333" s="7"/>
      <c r="DD333" s="7"/>
      <c r="DE333" s="7"/>
      <c r="DF333" s="7"/>
      <c r="DG333" s="7"/>
      <c r="DH333" s="7"/>
      <c r="DI333" s="7"/>
      <c r="DJ333" s="7"/>
      <c r="DK333" s="7"/>
      <c r="DL333" s="7"/>
      <c r="DM333" s="7"/>
      <c r="DN333" s="7"/>
      <c r="DO333" s="7"/>
      <c r="DP333" s="7"/>
      <c r="DQ333" s="7"/>
      <c r="DR333" s="7"/>
      <c r="DS333" s="7"/>
      <c r="DT333" s="7"/>
      <c r="DU333" s="7"/>
      <c r="DV333" s="7"/>
      <c r="DW333" s="7"/>
      <c r="DX333" s="7"/>
      <c r="DY333" s="7"/>
      <c r="DZ333" s="7"/>
      <c r="EA333" s="7"/>
      <c r="EB333" s="7"/>
      <c r="EC333" s="7"/>
      <c r="ED333" s="7"/>
      <c r="EE333" s="7"/>
      <c r="EF333" s="7"/>
      <c r="EG333" s="7"/>
      <c r="EH333" s="7"/>
      <c r="EI333" s="7"/>
      <c r="EJ333" s="7"/>
      <c r="EK333" s="7"/>
      <c r="EL333" s="7"/>
      <c r="EM333" s="7"/>
      <c r="EN333" s="7"/>
      <c r="EO333" s="7"/>
      <c r="EP333" s="7"/>
      <c r="EQ333" s="7"/>
      <c r="ER333" s="7"/>
      <c r="ES333" s="7"/>
      <c r="ET333" s="7"/>
      <c r="EU333" s="7"/>
      <c r="EV333" s="7"/>
      <c r="EW333" s="7"/>
      <c r="EX333" s="7"/>
      <c r="EY333" s="7"/>
      <c r="EZ333" s="7"/>
      <c r="FA333" s="7"/>
      <c r="FB333" s="7"/>
      <c r="FC333" s="7"/>
      <c r="FD333" s="7"/>
      <c r="FE333" s="7"/>
      <c r="FF333" s="7"/>
      <c r="FG333" s="7"/>
      <c r="FH333" s="7"/>
      <c r="FI333" s="7"/>
      <c r="FJ333" s="7"/>
      <c r="FK333" s="7"/>
      <c r="FL333" s="7"/>
      <c r="FM333" s="7"/>
      <c r="FN333" s="7"/>
      <c r="FO333" s="7"/>
      <c r="FP333" s="7"/>
      <c r="FQ333" s="7"/>
      <c r="FR333" s="7"/>
      <c r="FS333" s="7"/>
      <c r="FT333" s="7"/>
      <c r="FU333" s="7"/>
      <c r="FV333" s="7"/>
      <c r="FW333" s="7"/>
      <c r="FX333" s="7"/>
      <c r="FY333" s="7"/>
      <c r="FZ333" s="7"/>
      <c r="GA333" s="7"/>
      <c r="GB333" s="7"/>
      <c r="GC333" s="7"/>
      <c r="GD333" s="7"/>
      <c r="GE333" s="7"/>
      <c r="GF333" s="7"/>
      <c r="GG333" s="7"/>
      <c r="GH333" s="7"/>
      <c r="GI333" s="7"/>
      <c r="GJ333" s="7"/>
      <c r="GK333" s="7"/>
      <c r="GL333" s="7"/>
      <c r="GM333" s="7"/>
      <c r="GN333" s="7"/>
      <c r="GO333" s="7"/>
      <c r="GP333" s="7"/>
      <c r="GQ333" s="7"/>
      <c r="GR333" s="7"/>
      <c r="GS333" s="7"/>
      <c r="GT333" s="7"/>
      <c r="GU333" s="7"/>
      <c r="GV333" s="7"/>
      <c r="GW333" s="7"/>
      <c r="GX333" s="7"/>
      <c r="GY333" s="7"/>
      <c r="GZ333" s="7"/>
      <c r="HA333" s="7"/>
      <c r="HB333" s="7"/>
      <c r="HC333" s="7"/>
      <c r="HD333" s="7"/>
      <c r="HE333" s="7"/>
      <c r="HF333" s="7"/>
      <c r="HG333" s="7"/>
      <c r="HH333" s="7"/>
      <c r="HI333" s="7"/>
      <c r="HJ333" s="7"/>
      <c r="HK333" s="7"/>
      <c r="HL333" s="7"/>
      <c r="HM333" s="7"/>
      <c r="HN333" s="7"/>
      <c r="HO333" s="7"/>
      <c r="HP333" s="7"/>
      <c r="HQ333" s="7"/>
      <c r="HR333" s="7"/>
      <c r="HS333" s="7"/>
      <c r="HT333" s="7"/>
      <c r="HU333" s="7"/>
      <c r="HV333" s="7"/>
      <c r="HW333" s="7"/>
      <c r="HX333" s="7"/>
      <c r="HY333" s="7"/>
      <c r="HZ333" s="7"/>
      <c r="IA333" s="7"/>
      <c r="IB333" s="7"/>
      <c r="IC333" s="7"/>
      <c r="ID333" s="7"/>
      <c r="IE333" s="7"/>
      <c r="IF333" s="7"/>
      <c r="IG333" s="7"/>
      <c r="IH333" s="7"/>
      <c r="II333" s="7"/>
      <c r="IJ333" s="7"/>
      <c r="IK333" s="7"/>
      <c r="IL333" s="7"/>
      <c r="IM333" s="7"/>
      <c r="IN333" s="7"/>
      <c r="IO333" s="7"/>
      <c r="IP333" s="7"/>
      <c r="IQ333" s="7"/>
      <c r="IR333" s="7"/>
      <c r="IS333" s="7"/>
      <c r="IT333" s="7"/>
      <c r="IU333" s="7"/>
      <c r="IV333" s="7"/>
    </row>
    <row r="334" customFormat="1" ht="14.25" spans="1:256">
      <c r="A334" s="19"/>
      <c r="B334" s="19"/>
      <c r="C334" s="20" t="s">
        <v>1699</v>
      </c>
      <c r="D334" s="20" t="s">
        <v>1701</v>
      </c>
      <c r="E334" s="20" t="s">
        <v>1699</v>
      </c>
      <c r="F334" s="21"/>
      <c r="G334" s="21" t="s">
        <v>1700</v>
      </c>
      <c r="H334" s="21" t="s">
        <v>1699</v>
      </c>
      <c r="I334" s="21"/>
      <c r="J334" s="21" t="s">
        <v>1700</v>
      </c>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c r="BE334" s="7"/>
      <c r="BF334" s="7"/>
      <c r="BG334" s="7"/>
      <c r="BH334" s="7"/>
      <c r="BI334" s="7"/>
      <c r="BJ334" s="7"/>
      <c r="BK334" s="7"/>
      <c r="BL334" s="7"/>
      <c r="BM334" s="7"/>
      <c r="BN334" s="7"/>
      <c r="BO334" s="7"/>
      <c r="BP334" s="7"/>
      <c r="BQ334" s="7"/>
      <c r="BR334" s="7"/>
      <c r="BS334" s="7"/>
      <c r="BT334" s="7"/>
      <c r="BU334" s="7"/>
      <c r="BV334" s="7"/>
      <c r="BW334" s="7"/>
      <c r="BX334" s="7"/>
      <c r="BY334" s="7"/>
      <c r="BZ334" s="7"/>
      <c r="CA334" s="7"/>
      <c r="CB334" s="7"/>
      <c r="CC334" s="7"/>
      <c r="CD334" s="7"/>
      <c r="CE334" s="7"/>
      <c r="CF334" s="7"/>
      <c r="CG334" s="7"/>
      <c r="CH334" s="7"/>
      <c r="CI334" s="7"/>
      <c r="CJ334" s="7"/>
      <c r="CK334" s="7"/>
      <c r="CL334" s="7"/>
      <c r="CM334" s="7"/>
      <c r="CN334" s="7"/>
      <c r="CO334" s="7"/>
      <c r="CP334" s="7"/>
      <c r="CQ334" s="7"/>
      <c r="CR334" s="7"/>
      <c r="CS334" s="7"/>
      <c r="CT334" s="7"/>
      <c r="CU334" s="7"/>
      <c r="CV334" s="7"/>
      <c r="CW334" s="7"/>
      <c r="CX334" s="7"/>
      <c r="CY334" s="7"/>
      <c r="CZ334" s="7"/>
      <c r="DA334" s="7"/>
      <c r="DB334" s="7"/>
      <c r="DC334" s="7"/>
      <c r="DD334" s="7"/>
      <c r="DE334" s="7"/>
      <c r="DF334" s="7"/>
      <c r="DG334" s="7"/>
      <c r="DH334" s="7"/>
      <c r="DI334" s="7"/>
      <c r="DJ334" s="7"/>
      <c r="DK334" s="7"/>
      <c r="DL334" s="7"/>
      <c r="DM334" s="7"/>
      <c r="DN334" s="7"/>
      <c r="DO334" s="7"/>
      <c r="DP334" s="7"/>
      <c r="DQ334" s="7"/>
      <c r="DR334" s="7"/>
      <c r="DS334" s="7"/>
      <c r="DT334" s="7"/>
      <c r="DU334" s="7"/>
      <c r="DV334" s="7"/>
      <c r="DW334" s="7"/>
      <c r="DX334" s="7"/>
      <c r="DY334" s="7"/>
      <c r="DZ334" s="7"/>
      <c r="EA334" s="7"/>
      <c r="EB334" s="7"/>
      <c r="EC334" s="7"/>
      <c r="ED334" s="7"/>
      <c r="EE334" s="7"/>
      <c r="EF334" s="7"/>
      <c r="EG334" s="7"/>
      <c r="EH334" s="7"/>
      <c r="EI334" s="7"/>
      <c r="EJ334" s="7"/>
      <c r="EK334" s="7"/>
      <c r="EL334" s="7"/>
      <c r="EM334" s="7"/>
      <c r="EN334" s="7"/>
      <c r="EO334" s="7"/>
      <c r="EP334" s="7"/>
      <c r="EQ334" s="7"/>
      <c r="ER334" s="7"/>
      <c r="ES334" s="7"/>
      <c r="ET334" s="7"/>
      <c r="EU334" s="7"/>
      <c r="EV334" s="7"/>
      <c r="EW334" s="7"/>
      <c r="EX334" s="7"/>
      <c r="EY334" s="7"/>
      <c r="EZ334" s="7"/>
      <c r="FA334" s="7"/>
      <c r="FB334" s="7"/>
      <c r="FC334" s="7"/>
      <c r="FD334" s="7"/>
      <c r="FE334" s="7"/>
      <c r="FF334" s="7"/>
      <c r="FG334" s="7"/>
      <c r="FH334" s="7"/>
      <c r="FI334" s="7"/>
      <c r="FJ334" s="7"/>
      <c r="FK334" s="7"/>
      <c r="FL334" s="7"/>
      <c r="FM334" s="7"/>
      <c r="FN334" s="7"/>
      <c r="FO334" s="7"/>
      <c r="FP334" s="7"/>
      <c r="FQ334" s="7"/>
      <c r="FR334" s="7"/>
      <c r="FS334" s="7"/>
      <c r="FT334" s="7"/>
      <c r="FU334" s="7"/>
      <c r="FV334" s="7"/>
      <c r="FW334" s="7"/>
      <c r="FX334" s="7"/>
      <c r="FY334" s="7"/>
      <c r="FZ334" s="7"/>
      <c r="GA334" s="7"/>
      <c r="GB334" s="7"/>
      <c r="GC334" s="7"/>
      <c r="GD334" s="7"/>
      <c r="GE334" s="7"/>
      <c r="GF334" s="7"/>
      <c r="GG334" s="7"/>
      <c r="GH334" s="7"/>
      <c r="GI334" s="7"/>
      <c r="GJ334" s="7"/>
      <c r="GK334" s="7"/>
      <c r="GL334" s="7"/>
      <c r="GM334" s="7"/>
      <c r="GN334" s="7"/>
      <c r="GO334" s="7"/>
      <c r="GP334" s="7"/>
      <c r="GQ334" s="7"/>
      <c r="GR334" s="7"/>
      <c r="GS334" s="7"/>
      <c r="GT334" s="7"/>
      <c r="GU334" s="7"/>
      <c r="GV334" s="7"/>
      <c r="GW334" s="7"/>
      <c r="GX334" s="7"/>
      <c r="GY334" s="7"/>
      <c r="GZ334" s="7"/>
      <c r="HA334" s="7"/>
      <c r="HB334" s="7"/>
      <c r="HC334" s="7"/>
      <c r="HD334" s="7"/>
      <c r="HE334" s="7"/>
      <c r="HF334" s="7"/>
      <c r="HG334" s="7"/>
      <c r="HH334" s="7"/>
      <c r="HI334" s="7"/>
      <c r="HJ334" s="7"/>
      <c r="HK334" s="7"/>
      <c r="HL334" s="7"/>
      <c r="HM334" s="7"/>
      <c r="HN334" s="7"/>
      <c r="HO334" s="7"/>
      <c r="HP334" s="7"/>
      <c r="HQ334" s="7"/>
      <c r="HR334" s="7"/>
      <c r="HS334" s="7"/>
      <c r="HT334" s="7"/>
      <c r="HU334" s="7"/>
      <c r="HV334" s="7"/>
      <c r="HW334" s="7"/>
      <c r="HX334" s="7"/>
      <c r="HY334" s="7"/>
      <c r="HZ334" s="7"/>
      <c r="IA334" s="7"/>
      <c r="IB334" s="7"/>
      <c r="IC334" s="7"/>
      <c r="ID334" s="7"/>
      <c r="IE334" s="7"/>
      <c r="IF334" s="7"/>
      <c r="IG334" s="7"/>
      <c r="IH334" s="7"/>
      <c r="II334" s="7"/>
      <c r="IJ334" s="7"/>
      <c r="IK334" s="7"/>
      <c r="IL334" s="7"/>
      <c r="IM334" s="7"/>
      <c r="IN334" s="7"/>
      <c r="IO334" s="7"/>
      <c r="IP334" s="7"/>
      <c r="IQ334" s="7"/>
      <c r="IR334" s="7"/>
      <c r="IS334" s="7"/>
      <c r="IT334" s="7"/>
      <c r="IU334" s="7"/>
      <c r="IV334" s="7"/>
    </row>
    <row r="335" customFormat="1" ht="14.25" spans="1:256">
      <c r="A335" s="19"/>
      <c r="B335" s="19"/>
      <c r="C335" s="20" t="s">
        <v>1699</v>
      </c>
      <c r="D335" s="20" t="s">
        <v>1699</v>
      </c>
      <c r="E335" s="20" t="s">
        <v>2258</v>
      </c>
      <c r="F335" s="21" t="s">
        <v>1709</v>
      </c>
      <c r="G335" s="21" t="s">
        <v>1728</v>
      </c>
      <c r="H335" s="21" t="s">
        <v>2259</v>
      </c>
      <c r="I335" s="21" t="s">
        <v>1706</v>
      </c>
      <c r="J335" s="21" t="s">
        <v>2260</v>
      </c>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c r="BE335" s="7"/>
      <c r="BF335" s="7"/>
      <c r="BG335" s="7"/>
      <c r="BH335" s="7"/>
      <c r="BI335" s="7"/>
      <c r="BJ335" s="7"/>
      <c r="BK335" s="7"/>
      <c r="BL335" s="7"/>
      <c r="BM335" s="7"/>
      <c r="BN335" s="7"/>
      <c r="BO335" s="7"/>
      <c r="BP335" s="7"/>
      <c r="BQ335" s="7"/>
      <c r="BR335" s="7"/>
      <c r="BS335" s="7"/>
      <c r="BT335" s="7"/>
      <c r="BU335" s="7"/>
      <c r="BV335" s="7"/>
      <c r="BW335" s="7"/>
      <c r="BX335" s="7"/>
      <c r="BY335" s="7"/>
      <c r="BZ335" s="7"/>
      <c r="CA335" s="7"/>
      <c r="CB335" s="7"/>
      <c r="CC335" s="7"/>
      <c r="CD335" s="7"/>
      <c r="CE335" s="7"/>
      <c r="CF335" s="7"/>
      <c r="CG335" s="7"/>
      <c r="CH335" s="7"/>
      <c r="CI335" s="7"/>
      <c r="CJ335" s="7"/>
      <c r="CK335" s="7"/>
      <c r="CL335" s="7"/>
      <c r="CM335" s="7"/>
      <c r="CN335" s="7"/>
      <c r="CO335" s="7"/>
      <c r="CP335" s="7"/>
      <c r="CQ335" s="7"/>
      <c r="CR335" s="7"/>
      <c r="CS335" s="7"/>
      <c r="CT335" s="7"/>
      <c r="CU335" s="7"/>
      <c r="CV335" s="7"/>
      <c r="CW335" s="7"/>
      <c r="CX335" s="7"/>
      <c r="CY335" s="7"/>
      <c r="CZ335" s="7"/>
      <c r="DA335" s="7"/>
      <c r="DB335" s="7"/>
      <c r="DC335" s="7"/>
      <c r="DD335" s="7"/>
      <c r="DE335" s="7"/>
      <c r="DF335" s="7"/>
      <c r="DG335" s="7"/>
      <c r="DH335" s="7"/>
      <c r="DI335" s="7"/>
      <c r="DJ335" s="7"/>
      <c r="DK335" s="7"/>
      <c r="DL335" s="7"/>
      <c r="DM335" s="7"/>
      <c r="DN335" s="7"/>
      <c r="DO335" s="7"/>
      <c r="DP335" s="7"/>
      <c r="DQ335" s="7"/>
      <c r="DR335" s="7"/>
      <c r="DS335" s="7"/>
      <c r="DT335" s="7"/>
      <c r="DU335" s="7"/>
      <c r="DV335" s="7"/>
      <c r="DW335" s="7"/>
      <c r="DX335" s="7"/>
      <c r="DY335" s="7"/>
      <c r="DZ335" s="7"/>
      <c r="EA335" s="7"/>
      <c r="EB335" s="7"/>
      <c r="EC335" s="7"/>
      <c r="ED335" s="7"/>
      <c r="EE335" s="7"/>
      <c r="EF335" s="7"/>
      <c r="EG335" s="7"/>
      <c r="EH335" s="7"/>
      <c r="EI335" s="7"/>
      <c r="EJ335" s="7"/>
      <c r="EK335" s="7"/>
      <c r="EL335" s="7"/>
      <c r="EM335" s="7"/>
      <c r="EN335" s="7"/>
      <c r="EO335" s="7"/>
      <c r="EP335" s="7"/>
      <c r="EQ335" s="7"/>
      <c r="ER335" s="7"/>
      <c r="ES335" s="7"/>
      <c r="ET335" s="7"/>
      <c r="EU335" s="7"/>
      <c r="EV335" s="7"/>
      <c r="EW335" s="7"/>
      <c r="EX335" s="7"/>
      <c r="EY335" s="7"/>
      <c r="EZ335" s="7"/>
      <c r="FA335" s="7"/>
      <c r="FB335" s="7"/>
      <c r="FC335" s="7"/>
      <c r="FD335" s="7"/>
      <c r="FE335" s="7"/>
      <c r="FF335" s="7"/>
      <c r="FG335" s="7"/>
      <c r="FH335" s="7"/>
      <c r="FI335" s="7"/>
      <c r="FJ335" s="7"/>
      <c r="FK335" s="7"/>
      <c r="FL335" s="7"/>
      <c r="FM335" s="7"/>
      <c r="FN335" s="7"/>
      <c r="FO335" s="7"/>
      <c r="FP335" s="7"/>
      <c r="FQ335" s="7"/>
      <c r="FR335" s="7"/>
      <c r="FS335" s="7"/>
      <c r="FT335" s="7"/>
      <c r="FU335" s="7"/>
      <c r="FV335" s="7"/>
      <c r="FW335" s="7"/>
      <c r="FX335" s="7"/>
      <c r="FY335" s="7"/>
      <c r="FZ335" s="7"/>
      <c r="GA335" s="7"/>
      <c r="GB335" s="7"/>
      <c r="GC335" s="7"/>
      <c r="GD335" s="7"/>
      <c r="GE335" s="7"/>
      <c r="GF335" s="7"/>
      <c r="GG335" s="7"/>
      <c r="GH335" s="7"/>
      <c r="GI335" s="7"/>
      <c r="GJ335" s="7"/>
      <c r="GK335" s="7"/>
      <c r="GL335" s="7"/>
      <c r="GM335" s="7"/>
      <c r="GN335" s="7"/>
      <c r="GO335" s="7"/>
      <c r="GP335" s="7"/>
      <c r="GQ335" s="7"/>
      <c r="GR335" s="7"/>
      <c r="GS335" s="7"/>
      <c r="GT335" s="7"/>
      <c r="GU335" s="7"/>
      <c r="GV335" s="7"/>
      <c r="GW335" s="7"/>
      <c r="GX335" s="7"/>
      <c r="GY335" s="7"/>
      <c r="GZ335" s="7"/>
      <c r="HA335" s="7"/>
      <c r="HB335" s="7"/>
      <c r="HC335" s="7"/>
      <c r="HD335" s="7"/>
      <c r="HE335" s="7"/>
      <c r="HF335" s="7"/>
      <c r="HG335" s="7"/>
      <c r="HH335" s="7"/>
      <c r="HI335" s="7"/>
      <c r="HJ335" s="7"/>
      <c r="HK335" s="7"/>
      <c r="HL335" s="7"/>
      <c r="HM335" s="7"/>
      <c r="HN335" s="7"/>
      <c r="HO335" s="7"/>
      <c r="HP335" s="7"/>
      <c r="HQ335" s="7"/>
      <c r="HR335" s="7"/>
      <c r="HS335" s="7"/>
      <c r="HT335" s="7"/>
      <c r="HU335" s="7"/>
      <c r="HV335" s="7"/>
      <c r="HW335" s="7"/>
      <c r="HX335" s="7"/>
      <c r="HY335" s="7"/>
      <c r="HZ335" s="7"/>
      <c r="IA335" s="7"/>
      <c r="IB335" s="7"/>
      <c r="IC335" s="7"/>
      <c r="ID335" s="7"/>
      <c r="IE335" s="7"/>
      <c r="IF335" s="7"/>
      <c r="IG335" s="7"/>
      <c r="IH335" s="7"/>
      <c r="II335" s="7"/>
      <c r="IJ335" s="7"/>
      <c r="IK335" s="7"/>
      <c r="IL335" s="7"/>
      <c r="IM335" s="7"/>
      <c r="IN335" s="7"/>
      <c r="IO335" s="7"/>
      <c r="IP335" s="7"/>
      <c r="IQ335" s="7"/>
      <c r="IR335" s="7"/>
      <c r="IS335" s="7"/>
      <c r="IT335" s="7"/>
      <c r="IU335" s="7"/>
      <c r="IV335" s="7"/>
    </row>
    <row r="336" customFormat="1" ht="14.25" spans="1:256">
      <c r="A336" s="19"/>
      <c r="B336" s="19"/>
      <c r="C336" s="20" t="s">
        <v>1699</v>
      </c>
      <c r="D336" s="20" t="s">
        <v>1730</v>
      </c>
      <c r="E336" s="20" t="s">
        <v>1699</v>
      </c>
      <c r="F336" s="21"/>
      <c r="G336" s="21" t="s">
        <v>1700</v>
      </c>
      <c r="H336" s="21" t="s">
        <v>1699</v>
      </c>
      <c r="I336" s="21"/>
      <c r="J336" s="21" t="s">
        <v>1700</v>
      </c>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c r="BI336" s="7"/>
      <c r="BJ336" s="7"/>
      <c r="BK336" s="7"/>
      <c r="BL336" s="7"/>
      <c r="BM336" s="7"/>
      <c r="BN336" s="7"/>
      <c r="BO336" s="7"/>
      <c r="BP336" s="7"/>
      <c r="BQ336" s="7"/>
      <c r="BR336" s="7"/>
      <c r="BS336" s="7"/>
      <c r="BT336" s="7"/>
      <c r="BU336" s="7"/>
      <c r="BV336" s="7"/>
      <c r="BW336" s="7"/>
      <c r="BX336" s="7"/>
      <c r="BY336" s="7"/>
      <c r="BZ336" s="7"/>
      <c r="CA336" s="7"/>
      <c r="CB336" s="7"/>
      <c r="CC336" s="7"/>
      <c r="CD336" s="7"/>
      <c r="CE336" s="7"/>
      <c r="CF336" s="7"/>
      <c r="CG336" s="7"/>
      <c r="CH336" s="7"/>
      <c r="CI336" s="7"/>
      <c r="CJ336" s="7"/>
      <c r="CK336" s="7"/>
      <c r="CL336" s="7"/>
      <c r="CM336" s="7"/>
      <c r="CN336" s="7"/>
      <c r="CO336" s="7"/>
      <c r="CP336" s="7"/>
      <c r="CQ336" s="7"/>
      <c r="CR336" s="7"/>
      <c r="CS336" s="7"/>
      <c r="CT336" s="7"/>
      <c r="CU336" s="7"/>
      <c r="CV336" s="7"/>
      <c r="CW336" s="7"/>
      <c r="CX336" s="7"/>
      <c r="CY336" s="7"/>
      <c r="CZ336" s="7"/>
      <c r="DA336" s="7"/>
      <c r="DB336" s="7"/>
      <c r="DC336" s="7"/>
      <c r="DD336" s="7"/>
      <c r="DE336" s="7"/>
      <c r="DF336" s="7"/>
      <c r="DG336" s="7"/>
      <c r="DH336" s="7"/>
      <c r="DI336" s="7"/>
      <c r="DJ336" s="7"/>
      <c r="DK336" s="7"/>
      <c r="DL336" s="7"/>
      <c r="DM336" s="7"/>
      <c r="DN336" s="7"/>
      <c r="DO336" s="7"/>
      <c r="DP336" s="7"/>
      <c r="DQ336" s="7"/>
      <c r="DR336" s="7"/>
      <c r="DS336" s="7"/>
      <c r="DT336" s="7"/>
      <c r="DU336" s="7"/>
      <c r="DV336" s="7"/>
      <c r="DW336" s="7"/>
      <c r="DX336" s="7"/>
      <c r="DY336" s="7"/>
      <c r="DZ336" s="7"/>
      <c r="EA336" s="7"/>
      <c r="EB336" s="7"/>
      <c r="EC336" s="7"/>
      <c r="ED336" s="7"/>
      <c r="EE336" s="7"/>
      <c r="EF336" s="7"/>
      <c r="EG336" s="7"/>
      <c r="EH336" s="7"/>
      <c r="EI336" s="7"/>
      <c r="EJ336" s="7"/>
      <c r="EK336" s="7"/>
      <c r="EL336" s="7"/>
      <c r="EM336" s="7"/>
      <c r="EN336" s="7"/>
      <c r="EO336" s="7"/>
      <c r="EP336" s="7"/>
      <c r="EQ336" s="7"/>
      <c r="ER336" s="7"/>
      <c r="ES336" s="7"/>
      <c r="ET336" s="7"/>
      <c r="EU336" s="7"/>
      <c r="EV336" s="7"/>
      <c r="EW336" s="7"/>
      <c r="EX336" s="7"/>
      <c r="EY336" s="7"/>
      <c r="EZ336" s="7"/>
      <c r="FA336" s="7"/>
      <c r="FB336" s="7"/>
      <c r="FC336" s="7"/>
      <c r="FD336" s="7"/>
      <c r="FE336" s="7"/>
      <c r="FF336" s="7"/>
      <c r="FG336" s="7"/>
      <c r="FH336" s="7"/>
      <c r="FI336" s="7"/>
      <c r="FJ336" s="7"/>
      <c r="FK336" s="7"/>
      <c r="FL336" s="7"/>
      <c r="FM336" s="7"/>
      <c r="FN336" s="7"/>
      <c r="FO336" s="7"/>
      <c r="FP336" s="7"/>
      <c r="FQ336" s="7"/>
      <c r="FR336" s="7"/>
      <c r="FS336" s="7"/>
      <c r="FT336" s="7"/>
      <c r="FU336" s="7"/>
      <c r="FV336" s="7"/>
      <c r="FW336" s="7"/>
      <c r="FX336" s="7"/>
      <c r="FY336" s="7"/>
      <c r="FZ336" s="7"/>
      <c r="GA336" s="7"/>
      <c r="GB336" s="7"/>
      <c r="GC336" s="7"/>
      <c r="GD336" s="7"/>
      <c r="GE336" s="7"/>
      <c r="GF336" s="7"/>
      <c r="GG336" s="7"/>
      <c r="GH336" s="7"/>
      <c r="GI336" s="7"/>
      <c r="GJ336" s="7"/>
      <c r="GK336" s="7"/>
      <c r="GL336" s="7"/>
      <c r="GM336" s="7"/>
      <c r="GN336" s="7"/>
      <c r="GO336" s="7"/>
      <c r="GP336" s="7"/>
      <c r="GQ336" s="7"/>
      <c r="GR336" s="7"/>
      <c r="GS336" s="7"/>
      <c r="GT336" s="7"/>
      <c r="GU336" s="7"/>
      <c r="GV336" s="7"/>
      <c r="GW336" s="7"/>
      <c r="GX336" s="7"/>
      <c r="GY336" s="7"/>
      <c r="GZ336" s="7"/>
      <c r="HA336" s="7"/>
      <c r="HB336" s="7"/>
      <c r="HC336" s="7"/>
      <c r="HD336" s="7"/>
      <c r="HE336" s="7"/>
      <c r="HF336" s="7"/>
      <c r="HG336" s="7"/>
      <c r="HH336" s="7"/>
      <c r="HI336" s="7"/>
      <c r="HJ336" s="7"/>
      <c r="HK336" s="7"/>
      <c r="HL336" s="7"/>
      <c r="HM336" s="7"/>
      <c r="HN336" s="7"/>
      <c r="HO336" s="7"/>
      <c r="HP336" s="7"/>
      <c r="HQ336" s="7"/>
      <c r="HR336" s="7"/>
      <c r="HS336" s="7"/>
      <c r="HT336" s="7"/>
      <c r="HU336" s="7"/>
      <c r="HV336" s="7"/>
      <c r="HW336" s="7"/>
      <c r="HX336" s="7"/>
      <c r="HY336" s="7"/>
      <c r="HZ336" s="7"/>
      <c r="IA336" s="7"/>
      <c r="IB336" s="7"/>
      <c r="IC336" s="7"/>
      <c r="ID336" s="7"/>
      <c r="IE336" s="7"/>
      <c r="IF336" s="7"/>
      <c r="IG336" s="7"/>
      <c r="IH336" s="7"/>
      <c r="II336" s="7"/>
      <c r="IJ336" s="7"/>
      <c r="IK336" s="7"/>
      <c r="IL336" s="7"/>
      <c r="IM336" s="7"/>
      <c r="IN336" s="7"/>
      <c r="IO336" s="7"/>
      <c r="IP336" s="7"/>
      <c r="IQ336" s="7"/>
      <c r="IR336" s="7"/>
      <c r="IS336" s="7"/>
      <c r="IT336" s="7"/>
      <c r="IU336" s="7"/>
      <c r="IV336" s="7"/>
    </row>
    <row r="337" customFormat="1" ht="14.25" spans="1:256">
      <c r="A337" s="19"/>
      <c r="B337" s="19"/>
      <c r="C337" s="20" t="s">
        <v>1699</v>
      </c>
      <c r="D337" s="20" t="s">
        <v>1699</v>
      </c>
      <c r="E337" s="20" t="s">
        <v>2261</v>
      </c>
      <c r="F337" s="21" t="s">
        <v>1703</v>
      </c>
      <c r="G337" s="21" t="s">
        <v>2262</v>
      </c>
      <c r="H337" s="21" t="s">
        <v>1733</v>
      </c>
      <c r="I337" s="21" t="s">
        <v>1706</v>
      </c>
      <c r="J337" s="21" t="s">
        <v>2263</v>
      </c>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7"/>
      <c r="BU337" s="7"/>
      <c r="BV337" s="7"/>
      <c r="BW337" s="7"/>
      <c r="BX337" s="7"/>
      <c r="BY337" s="7"/>
      <c r="BZ337" s="7"/>
      <c r="CA337" s="7"/>
      <c r="CB337" s="7"/>
      <c r="CC337" s="7"/>
      <c r="CD337" s="7"/>
      <c r="CE337" s="7"/>
      <c r="CF337" s="7"/>
      <c r="CG337" s="7"/>
      <c r="CH337" s="7"/>
      <c r="CI337" s="7"/>
      <c r="CJ337" s="7"/>
      <c r="CK337" s="7"/>
      <c r="CL337" s="7"/>
      <c r="CM337" s="7"/>
      <c r="CN337" s="7"/>
      <c r="CO337" s="7"/>
      <c r="CP337" s="7"/>
      <c r="CQ337" s="7"/>
      <c r="CR337" s="7"/>
      <c r="CS337" s="7"/>
      <c r="CT337" s="7"/>
      <c r="CU337" s="7"/>
      <c r="CV337" s="7"/>
      <c r="CW337" s="7"/>
      <c r="CX337" s="7"/>
      <c r="CY337" s="7"/>
      <c r="CZ337" s="7"/>
      <c r="DA337" s="7"/>
      <c r="DB337" s="7"/>
      <c r="DC337" s="7"/>
      <c r="DD337" s="7"/>
      <c r="DE337" s="7"/>
      <c r="DF337" s="7"/>
      <c r="DG337" s="7"/>
      <c r="DH337" s="7"/>
      <c r="DI337" s="7"/>
      <c r="DJ337" s="7"/>
      <c r="DK337" s="7"/>
      <c r="DL337" s="7"/>
      <c r="DM337" s="7"/>
      <c r="DN337" s="7"/>
      <c r="DO337" s="7"/>
      <c r="DP337" s="7"/>
      <c r="DQ337" s="7"/>
      <c r="DR337" s="7"/>
      <c r="DS337" s="7"/>
      <c r="DT337" s="7"/>
      <c r="DU337" s="7"/>
      <c r="DV337" s="7"/>
      <c r="DW337" s="7"/>
      <c r="DX337" s="7"/>
      <c r="DY337" s="7"/>
      <c r="DZ337" s="7"/>
      <c r="EA337" s="7"/>
      <c r="EB337" s="7"/>
      <c r="EC337" s="7"/>
      <c r="ED337" s="7"/>
      <c r="EE337" s="7"/>
      <c r="EF337" s="7"/>
      <c r="EG337" s="7"/>
      <c r="EH337" s="7"/>
      <c r="EI337" s="7"/>
      <c r="EJ337" s="7"/>
      <c r="EK337" s="7"/>
      <c r="EL337" s="7"/>
      <c r="EM337" s="7"/>
      <c r="EN337" s="7"/>
      <c r="EO337" s="7"/>
      <c r="EP337" s="7"/>
      <c r="EQ337" s="7"/>
      <c r="ER337" s="7"/>
      <c r="ES337" s="7"/>
      <c r="ET337" s="7"/>
      <c r="EU337" s="7"/>
      <c r="EV337" s="7"/>
      <c r="EW337" s="7"/>
      <c r="EX337" s="7"/>
      <c r="EY337" s="7"/>
      <c r="EZ337" s="7"/>
      <c r="FA337" s="7"/>
      <c r="FB337" s="7"/>
      <c r="FC337" s="7"/>
      <c r="FD337" s="7"/>
      <c r="FE337" s="7"/>
      <c r="FF337" s="7"/>
      <c r="FG337" s="7"/>
      <c r="FH337" s="7"/>
      <c r="FI337" s="7"/>
      <c r="FJ337" s="7"/>
      <c r="FK337" s="7"/>
      <c r="FL337" s="7"/>
      <c r="FM337" s="7"/>
      <c r="FN337" s="7"/>
      <c r="FO337" s="7"/>
      <c r="FP337" s="7"/>
      <c r="FQ337" s="7"/>
      <c r="FR337" s="7"/>
      <c r="FS337" s="7"/>
      <c r="FT337" s="7"/>
      <c r="FU337" s="7"/>
      <c r="FV337" s="7"/>
      <c r="FW337" s="7"/>
      <c r="FX337" s="7"/>
      <c r="FY337" s="7"/>
      <c r="FZ337" s="7"/>
      <c r="GA337" s="7"/>
      <c r="GB337" s="7"/>
      <c r="GC337" s="7"/>
      <c r="GD337" s="7"/>
      <c r="GE337" s="7"/>
      <c r="GF337" s="7"/>
      <c r="GG337" s="7"/>
      <c r="GH337" s="7"/>
      <c r="GI337" s="7"/>
      <c r="GJ337" s="7"/>
      <c r="GK337" s="7"/>
      <c r="GL337" s="7"/>
      <c r="GM337" s="7"/>
      <c r="GN337" s="7"/>
      <c r="GO337" s="7"/>
      <c r="GP337" s="7"/>
      <c r="GQ337" s="7"/>
      <c r="GR337" s="7"/>
      <c r="GS337" s="7"/>
      <c r="GT337" s="7"/>
      <c r="GU337" s="7"/>
      <c r="GV337" s="7"/>
      <c r="GW337" s="7"/>
      <c r="GX337" s="7"/>
      <c r="GY337" s="7"/>
      <c r="GZ337" s="7"/>
      <c r="HA337" s="7"/>
      <c r="HB337" s="7"/>
      <c r="HC337" s="7"/>
      <c r="HD337" s="7"/>
      <c r="HE337" s="7"/>
      <c r="HF337" s="7"/>
      <c r="HG337" s="7"/>
      <c r="HH337" s="7"/>
      <c r="HI337" s="7"/>
      <c r="HJ337" s="7"/>
      <c r="HK337" s="7"/>
      <c r="HL337" s="7"/>
      <c r="HM337" s="7"/>
      <c r="HN337" s="7"/>
      <c r="HO337" s="7"/>
      <c r="HP337" s="7"/>
      <c r="HQ337" s="7"/>
      <c r="HR337" s="7"/>
      <c r="HS337" s="7"/>
      <c r="HT337" s="7"/>
      <c r="HU337" s="7"/>
      <c r="HV337" s="7"/>
      <c r="HW337" s="7"/>
      <c r="HX337" s="7"/>
      <c r="HY337" s="7"/>
      <c r="HZ337" s="7"/>
      <c r="IA337" s="7"/>
      <c r="IB337" s="7"/>
      <c r="IC337" s="7"/>
      <c r="ID337" s="7"/>
      <c r="IE337" s="7"/>
      <c r="IF337" s="7"/>
      <c r="IG337" s="7"/>
      <c r="IH337" s="7"/>
      <c r="II337" s="7"/>
      <c r="IJ337" s="7"/>
      <c r="IK337" s="7"/>
      <c r="IL337" s="7"/>
      <c r="IM337" s="7"/>
      <c r="IN337" s="7"/>
      <c r="IO337" s="7"/>
      <c r="IP337" s="7"/>
      <c r="IQ337" s="7"/>
      <c r="IR337" s="7"/>
      <c r="IS337" s="7"/>
      <c r="IT337" s="7"/>
      <c r="IU337" s="7"/>
      <c r="IV337" s="7"/>
    </row>
    <row r="338" customFormat="1" ht="14.25" spans="1:256">
      <c r="A338" s="19"/>
      <c r="B338" s="19"/>
      <c r="C338" s="20" t="s">
        <v>1754</v>
      </c>
      <c r="D338" s="20" t="s">
        <v>1699</v>
      </c>
      <c r="E338" s="20" t="s">
        <v>1699</v>
      </c>
      <c r="F338" s="21"/>
      <c r="G338" s="21" t="s">
        <v>1700</v>
      </c>
      <c r="H338" s="21" t="s">
        <v>1699</v>
      </c>
      <c r="I338" s="21"/>
      <c r="J338" s="21" t="s">
        <v>1700</v>
      </c>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c r="BI338" s="7"/>
      <c r="BJ338" s="7"/>
      <c r="BK338" s="7"/>
      <c r="BL338" s="7"/>
      <c r="BM338" s="7"/>
      <c r="BN338" s="7"/>
      <c r="BO338" s="7"/>
      <c r="BP338" s="7"/>
      <c r="BQ338" s="7"/>
      <c r="BR338" s="7"/>
      <c r="BS338" s="7"/>
      <c r="BT338" s="7"/>
      <c r="BU338" s="7"/>
      <c r="BV338" s="7"/>
      <c r="BW338" s="7"/>
      <c r="BX338" s="7"/>
      <c r="BY338" s="7"/>
      <c r="BZ338" s="7"/>
      <c r="CA338" s="7"/>
      <c r="CB338" s="7"/>
      <c r="CC338" s="7"/>
      <c r="CD338" s="7"/>
      <c r="CE338" s="7"/>
      <c r="CF338" s="7"/>
      <c r="CG338" s="7"/>
      <c r="CH338" s="7"/>
      <c r="CI338" s="7"/>
      <c r="CJ338" s="7"/>
      <c r="CK338" s="7"/>
      <c r="CL338" s="7"/>
      <c r="CM338" s="7"/>
      <c r="CN338" s="7"/>
      <c r="CO338" s="7"/>
      <c r="CP338" s="7"/>
      <c r="CQ338" s="7"/>
      <c r="CR338" s="7"/>
      <c r="CS338" s="7"/>
      <c r="CT338" s="7"/>
      <c r="CU338" s="7"/>
      <c r="CV338" s="7"/>
      <c r="CW338" s="7"/>
      <c r="CX338" s="7"/>
      <c r="CY338" s="7"/>
      <c r="CZ338" s="7"/>
      <c r="DA338" s="7"/>
      <c r="DB338" s="7"/>
      <c r="DC338" s="7"/>
      <c r="DD338" s="7"/>
      <c r="DE338" s="7"/>
      <c r="DF338" s="7"/>
      <c r="DG338" s="7"/>
      <c r="DH338" s="7"/>
      <c r="DI338" s="7"/>
      <c r="DJ338" s="7"/>
      <c r="DK338" s="7"/>
      <c r="DL338" s="7"/>
      <c r="DM338" s="7"/>
      <c r="DN338" s="7"/>
      <c r="DO338" s="7"/>
      <c r="DP338" s="7"/>
      <c r="DQ338" s="7"/>
      <c r="DR338" s="7"/>
      <c r="DS338" s="7"/>
      <c r="DT338" s="7"/>
      <c r="DU338" s="7"/>
      <c r="DV338" s="7"/>
      <c r="DW338" s="7"/>
      <c r="DX338" s="7"/>
      <c r="DY338" s="7"/>
      <c r="DZ338" s="7"/>
      <c r="EA338" s="7"/>
      <c r="EB338" s="7"/>
      <c r="EC338" s="7"/>
      <c r="ED338" s="7"/>
      <c r="EE338" s="7"/>
      <c r="EF338" s="7"/>
      <c r="EG338" s="7"/>
      <c r="EH338" s="7"/>
      <c r="EI338" s="7"/>
      <c r="EJ338" s="7"/>
      <c r="EK338" s="7"/>
      <c r="EL338" s="7"/>
      <c r="EM338" s="7"/>
      <c r="EN338" s="7"/>
      <c r="EO338" s="7"/>
      <c r="EP338" s="7"/>
      <c r="EQ338" s="7"/>
      <c r="ER338" s="7"/>
      <c r="ES338" s="7"/>
      <c r="ET338" s="7"/>
      <c r="EU338" s="7"/>
      <c r="EV338" s="7"/>
      <c r="EW338" s="7"/>
      <c r="EX338" s="7"/>
      <c r="EY338" s="7"/>
      <c r="EZ338" s="7"/>
      <c r="FA338" s="7"/>
      <c r="FB338" s="7"/>
      <c r="FC338" s="7"/>
      <c r="FD338" s="7"/>
      <c r="FE338" s="7"/>
      <c r="FF338" s="7"/>
      <c r="FG338" s="7"/>
      <c r="FH338" s="7"/>
      <c r="FI338" s="7"/>
      <c r="FJ338" s="7"/>
      <c r="FK338" s="7"/>
      <c r="FL338" s="7"/>
      <c r="FM338" s="7"/>
      <c r="FN338" s="7"/>
      <c r="FO338" s="7"/>
      <c r="FP338" s="7"/>
      <c r="FQ338" s="7"/>
      <c r="FR338" s="7"/>
      <c r="FS338" s="7"/>
      <c r="FT338" s="7"/>
      <c r="FU338" s="7"/>
      <c r="FV338" s="7"/>
      <c r="FW338" s="7"/>
      <c r="FX338" s="7"/>
      <c r="FY338" s="7"/>
      <c r="FZ338" s="7"/>
      <c r="GA338" s="7"/>
      <c r="GB338" s="7"/>
      <c r="GC338" s="7"/>
      <c r="GD338" s="7"/>
      <c r="GE338" s="7"/>
      <c r="GF338" s="7"/>
      <c r="GG338" s="7"/>
      <c r="GH338" s="7"/>
      <c r="GI338" s="7"/>
      <c r="GJ338" s="7"/>
      <c r="GK338" s="7"/>
      <c r="GL338" s="7"/>
      <c r="GM338" s="7"/>
      <c r="GN338" s="7"/>
      <c r="GO338" s="7"/>
      <c r="GP338" s="7"/>
      <c r="GQ338" s="7"/>
      <c r="GR338" s="7"/>
      <c r="GS338" s="7"/>
      <c r="GT338" s="7"/>
      <c r="GU338" s="7"/>
      <c r="GV338" s="7"/>
      <c r="GW338" s="7"/>
      <c r="GX338" s="7"/>
      <c r="GY338" s="7"/>
      <c r="GZ338" s="7"/>
      <c r="HA338" s="7"/>
      <c r="HB338" s="7"/>
      <c r="HC338" s="7"/>
      <c r="HD338" s="7"/>
      <c r="HE338" s="7"/>
      <c r="HF338" s="7"/>
      <c r="HG338" s="7"/>
      <c r="HH338" s="7"/>
      <c r="HI338" s="7"/>
      <c r="HJ338" s="7"/>
      <c r="HK338" s="7"/>
      <c r="HL338" s="7"/>
      <c r="HM338" s="7"/>
      <c r="HN338" s="7"/>
      <c r="HO338" s="7"/>
      <c r="HP338" s="7"/>
      <c r="HQ338" s="7"/>
      <c r="HR338" s="7"/>
      <c r="HS338" s="7"/>
      <c r="HT338" s="7"/>
      <c r="HU338" s="7"/>
      <c r="HV338" s="7"/>
      <c r="HW338" s="7"/>
      <c r="HX338" s="7"/>
      <c r="HY338" s="7"/>
      <c r="HZ338" s="7"/>
      <c r="IA338" s="7"/>
      <c r="IB338" s="7"/>
      <c r="IC338" s="7"/>
      <c r="ID338" s="7"/>
      <c r="IE338" s="7"/>
      <c r="IF338" s="7"/>
      <c r="IG338" s="7"/>
      <c r="IH338" s="7"/>
      <c r="II338" s="7"/>
      <c r="IJ338" s="7"/>
      <c r="IK338" s="7"/>
      <c r="IL338" s="7"/>
      <c r="IM338" s="7"/>
      <c r="IN338" s="7"/>
      <c r="IO338" s="7"/>
      <c r="IP338" s="7"/>
      <c r="IQ338" s="7"/>
      <c r="IR338" s="7"/>
      <c r="IS338" s="7"/>
      <c r="IT338" s="7"/>
      <c r="IU338" s="7"/>
      <c r="IV338" s="7"/>
    </row>
    <row r="339" customFormat="1" ht="14.25" spans="1:256">
      <c r="A339" s="19"/>
      <c r="B339" s="19"/>
      <c r="C339" s="20" t="s">
        <v>1699</v>
      </c>
      <c r="D339" s="20" t="s">
        <v>1981</v>
      </c>
      <c r="E339" s="20" t="s">
        <v>1699</v>
      </c>
      <c r="F339" s="21"/>
      <c r="G339" s="21" t="s">
        <v>1700</v>
      </c>
      <c r="H339" s="21" t="s">
        <v>1699</v>
      </c>
      <c r="I339" s="21"/>
      <c r="J339" s="21" t="s">
        <v>1700</v>
      </c>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c r="BI339" s="7"/>
      <c r="BJ339" s="7"/>
      <c r="BK339" s="7"/>
      <c r="BL339" s="7"/>
      <c r="BM339" s="7"/>
      <c r="BN339" s="7"/>
      <c r="BO339" s="7"/>
      <c r="BP339" s="7"/>
      <c r="BQ339" s="7"/>
      <c r="BR339" s="7"/>
      <c r="BS339" s="7"/>
      <c r="BT339" s="7"/>
      <c r="BU339" s="7"/>
      <c r="BV339" s="7"/>
      <c r="BW339" s="7"/>
      <c r="BX339" s="7"/>
      <c r="BY339" s="7"/>
      <c r="BZ339" s="7"/>
      <c r="CA339" s="7"/>
      <c r="CB339" s="7"/>
      <c r="CC339" s="7"/>
      <c r="CD339" s="7"/>
      <c r="CE339" s="7"/>
      <c r="CF339" s="7"/>
      <c r="CG339" s="7"/>
      <c r="CH339" s="7"/>
      <c r="CI339" s="7"/>
      <c r="CJ339" s="7"/>
      <c r="CK339" s="7"/>
      <c r="CL339" s="7"/>
      <c r="CM339" s="7"/>
      <c r="CN339" s="7"/>
      <c r="CO339" s="7"/>
      <c r="CP339" s="7"/>
      <c r="CQ339" s="7"/>
      <c r="CR339" s="7"/>
      <c r="CS339" s="7"/>
      <c r="CT339" s="7"/>
      <c r="CU339" s="7"/>
      <c r="CV339" s="7"/>
      <c r="CW339" s="7"/>
      <c r="CX339" s="7"/>
      <c r="CY339" s="7"/>
      <c r="CZ339" s="7"/>
      <c r="DA339" s="7"/>
      <c r="DB339" s="7"/>
      <c r="DC339" s="7"/>
      <c r="DD339" s="7"/>
      <c r="DE339" s="7"/>
      <c r="DF339" s="7"/>
      <c r="DG339" s="7"/>
      <c r="DH339" s="7"/>
      <c r="DI339" s="7"/>
      <c r="DJ339" s="7"/>
      <c r="DK339" s="7"/>
      <c r="DL339" s="7"/>
      <c r="DM339" s="7"/>
      <c r="DN339" s="7"/>
      <c r="DO339" s="7"/>
      <c r="DP339" s="7"/>
      <c r="DQ339" s="7"/>
      <c r="DR339" s="7"/>
      <c r="DS339" s="7"/>
      <c r="DT339" s="7"/>
      <c r="DU339" s="7"/>
      <c r="DV339" s="7"/>
      <c r="DW339" s="7"/>
      <c r="DX339" s="7"/>
      <c r="DY339" s="7"/>
      <c r="DZ339" s="7"/>
      <c r="EA339" s="7"/>
      <c r="EB339" s="7"/>
      <c r="EC339" s="7"/>
      <c r="ED339" s="7"/>
      <c r="EE339" s="7"/>
      <c r="EF339" s="7"/>
      <c r="EG339" s="7"/>
      <c r="EH339" s="7"/>
      <c r="EI339" s="7"/>
      <c r="EJ339" s="7"/>
      <c r="EK339" s="7"/>
      <c r="EL339" s="7"/>
      <c r="EM339" s="7"/>
      <c r="EN339" s="7"/>
      <c r="EO339" s="7"/>
      <c r="EP339" s="7"/>
      <c r="EQ339" s="7"/>
      <c r="ER339" s="7"/>
      <c r="ES339" s="7"/>
      <c r="ET339" s="7"/>
      <c r="EU339" s="7"/>
      <c r="EV339" s="7"/>
      <c r="EW339" s="7"/>
      <c r="EX339" s="7"/>
      <c r="EY339" s="7"/>
      <c r="EZ339" s="7"/>
      <c r="FA339" s="7"/>
      <c r="FB339" s="7"/>
      <c r="FC339" s="7"/>
      <c r="FD339" s="7"/>
      <c r="FE339" s="7"/>
      <c r="FF339" s="7"/>
      <c r="FG339" s="7"/>
      <c r="FH339" s="7"/>
      <c r="FI339" s="7"/>
      <c r="FJ339" s="7"/>
      <c r="FK339" s="7"/>
      <c r="FL339" s="7"/>
      <c r="FM339" s="7"/>
      <c r="FN339" s="7"/>
      <c r="FO339" s="7"/>
      <c r="FP339" s="7"/>
      <c r="FQ339" s="7"/>
      <c r="FR339" s="7"/>
      <c r="FS339" s="7"/>
      <c r="FT339" s="7"/>
      <c r="FU339" s="7"/>
      <c r="FV339" s="7"/>
      <c r="FW339" s="7"/>
      <c r="FX339" s="7"/>
      <c r="FY339" s="7"/>
      <c r="FZ339" s="7"/>
      <c r="GA339" s="7"/>
      <c r="GB339" s="7"/>
      <c r="GC339" s="7"/>
      <c r="GD339" s="7"/>
      <c r="GE339" s="7"/>
      <c r="GF339" s="7"/>
      <c r="GG339" s="7"/>
      <c r="GH339" s="7"/>
      <c r="GI339" s="7"/>
      <c r="GJ339" s="7"/>
      <c r="GK339" s="7"/>
      <c r="GL339" s="7"/>
      <c r="GM339" s="7"/>
      <c r="GN339" s="7"/>
      <c r="GO339" s="7"/>
      <c r="GP339" s="7"/>
      <c r="GQ339" s="7"/>
      <c r="GR339" s="7"/>
      <c r="GS339" s="7"/>
      <c r="GT339" s="7"/>
      <c r="GU339" s="7"/>
      <c r="GV339" s="7"/>
      <c r="GW339" s="7"/>
      <c r="GX339" s="7"/>
      <c r="GY339" s="7"/>
      <c r="GZ339" s="7"/>
      <c r="HA339" s="7"/>
      <c r="HB339" s="7"/>
      <c r="HC339" s="7"/>
      <c r="HD339" s="7"/>
      <c r="HE339" s="7"/>
      <c r="HF339" s="7"/>
      <c r="HG339" s="7"/>
      <c r="HH339" s="7"/>
      <c r="HI339" s="7"/>
      <c r="HJ339" s="7"/>
      <c r="HK339" s="7"/>
      <c r="HL339" s="7"/>
      <c r="HM339" s="7"/>
      <c r="HN339" s="7"/>
      <c r="HO339" s="7"/>
      <c r="HP339" s="7"/>
      <c r="HQ339" s="7"/>
      <c r="HR339" s="7"/>
      <c r="HS339" s="7"/>
      <c r="HT339" s="7"/>
      <c r="HU339" s="7"/>
      <c r="HV339" s="7"/>
      <c r="HW339" s="7"/>
      <c r="HX339" s="7"/>
      <c r="HY339" s="7"/>
      <c r="HZ339" s="7"/>
      <c r="IA339" s="7"/>
      <c r="IB339" s="7"/>
      <c r="IC339" s="7"/>
      <c r="ID339" s="7"/>
      <c r="IE339" s="7"/>
      <c r="IF339" s="7"/>
      <c r="IG339" s="7"/>
      <c r="IH339" s="7"/>
      <c r="II339" s="7"/>
      <c r="IJ339" s="7"/>
      <c r="IK339" s="7"/>
      <c r="IL339" s="7"/>
      <c r="IM339" s="7"/>
      <c r="IN339" s="7"/>
      <c r="IO339" s="7"/>
      <c r="IP339" s="7"/>
      <c r="IQ339" s="7"/>
      <c r="IR339" s="7"/>
      <c r="IS339" s="7"/>
      <c r="IT339" s="7"/>
      <c r="IU339" s="7"/>
      <c r="IV339" s="7"/>
    </row>
    <row r="340" customFormat="1" ht="14.25" spans="1:256">
      <c r="A340" s="19"/>
      <c r="B340" s="19"/>
      <c r="C340" s="20" t="s">
        <v>1699</v>
      </c>
      <c r="D340" s="20" t="s">
        <v>1699</v>
      </c>
      <c r="E340" s="20" t="s">
        <v>2264</v>
      </c>
      <c r="F340" s="21" t="s">
        <v>1709</v>
      </c>
      <c r="G340" s="21" t="s">
        <v>2265</v>
      </c>
      <c r="H340" s="21" t="s">
        <v>1733</v>
      </c>
      <c r="I340" s="21" t="s">
        <v>1706</v>
      </c>
      <c r="J340" s="21" t="s">
        <v>2266</v>
      </c>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c r="BH340" s="7"/>
      <c r="BI340" s="7"/>
      <c r="BJ340" s="7"/>
      <c r="BK340" s="7"/>
      <c r="BL340" s="7"/>
      <c r="BM340" s="7"/>
      <c r="BN340" s="7"/>
      <c r="BO340" s="7"/>
      <c r="BP340" s="7"/>
      <c r="BQ340" s="7"/>
      <c r="BR340" s="7"/>
      <c r="BS340" s="7"/>
      <c r="BT340" s="7"/>
      <c r="BU340" s="7"/>
      <c r="BV340" s="7"/>
      <c r="BW340" s="7"/>
      <c r="BX340" s="7"/>
      <c r="BY340" s="7"/>
      <c r="BZ340" s="7"/>
      <c r="CA340" s="7"/>
      <c r="CB340" s="7"/>
      <c r="CC340" s="7"/>
      <c r="CD340" s="7"/>
      <c r="CE340" s="7"/>
      <c r="CF340" s="7"/>
      <c r="CG340" s="7"/>
      <c r="CH340" s="7"/>
      <c r="CI340" s="7"/>
      <c r="CJ340" s="7"/>
      <c r="CK340" s="7"/>
      <c r="CL340" s="7"/>
      <c r="CM340" s="7"/>
      <c r="CN340" s="7"/>
      <c r="CO340" s="7"/>
      <c r="CP340" s="7"/>
      <c r="CQ340" s="7"/>
      <c r="CR340" s="7"/>
      <c r="CS340" s="7"/>
      <c r="CT340" s="7"/>
      <c r="CU340" s="7"/>
      <c r="CV340" s="7"/>
      <c r="CW340" s="7"/>
      <c r="CX340" s="7"/>
      <c r="CY340" s="7"/>
      <c r="CZ340" s="7"/>
      <c r="DA340" s="7"/>
      <c r="DB340" s="7"/>
      <c r="DC340" s="7"/>
      <c r="DD340" s="7"/>
      <c r="DE340" s="7"/>
      <c r="DF340" s="7"/>
      <c r="DG340" s="7"/>
      <c r="DH340" s="7"/>
      <c r="DI340" s="7"/>
      <c r="DJ340" s="7"/>
      <c r="DK340" s="7"/>
      <c r="DL340" s="7"/>
      <c r="DM340" s="7"/>
      <c r="DN340" s="7"/>
      <c r="DO340" s="7"/>
      <c r="DP340" s="7"/>
      <c r="DQ340" s="7"/>
      <c r="DR340" s="7"/>
      <c r="DS340" s="7"/>
      <c r="DT340" s="7"/>
      <c r="DU340" s="7"/>
      <c r="DV340" s="7"/>
      <c r="DW340" s="7"/>
      <c r="DX340" s="7"/>
      <c r="DY340" s="7"/>
      <c r="DZ340" s="7"/>
      <c r="EA340" s="7"/>
      <c r="EB340" s="7"/>
      <c r="EC340" s="7"/>
      <c r="ED340" s="7"/>
      <c r="EE340" s="7"/>
      <c r="EF340" s="7"/>
      <c r="EG340" s="7"/>
      <c r="EH340" s="7"/>
      <c r="EI340" s="7"/>
      <c r="EJ340" s="7"/>
      <c r="EK340" s="7"/>
      <c r="EL340" s="7"/>
      <c r="EM340" s="7"/>
      <c r="EN340" s="7"/>
      <c r="EO340" s="7"/>
      <c r="EP340" s="7"/>
      <c r="EQ340" s="7"/>
      <c r="ER340" s="7"/>
      <c r="ES340" s="7"/>
      <c r="ET340" s="7"/>
      <c r="EU340" s="7"/>
      <c r="EV340" s="7"/>
      <c r="EW340" s="7"/>
      <c r="EX340" s="7"/>
      <c r="EY340" s="7"/>
      <c r="EZ340" s="7"/>
      <c r="FA340" s="7"/>
      <c r="FB340" s="7"/>
      <c r="FC340" s="7"/>
      <c r="FD340" s="7"/>
      <c r="FE340" s="7"/>
      <c r="FF340" s="7"/>
      <c r="FG340" s="7"/>
      <c r="FH340" s="7"/>
      <c r="FI340" s="7"/>
      <c r="FJ340" s="7"/>
      <c r="FK340" s="7"/>
      <c r="FL340" s="7"/>
      <c r="FM340" s="7"/>
      <c r="FN340" s="7"/>
      <c r="FO340" s="7"/>
      <c r="FP340" s="7"/>
      <c r="FQ340" s="7"/>
      <c r="FR340" s="7"/>
      <c r="FS340" s="7"/>
      <c r="FT340" s="7"/>
      <c r="FU340" s="7"/>
      <c r="FV340" s="7"/>
      <c r="FW340" s="7"/>
      <c r="FX340" s="7"/>
      <c r="FY340" s="7"/>
      <c r="FZ340" s="7"/>
      <c r="GA340" s="7"/>
      <c r="GB340" s="7"/>
      <c r="GC340" s="7"/>
      <c r="GD340" s="7"/>
      <c r="GE340" s="7"/>
      <c r="GF340" s="7"/>
      <c r="GG340" s="7"/>
      <c r="GH340" s="7"/>
      <c r="GI340" s="7"/>
      <c r="GJ340" s="7"/>
      <c r="GK340" s="7"/>
      <c r="GL340" s="7"/>
      <c r="GM340" s="7"/>
      <c r="GN340" s="7"/>
      <c r="GO340" s="7"/>
      <c r="GP340" s="7"/>
      <c r="GQ340" s="7"/>
      <c r="GR340" s="7"/>
      <c r="GS340" s="7"/>
      <c r="GT340" s="7"/>
      <c r="GU340" s="7"/>
      <c r="GV340" s="7"/>
      <c r="GW340" s="7"/>
      <c r="GX340" s="7"/>
      <c r="GY340" s="7"/>
      <c r="GZ340" s="7"/>
      <c r="HA340" s="7"/>
      <c r="HB340" s="7"/>
      <c r="HC340" s="7"/>
      <c r="HD340" s="7"/>
      <c r="HE340" s="7"/>
      <c r="HF340" s="7"/>
      <c r="HG340" s="7"/>
      <c r="HH340" s="7"/>
      <c r="HI340" s="7"/>
      <c r="HJ340" s="7"/>
      <c r="HK340" s="7"/>
      <c r="HL340" s="7"/>
      <c r="HM340" s="7"/>
      <c r="HN340" s="7"/>
      <c r="HO340" s="7"/>
      <c r="HP340" s="7"/>
      <c r="HQ340" s="7"/>
      <c r="HR340" s="7"/>
      <c r="HS340" s="7"/>
      <c r="HT340" s="7"/>
      <c r="HU340" s="7"/>
      <c r="HV340" s="7"/>
      <c r="HW340" s="7"/>
      <c r="HX340" s="7"/>
      <c r="HY340" s="7"/>
      <c r="HZ340" s="7"/>
      <c r="IA340" s="7"/>
      <c r="IB340" s="7"/>
      <c r="IC340" s="7"/>
      <c r="ID340" s="7"/>
      <c r="IE340" s="7"/>
      <c r="IF340" s="7"/>
      <c r="IG340" s="7"/>
      <c r="IH340" s="7"/>
      <c r="II340" s="7"/>
      <c r="IJ340" s="7"/>
      <c r="IK340" s="7"/>
      <c r="IL340" s="7"/>
      <c r="IM340" s="7"/>
      <c r="IN340" s="7"/>
      <c r="IO340" s="7"/>
      <c r="IP340" s="7"/>
      <c r="IQ340" s="7"/>
      <c r="IR340" s="7"/>
      <c r="IS340" s="7"/>
      <c r="IT340" s="7"/>
      <c r="IU340" s="7"/>
      <c r="IV340" s="7"/>
    </row>
    <row r="341" customFormat="1" ht="14.25" spans="1:256">
      <c r="A341" s="19"/>
      <c r="B341" s="19"/>
      <c r="C341" s="20" t="s">
        <v>1699</v>
      </c>
      <c r="D341" s="20" t="s">
        <v>1699</v>
      </c>
      <c r="E341" s="20" t="s">
        <v>2267</v>
      </c>
      <c r="F341" s="21" t="s">
        <v>1709</v>
      </c>
      <c r="G341" s="21" t="s">
        <v>2268</v>
      </c>
      <c r="H341" s="21" t="s">
        <v>1733</v>
      </c>
      <c r="I341" s="21" t="s">
        <v>1706</v>
      </c>
      <c r="J341" s="21" t="s">
        <v>2269</v>
      </c>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c r="BI341" s="7"/>
      <c r="BJ341" s="7"/>
      <c r="BK341" s="7"/>
      <c r="BL341" s="7"/>
      <c r="BM341" s="7"/>
      <c r="BN341" s="7"/>
      <c r="BO341" s="7"/>
      <c r="BP341" s="7"/>
      <c r="BQ341" s="7"/>
      <c r="BR341" s="7"/>
      <c r="BS341" s="7"/>
      <c r="BT341" s="7"/>
      <c r="BU341" s="7"/>
      <c r="BV341" s="7"/>
      <c r="BW341" s="7"/>
      <c r="BX341" s="7"/>
      <c r="BY341" s="7"/>
      <c r="BZ341" s="7"/>
      <c r="CA341" s="7"/>
      <c r="CB341" s="7"/>
      <c r="CC341" s="7"/>
      <c r="CD341" s="7"/>
      <c r="CE341" s="7"/>
      <c r="CF341" s="7"/>
      <c r="CG341" s="7"/>
      <c r="CH341" s="7"/>
      <c r="CI341" s="7"/>
      <c r="CJ341" s="7"/>
      <c r="CK341" s="7"/>
      <c r="CL341" s="7"/>
      <c r="CM341" s="7"/>
      <c r="CN341" s="7"/>
      <c r="CO341" s="7"/>
      <c r="CP341" s="7"/>
      <c r="CQ341" s="7"/>
      <c r="CR341" s="7"/>
      <c r="CS341" s="7"/>
      <c r="CT341" s="7"/>
      <c r="CU341" s="7"/>
      <c r="CV341" s="7"/>
      <c r="CW341" s="7"/>
      <c r="CX341" s="7"/>
      <c r="CY341" s="7"/>
      <c r="CZ341" s="7"/>
      <c r="DA341" s="7"/>
      <c r="DB341" s="7"/>
      <c r="DC341" s="7"/>
      <c r="DD341" s="7"/>
      <c r="DE341" s="7"/>
      <c r="DF341" s="7"/>
      <c r="DG341" s="7"/>
      <c r="DH341" s="7"/>
      <c r="DI341" s="7"/>
      <c r="DJ341" s="7"/>
      <c r="DK341" s="7"/>
      <c r="DL341" s="7"/>
      <c r="DM341" s="7"/>
      <c r="DN341" s="7"/>
      <c r="DO341" s="7"/>
      <c r="DP341" s="7"/>
      <c r="DQ341" s="7"/>
      <c r="DR341" s="7"/>
      <c r="DS341" s="7"/>
      <c r="DT341" s="7"/>
      <c r="DU341" s="7"/>
      <c r="DV341" s="7"/>
      <c r="DW341" s="7"/>
      <c r="DX341" s="7"/>
      <c r="DY341" s="7"/>
      <c r="DZ341" s="7"/>
      <c r="EA341" s="7"/>
      <c r="EB341" s="7"/>
      <c r="EC341" s="7"/>
      <c r="ED341" s="7"/>
      <c r="EE341" s="7"/>
      <c r="EF341" s="7"/>
      <c r="EG341" s="7"/>
      <c r="EH341" s="7"/>
      <c r="EI341" s="7"/>
      <c r="EJ341" s="7"/>
      <c r="EK341" s="7"/>
      <c r="EL341" s="7"/>
      <c r="EM341" s="7"/>
      <c r="EN341" s="7"/>
      <c r="EO341" s="7"/>
      <c r="EP341" s="7"/>
      <c r="EQ341" s="7"/>
      <c r="ER341" s="7"/>
      <c r="ES341" s="7"/>
      <c r="ET341" s="7"/>
      <c r="EU341" s="7"/>
      <c r="EV341" s="7"/>
      <c r="EW341" s="7"/>
      <c r="EX341" s="7"/>
      <c r="EY341" s="7"/>
      <c r="EZ341" s="7"/>
      <c r="FA341" s="7"/>
      <c r="FB341" s="7"/>
      <c r="FC341" s="7"/>
      <c r="FD341" s="7"/>
      <c r="FE341" s="7"/>
      <c r="FF341" s="7"/>
      <c r="FG341" s="7"/>
      <c r="FH341" s="7"/>
      <c r="FI341" s="7"/>
      <c r="FJ341" s="7"/>
      <c r="FK341" s="7"/>
      <c r="FL341" s="7"/>
      <c r="FM341" s="7"/>
      <c r="FN341" s="7"/>
      <c r="FO341" s="7"/>
      <c r="FP341" s="7"/>
      <c r="FQ341" s="7"/>
      <c r="FR341" s="7"/>
      <c r="FS341" s="7"/>
      <c r="FT341" s="7"/>
      <c r="FU341" s="7"/>
      <c r="FV341" s="7"/>
      <c r="FW341" s="7"/>
      <c r="FX341" s="7"/>
      <c r="FY341" s="7"/>
      <c r="FZ341" s="7"/>
      <c r="GA341" s="7"/>
      <c r="GB341" s="7"/>
      <c r="GC341" s="7"/>
      <c r="GD341" s="7"/>
      <c r="GE341" s="7"/>
      <c r="GF341" s="7"/>
      <c r="GG341" s="7"/>
      <c r="GH341" s="7"/>
      <c r="GI341" s="7"/>
      <c r="GJ341" s="7"/>
      <c r="GK341" s="7"/>
      <c r="GL341" s="7"/>
      <c r="GM341" s="7"/>
      <c r="GN341" s="7"/>
      <c r="GO341" s="7"/>
      <c r="GP341" s="7"/>
      <c r="GQ341" s="7"/>
      <c r="GR341" s="7"/>
      <c r="GS341" s="7"/>
      <c r="GT341" s="7"/>
      <c r="GU341" s="7"/>
      <c r="GV341" s="7"/>
      <c r="GW341" s="7"/>
      <c r="GX341" s="7"/>
      <c r="GY341" s="7"/>
      <c r="GZ341" s="7"/>
      <c r="HA341" s="7"/>
      <c r="HB341" s="7"/>
      <c r="HC341" s="7"/>
      <c r="HD341" s="7"/>
      <c r="HE341" s="7"/>
      <c r="HF341" s="7"/>
      <c r="HG341" s="7"/>
      <c r="HH341" s="7"/>
      <c r="HI341" s="7"/>
      <c r="HJ341" s="7"/>
      <c r="HK341" s="7"/>
      <c r="HL341" s="7"/>
      <c r="HM341" s="7"/>
      <c r="HN341" s="7"/>
      <c r="HO341" s="7"/>
      <c r="HP341" s="7"/>
      <c r="HQ341" s="7"/>
      <c r="HR341" s="7"/>
      <c r="HS341" s="7"/>
      <c r="HT341" s="7"/>
      <c r="HU341" s="7"/>
      <c r="HV341" s="7"/>
      <c r="HW341" s="7"/>
      <c r="HX341" s="7"/>
      <c r="HY341" s="7"/>
      <c r="HZ341" s="7"/>
      <c r="IA341" s="7"/>
      <c r="IB341" s="7"/>
      <c r="IC341" s="7"/>
      <c r="ID341" s="7"/>
      <c r="IE341" s="7"/>
      <c r="IF341" s="7"/>
      <c r="IG341" s="7"/>
      <c r="IH341" s="7"/>
      <c r="II341" s="7"/>
      <c r="IJ341" s="7"/>
      <c r="IK341" s="7"/>
      <c r="IL341" s="7"/>
      <c r="IM341" s="7"/>
      <c r="IN341" s="7"/>
      <c r="IO341" s="7"/>
      <c r="IP341" s="7"/>
      <c r="IQ341" s="7"/>
      <c r="IR341" s="7"/>
      <c r="IS341" s="7"/>
      <c r="IT341" s="7"/>
      <c r="IU341" s="7"/>
      <c r="IV341" s="7"/>
    </row>
    <row r="342" customFormat="1" ht="14.25" spans="1:256">
      <c r="A342" s="19"/>
      <c r="B342" s="19"/>
      <c r="C342" s="20" t="s">
        <v>1758</v>
      </c>
      <c r="D342" s="20" t="s">
        <v>1699</v>
      </c>
      <c r="E342" s="20" t="s">
        <v>1699</v>
      </c>
      <c r="F342" s="21"/>
      <c r="G342" s="21" t="s">
        <v>1700</v>
      </c>
      <c r="H342" s="21" t="s">
        <v>1699</v>
      </c>
      <c r="I342" s="21"/>
      <c r="J342" s="21" t="s">
        <v>1700</v>
      </c>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c r="BE342" s="7"/>
      <c r="BF342" s="7"/>
      <c r="BG342" s="7"/>
      <c r="BH342" s="7"/>
      <c r="BI342" s="7"/>
      <c r="BJ342" s="7"/>
      <c r="BK342" s="7"/>
      <c r="BL342" s="7"/>
      <c r="BM342" s="7"/>
      <c r="BN342" s="7"/>
      <c r="BO342" s="7"/>
      <c r="BP342" s="7"/>
      <c r="BQ342" s="7"/>
      <c r="BR342" s="7"/>
      <c r="BS342" s="7"/>
      <c r="BT342" s="7"/>
      <c r="BU342" s="7"/>
      <c r="BV342" s="7"/>
      <c r="BW342" s="7"/>
      <c r="BX342" s="7"/>
      <c r="BY342" s="7"/>
      <c r="BZ342" s="7"/>
      <c r="CA342" s="7"/>
      <c r="CB342" s="7"/>
      <c r="CC342" s="7"/>
      <c r="CD342" s="7"/>
      <c r="CE342" s="7"/>
      <c r="CF342" s="7"/>
      <c r="CG342" s="7"/>
      <c r="CH342" s="7"/>
      <c r="CI342" s="7"/>
      <c r="CJ342" s="7"/>
      <c r="CK342" s="7"/>
      <c r="CL342" s="7"/>
      <c r="CM342" s="7"/>
      <c r="CN342" s="7"/>
      <c r="CO342" s="7"/>
      <c r="CP342" s="7"/>
      <c r="CQ342" s="7"/>
      <c r="CR342" s="7"/>
      <c r="CS342" s="7"/>
      <c r="CT342" s="7"/>
      <c r="CU342" s="7"/>
      <c r="CV342" s="7"/>
      <c r="CW342" s="7"/>
      <c r="CX342" s="7"/>
      <c r="CY342" s="7"/>
      <c r="CZ342" s="7"/>
      <c r="DA342" s="7"/>
      <c r="DB342" s="7"/>
      <c r="DC342" s="7"/>
      <c r="DD342" s="7"/>
      <c r="DE342" s="7"/>
      <c r="DF342" s="7"/>
      <c r="DG342" s="7"/>
      <c r="DH342" s="7"/>
      <c r="DI342" s="7"/>
      <c r="DJ342" s="7"/>
      <c r="DK342" s="7"/>
      <c r="DL342" s="7"/>
      <c r="DM342" s="7"/>
      <c r="DN342" s="7"/>
      <c r="DO342" s="7"/>
      <c r="DP342" s="7"/>
      <c r="DQ342" s="7"/>
      <c r="DR342" s="7"/>
      <c r="DS342" s="7"/>
      <c r="DT342" s="7"/>
      <c r="DU342" s="7"/>
      <c r="DV342" s="7"/>
      <c r="DW342" s="7"/>
      <c r="DX342" s="7"/>
      <c r="DY342" s="7"/>
      <c r="DZ342" s="7"/>
      <c r="EA342" s="7"/>
      <c r="EB342" s="7"/>
      <c r="EC342" s="7"/>
      <c r="ED342" s="7"/>
      <c r="EE342" s="7"/>
      <c r="EF342" s="7"/>
      <c r="EG342" s="7"/>
      <c r="EH342" s="7"/>
      <c r="EI342" s="7"/>
      <c r="EJ342" s="7"/>
      <c r="EK342" s="7"/>
      <c r="EL342" s="7"/>
      <c r="EM342" s="7"/>
      <c r="EN342" s="7"/>
      <c r="EO342" s="7"/>
      <c r="EP342" s="7"/>
      <c r="EQ342" s="7"/>
      <c r="ER342" s="7"/>
      <c r="ES342" s="7"/>
      <c r="ET342" s="7"/>
      <c r="EU342" s="7"/>
      <c r="EV342" s="7"/>
      <c r="EW342" s="7"/>
      <c r="EX342" s="7"/>
      <c r="EY342" s="7"/>
      <c r="EZ342" s="7"/>
      <c r="FA342" s="7"/>
      <c r="FB342" s="7"/>
      <c r="FC342" s="7"/>
      <c r="FD342" s="7"/>
      <c r="FE342" s="7"/>
      <c r="FF342" s="7"/>
      <c r="FG342" s="7"/>
      <c r="FH342" s="7"/>
      <c r="FI342" s="7"/>
      <c r="FJ342" s="7"/>
      <c r="FK342" s="7"/>
      <c r="FL342" s="7"/>
      <c r="FM342" s="7"/>
      <c r="FN342" s="7"/>
      <c r="FO342" s="7"/>
      <c r="FP342" s="7"/>
      <c r="FQ342" s="7"/>
      <c r="FR342" s="7"/>
      <c r="FS342" s="7"/>
      <c r="FT342" s="7"/>
      <c r="FU342" s="7"/>
      <c r="FV342" s="7"/>
      <c r="FW342" s="7"/>
      <c r="FX342" s="7"/>
      <c r="FY342" s="7"/>
      <c r="FZ342" s="7"/>
      <c r="GA342" s="7"/>
      <c r="GB342" s="7"/>
      <c r="GC342" s="7"/>
      <c r="GD342" s="7"/>
      <c r="GE342" s="7"/>
      <c r="GF342" s="7"/>
      <c r="GG342" s="7"/>
      <c r="GH342" s="7"/>
      <c r="GI342" s="7"/>
      <c r="GJ342" s="7"/>
      <c r="GK342" s="7"/>
      <c r="GL342" s="7"/>
      <c r="GM342" s="7"/>
      <c r="GN342" s="7"/>
      <c r="GO342" s="7"/>
      <c r="GP342" s="7"/>
      <c r="GQ342" s="7"/>
      <c r="GR342" s="7"/>
      <c r="GS342" s="7"/>
      <c r="GT342" s="7"/>
      <c r="GU342" s="7"/>
      <c r="GV342" s="7"/>
      <c r="GW342" s="7"/>
      <c r="GX342" s="7"/>
      <c r="GY342" s="7"/>
      <c r="GZ342" s="7"/>
      <c r="HA342" s="7"/>
      <c r="HB342" s="7"/>
      <c r="HC342" s="7"/>
      <c r="HD342" s="7"/>
      <c r="HE342" s="7"/>
      <c r="HF342" s="7"/>
      <c r="HG342" s="7"/>
      <c r="HH342" s="7"/>
      <c r="HI342" s="7"/>
      <c r="HJ342" s="7"/>
      <c r="HK342" s="7"/>
      <c r="HL342" s="7"/>
      <c r="HM342" s="7"/>
      <c r="HN342" s="7"/>
      <c r="HO342" s="7"/>
      <c r="HP342" s="7"/>
      <c r="HQ342" s="7"/>
      <c r="HR342" s="7"/>
      <c r="HS342" s="7"/>
      <c r="HT342" s="7"/>
      <c r="HU342" s="7"/>
      <c r="HV342" s="7"/>
      <c r="HW342" s="7"/>
      <c r="HX342" s="7"/>
      <c r="HY342" s="7"/>
      <c r="HZ342" s="7"/>
      <c r="IA342" s="7"/>
      <c r="IB342" s="7"/>
      <c r="IC342" s="7"/>
      <c r="ID342" s="7"/>
      <c r="IE342" s="7"/>
      <c r="IF342" s="7"/>
      <c r="IG342" s="7"/>
      <c r="IH342" s="7"/>
      <c r="II342" s="7"/>
      <c r="IJ342" s="7"/>
      <c r="IK342" s="7"/>
      <c r="IL342" s="7"/>
      <c r="IM342" s="7"/>
      <c r="IN342" s="7"/>
      <c r="IO342" s="7"/>
      <c r="IP342" s="7"/>
      <c r="IQ342" s="7"/>
      <c r="IR342" s="7"/>
      <c r="IS342" s="7"/>
      <c r="IT342" s="7"/>
      <c r="IU342" s="7"/>
      <c r="IV342" s="7"/>
    </row>
    <row r="343" customFormat="1" ht="14.25" spans="1:256">
      <c r="A343" s="19"/>
      <c r="B343" s="19"/>
      <c r="C343" s="20" t="s">
        <v>1699</v>
      </c>
      <c r="D343" s="20" t="s">
        <v>1759</v>
      </c>
      <c r="E343" s="20" t="s">
        <v>1699</v>
      </c>
      <c r="F343" s="21"/>
      <c r="G343" s="21" t="s">
        <v>1700</v>
      </c>
      <c r="H343" s="21" t="s">
        <v>1699</v>
      </c>
      <c r="I343" s="21"/>
      <c r="J343" s="21" t="s">
        <v>1700</v>
      </c>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c r="BE343" s="7"/>
      <c r="BF343" s="7"/>
      <c r="BG343" s="7"/>
      <c r="BH343" s="7"/>
      <c r="BI343" s="7"/>
      <c r="BJ343" s="7"/>
      <c r="BK343" s="7"/>
      <c r="BL343" s="7"/>
      <c r="BM343" s="7"/>
      <c r="BN343" s="7"/>
      <c r="BO343" s="7"/>
      <c r="BP343" s="7"/>
      <c r="BQ343" s="7"/>
      <c r="BR343" s="7"/>
      <c r="BS343" s="7"/>
      <c r="BT343" s="7"/>
      <c r="BU343" s="7"/>
      <c r="BV343" s="7"/>
      <c r="BW343" s="7"/>
      <c r="BX343" s="7"/>
      <c r="BY343" s="7"/>
      <c r="BZ343" s="7"/>
      <c r="CA343" s="7"/>
      <c r="CB343" s="7"/>
      <c r="CC343" s="7"/>
      <c r="CD343" s="7"/>
      <c r="CE343" s="7"/>
      <c r="CF343" s="7"/>
      <c r="CG343" s="7"/>
      <c r="CH343" s="7"/>
      <c r="CI343" s="7"/>
      <c r="CJ343" s="7"/>
      <c r="CK343" s="7"/>
      <c r="CL343" s="7"/>
      <c r="CM343" s="7"/>
      <c r="CN343" s="7"/>
      <c r="CO343" s="7"/>
      <c r="CP343" s="7"/>
      <c r="CQ343" s="7"/>
      <c r="CR343" s="7"/>
      <c r="CS343" s="7"/>
      <c r="CT343" s="7"/>
      <c r="CU343" s="7"/>
      <c r="CV343" s="7"/>
      <c r="CW343" s="7"/>
      <c r="CX343" s="7"/>
      <c r="CY343" s="7"/>
      <c r="CZ343" s="7"/>
      <c r="DA343" s="7"/>
      <c r="DB343" s="7"/>
      <c r="DC343" s="7"/>
      <c r="DD343" s="7"/>
      <c r="DE343" s="7"/>
      <c r="DF343" s="7"/>
      <c r="DG343" s="7"/>
      <c r="DH343" s="7"/>
      <c r="DI343" s="7"/>
      <c r="DJ343" s="7"/>
      <c r="DK343" s="7"/>
      <c r="DL343" s="7"/>
      <c r="DM343" s="7"/>
      <c r="DN343" s="7"/>
      <c r="DO343" s="7"/>
      <c r="DP343" s="7"/>
      <c r="DQ343" s="7"/>
      <c r="DR343" s="7"/>
      <c r="DS343" s="7"/>
      <c r="DT343" s="7"/>
      <c r="DU343" s="7"/>
      <c r="DV343" s="7"/>
      <c r="DW343" s="7"/>
      <c r="DX343" s="7"/>
      <c r="DY343" s="7"/>
      <c r="DZ343" s="7"/>
      <c r="EA343" s="7"/>
      <c r="EB343" s="7"/>
      <c r="EC343" s="7"/>
      <c r="ED343" s="7"/>
      <c r="EE343" s="7"/>
      <c r="EF343" s="7"/>
      <c r="EG343" s="7"/>
      <c r="EH343" s="7"/>
      <c r="EI343" s="7"/>
      <c r="EJ343" s="7"/>
      <c r="EK343" s="7"/>
      <c r="EL343" s="7"/>
      <c r="EM343" s="7"/>
      <c r="EN343" s="7"/>
      <c r="EO343" s="7"/>
      <c r="EP343" s="7"/>
      <c r="EQ343" s="7"/>
      <c r="ER343" s="7"/>
      <c r="ES343" s="7"/>
      <c r="ET343" s="7"/>
      <c r="EU343" s="7"/>
      <c r="EV343" s="7"/>
      <c r="EW343" s="7"/>
      <c r="EX343" s="7"/>
      <c r="EY343" s="7"/>
      <c r="EZ343" s="7"/>
      <c r="FA343" s="7"/>
      <c r="FB343" s="7"/>
      <c r="FC343" s="7"/>
      <c r="FD343" s="7"/>
      <c r="FE343" s="7"/>
      <c r="FF343" s="7"/>
      <c r="FG343" s="7"/>
      <c r="FH343" s="7"/>
      <c r="FI343" s="7"/>
      <c r="FJ343" s="7"/>
      <c r="FK343" s="7"/>
      <c r="FL343" s="7"/>
      <c r="FM343" s="7"/>
      <c r="FN343" s="7"/>
      <c r="FO343" s="7"/>
      <c r="FP343" s="7"/>
      <c r="FQ343" s="7"/>
      <c r="FR343" s="7"/>
      <c r="FS343" s="7"/>
      <c r="FT343" s="7"/>
      <c r="FU343" s="7"/>
      <c r="FV343" s="7"/>
      <c r="FW343" s="7"/>
      <c r="FX343" s="7"/>
      <c r="FY343" s="7"/>
      <c r="FZ343" s="7"/>
      <c r="GA343" s="7"/>
      <c r="GB343" s="7"/>
      <c r="GC343" s="7"/>
      <c r="GD343" s="7"/>
      <c r="GE343" s="7"/>
      <c r="GF343" s="7"/>
      <c r="GG343" s="7"/>
      <c r="GH343" s="7"/>
      <c r="GI343" s="7"/>
      <c r="GJ343" s="7"/>
      <c r="GK343" s="7"/>
      <c r="GL343" s="7"/>
      <c r="GM343" s="7"/>
      <c r="GN343" s="7"/>
      <c r="GO343" s="7"/>
      <c r="GP343" s="7"/>
      <c r="GQ343" s="7"/>
      <c r="GR343" s="7"/>
      <c r="GS343" s="7"/>
      <c r="GT343" s="7"/>
      <c r="GU343" s="7"/>
      <c r="GV343" s="7"/>
      <c r="GW343" s="7"/>
      <c r="GX343" s="7"/>
      <c r="GY343" s="7"/>
      <c r="GZ343" s="7"/>
      <c r="HA343" s="7"/>
      <c r="HB343" s="7"/>
      <c r="HC343" s="7"/>
      <c r="HD343" s="7"/>
      <c r="HE343" s="7"/>
      <c r="HF343" s="7"/>
      <c r="HG343" s="7"/>
      <c r="HH343" s="7"/>
      <c r="HI343" s="7"/>
      <c r="HJ343" s="7"/>
      <c r="HK343" s="7"/>
      <c r="HL343" s="7"/>
      <c r="HM343" s="7"/>
      <c r="HN343" s="7"/>
      <c r="HO343" s="7"/>
      <c r="HP343" s="7"/>
      <c r="HQ343" s="7"/>
      <c r="HR343" s="7"/>
      <c r="HS343" s="7"/>
      <c r="HT343" s="7"/>
      <c r="HU343" s="7"/>
      <c r="HV343" s="7"/>
      <c r="HW343" s="7"/>
      <c r="HX343" s="7"/>
      <c r="HY343" s="7"/>
      <c r="HZ343" s="7"/>
      <c r="IA343" s="7"/>
      <c r="IB343" s="7"/>
      <c r="IC343" s="7"/>
      <c r="ID343" s="7"/>
      <c r="IE343" s="7"/>
      <c r="IF343" s="7"/>
      <c r="IG343" s="7"/>
      <c r="IH343" s="7"/>
      <c r="II343" s="7"/>
      <c r="IJ343" s="7"/>
      <c r="IK343" s="7"/>
      <c r="IL343" s="7"/>
      <c r="IM343" s="7"/>
      <c r="IN343" s="7"/>
      <c r="IO343" s="7"/>
      <c r="IP343" s="7"/>
      <c r="IQ343" s="7"/>
      <c r="IR343" s="7"/>
      <c r="IS343" s="7"/>
      <c r="IT343" s="7"/>
      <c r="IU343" s="7"/>
      <c r="IV343" s="7"/>
    </row>
    <row r="344" customFormat="1" ht="14.25" spans="1:256">
      <c r="A344" s="19"/>
      <c r="B344" s="19"/>
      <c r="C344" s="20" t="s">
        <v>1699</v>
      </c>
      <c r="D344" s="20" t="s">
        <v>1699</v>
      </c>
      <c r="E344" s="20" t="s">
        <v>2270</v>
      </c>
      <c r="F344" s="21" t="s">
        <v>1727</v>
      </c>
      <c r="G344" s="21" t="s">
        <v>2271</v>
      </c>
      <c r="H344" s="21" t="s">
        <v>1713</v>
      </c>
      <c r="I344" s="21" t="s">
        <v>1706</v>
      </c>
      <c r="J344" s="21" t="s">
        <v>2272</v>
      </c>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c r="BE344" s="7"/>
      <c r="BF344" s="7"/>
      <c r="BG344" s="7"/>
      <c r="BH344" s="7"/>
      <c r="BI344" s="7"/>
      <c r="BJ344" s="7"/>
      <c r="BK344" s="7"/>
      <c r="BL344" s="7"/>
      <c r="BM344" s="7"/>
      <c r="BN344" s="7"/>
      <c r="BO344" s="7"/>
      <c r="BP344" s="7"/>
      <c r="BQ344" s="7"/>
      <c r="BR344" s="7"/>
      <c r="BS344" s="7"/>
      <c r="BT344" s="7"/>
      <c r="BU344" s="7"/>
      <c r="BV344" s="7"/>
      <c r="BW344" s="7"/>
      <c r="BX344" s="7"/>
      <c r="BY344" s="7"/>
      <c r="BZ344" s="7"/>
      <c r="CA344" s="7"/>
      <c r="CB344" s="7"/>
      <c r="CC344" s="7"/>
      <c r="CD344" s="7"/>
      <c r="CE344" s="7"/>
      <c r="CF344" s="7"/>
      <c r="CG344" s="7"/>
      <c r="CH344" s="7"/>
      <c r="CI344" s="7"/>
      <c r="CJ344" s="7"/>
      <c r="CK344" s="7"/>
      <c r="CL344" s="7"/>
      <c r="CM344" s="7"/>
      <c r="CN344" s="7"/>
      <c r="CO344" s="7"/>
      <c r="CP344" s="7"/>
      <c r="CQ344" s="7"/>
      <c r="CR344" s="7"/>
      <c r="CS344" s="7"/>
      <c r="CT344" s="7"/>
      <c r="CU344" s="7"/>
      <c r="CV344" s="7"/>
      <c r="CW344" s="7"/>
      <c r="CX344" s="7"/>
      <c r="CY344" s="7"/>
      <c r="CZ344" s="7"/>
      <c r="DA344" s="7"/>
      <c r="DB344" s="7"/>
      <c r="DC344" s="7"/>
      <c r="DD344" s="7"/>
      <c r="DE344" s="7"/>
      <c r="DF344" s="7"/>
      <c r="DG344" s="7"/>
      <c r="DH344" s="7"/>
      <c r="DI344" s="7"/>
      <c r="DJ344" s="7"/>
      <c r="DK344" s="7"/>
      <c r="DL344" s="7"/>
      <c r="DM344" s="7"/>
      <c r="DN344" s="7"/>
      <c r="DO344" s="7"/>
      <c r="DP344" s="7"/>
      <c r="DQ344" s="7"/>
      <c r="DR344" s="7"/>
      <c r="DS344" s="7"/>
      <c r="DT344" s="7"/>
      <c r="DU344" s="7"/>
      <c r="DV344" s="7"/>
      <c r="DW344" s="7"/>
      <c r="DX344" s="7"/>
      <c r="DY344" s="7"/>
      <c r="DZ344" s="7"/>
      <c r="EA344" s="7"/>
      <c r="EB344" s="7"/>
      <c r="EC344" s="7"/>
      <c r="ED344" s="7"/>
      <c r="EE344" s="7"/>
      <c r="EF344" s="7"/>
      <c r="EG344" s="7"/>
      <c r="EH344" s="7"/>
      <c r="EI344" s="7"/>
      <c r="EJ344" s="7"/>
      <c r="EK344" s="7"/>
      <c r="EL344" s="7"/>
      <c r="EM344" s="7"/>
      <c r="EN344" s="7"/>
      <c r="EO344" s="7"/>
      <c r="EP344" s="7"/>
      <c r="EQ344" s="7"/>
      <c r="ER344" s="7"/>
      <c r="ES344" s="7"/>
      <c r="ET344" s="7"/>
      <c r="EU344" s="7"/>
      <c r="EV344" s="7"/>
      <c r="EW344" s="7"/>
      <c r="EX344" s="7"/>
      <c r="EY344" s="7"/>
      <c r="EZ344" s="7"/>
      <c r="FA344" s="7"/>
      <c r="FB344" s="7"/>
      <c r="FC344" s="7"/>
      <c r="FD344" s="7"/>
      <c r="FE344" s="7"/>
      <c r="FF344" s="7"/>
      <c r="FG344" s="7"/>
      <c r="FH344" s="7"/>
      <c r="FI344" s="7"/>
      <c r="FJ344" s="7"/>
      <c r="FK344" s="7"/>
      <c r="FL344" s="7"/>
      <c r="FM344" s="7"/>
      <c r="FN344" s="7"/>
      <c r="FO344" s="7"/>
      <c r="FP344" s="7"/>
      <c r="FQ344" s="7"/>
      <c r="FR344" s="7"/>
      <c r="FS344" s="7"/>
      <c r="FT344" s="7"/>
      <c r="FU344" s="7"/>
      <c r="FV344" s="7"/>
      <c r="FW344" s="7"/>
      <c r="FX344" s="7"/>
      <c r="FY344" s="7"/>
      <c r="FZ344" s="7"/>
      <c r="GA344" s="7"/>
      <c r="GB344" s="7"/>
      <c r="GC344" s="7"/>
      <c r="GD344" s="7"/>
      <c r="GE344" s="7"/>
      <c r="GF344" s="7"/>
      <c r="GG344" s="7"/>
      <c r="GH344" s="7"/>
      <c r="GI344" s="7"/>
      <c r="GJ344" s="7"/>
      <c r="GK344" s="7"/>
      <c r="GL344" s="7"/>
      <c r="GM344" s="7"/>
      <c r="GN344" s="7"/>
      <c r="GO344" s="7"/>
      <c r="GP344" s="7"/>
      <c r="GQ344" s="7"/>
      <c r="GR344" s="7"/>
      <c r="GS344" s="7"/>
      <c r="GT344" s="7"/>
      <c r="GU344" s="7"/>
      <c r="GV344" s="7"/>
      <c r="GW344" s="7"/>
      <c r="GX344" s="7"/>
      <c r="GY344" s="7"/>
      <c r="GZ344" s="7"/>
      <c r="HA344" s="7"/>
      <c r="HB344" s="7"/>
      <c r="HC344" s="7"/>
      <c r="HD344" s="7"/>
      <c r="HE344" s="7"/>
      <c r="HF344" s="7"/>
      <c r="HG344" s="7"/>
      <c r="HH344" s="7"/>
      <c r="HI344" s="7"/>
      <c r="HJ344" s="7"/>
      <c r="HK344" s="7"/>
      <c r="HL344" s="7"/>
      <c r="HM344" s="7"/>
      <c r="HN344" s="7"/>
      <c r="HO344" s="7"/>
      <c r="HP344" s="7"/>
      <c r="HQ344" s="7"/>
      <c r="HR344" s="7"/>
      <c r="HS344" s="7"/>
      <c r="HT344" s="7"/>
      <c r="HU344" s="7"/>
      <c r="HV344" s="7"/>
      <c r="HW344" s="7"/>
      <c r="HX344" s="7"/>
      <c r="HY344" s="7"/>
      <c r="HZ344" s="7"/>
      <c r="IA344" s="7"/>
      <c r="IB344" s="7"/>
      <c r="IC344" s="7"/>
      <c r="ID344" s="7"/>
      <c r="IE344" s="7"/>
      <c r="IF344" s="7"/>
      <c r="IG344" s="7"/>
      <c r="IH344" s="7"/>
      <c r="II344" s="7"/>
      <c r="IJ344" s="7"/>
      <c r="IK344" s="7"/>
      <c r="IL344" s="7"/>
      <c r="IM344" s="7"/>
      <c r="IN344" s="7"/>
      <c r="IO344" s="7"/>
      <c r="IP344" s="7"/>
      <c r="IQ344" s="7"/>
      <c r="IR344" s="7"/>
      <c r="IS344" s="7"/>
      <c r="IT344" s="7"/>
      <c r="IU344" s="7"/>
      <c r="IV344" s="7"/>
    </row>
    <row r="345" customFormat="1" ht="13.5" spans="1:256">
      <c r="A345" s="13" t="s">
        <v>2273</v>
      </c>
      <c r="B345" s="13"/>
      <c r="C345" s="13"/>
      <c r="D345" s="13"/>
      <c r="E345" s="13"/>
      <c r="F345" s="13"/>
      <c r="G345" s="13"/>
      <c r="H345" s="13"/>
      <c r="I345" s="13"/>
      <c r="J345" s="13"/>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c r="BE345" s="7"/>
      <c r="BF345" s="7"/>
      <c r="BG345" s="7"/>
      <c r="BH345" s="7"/>
      <c r="BI345" s="7"/>
      <c r="BJ345" s="7"/>
      <c r="BK345" s="7"/>
      <c r="BL345" s="7"/>
      <c r="BM345" s="7"/>
      <c r="BN345" s="7"/>
      <c r="BO345" s="7"/>
      <c r="BP345" s="7"/>
      <c r="BQ345" s="7"/>
      <c r="BR345" s="7"/>
      <c r="BS345" s="7"/>
      <c r="BT345" s="7"/>
      <c r="BU345" s="7"/>
      <c r="BV345" s="7"/>
      <c r="BW345" s="7"/>
      <c r="BX345" s="7"/>
      <c r="BY345" s="7"/>
      <c r="BZ345" s="7"/>
      <c r="CA345" s="7"/>
      <c r="CB345" s="7"/>
      <c r="CC345" s="7"/>
      <c r="CD345" s="7"/>
      <c r="CE345" s="7"/>
      <c r="CF345" s="7"/>
      <c r="CG345" s="7"/>
      <c r="CH345" s="7"/>
      <c r="CI345" s="7"/>
      <c r="CJ345" s="7"/>
      <c r="CK345" s="7"/>
      <c r="CL345" s="7"/>
      <c r="CM345" s="7"/>
      <c r="CN345" s="7"/>
      <c r="CO345" s="7"/>
      <c r="CP345" s="7"/>
      <c r="CQ345" s="7"/>
      <c r="CR345" s="7"/>
      <c r="CS345" s="7"/>
      <c r="CT345" s="7"/>
      <c r="CU345" s="7"/>
      <c r="CV345" s="7"/>
      <c r="CW345" s="7"/>
      <c r="CX345" s="7"/>
      <c r="CY345" s="7"/>
      <c r="CZ345" s="7"/>
      <c r="DA345" s="7"/>
      <c r="DB345" s="7"/>
      <c r="DC345" s="7"/>
      <c r="DD345" s="7"/>
      <c r="DE345" s="7"/>
      <c r="DF345" s="7"/>
      <c r="DG345" s="7"/>
      <c r="DH345" s="7"/>
      <c r="DI345" s="7"/>
      <c r="DJ345" s="7"/>
      <c r="DK345" s="7"/>
      <c r="DL345" s="7"/>
      <c r="DM345" s="7"/>
      <c r="DN345" s="7"/>
      <c r="DO345" s="7"/>
      <c r="DP345" s="7"/>
      <c r="DQ345" s="7"/>
      <c r="DR345" s="7"/>
      <c r="DS345" s="7"/>
      <c r="DT345" s="7"/>
      <c r="DU345" s="7"/>
      <c r="DV345" s="7"/>
      <c r="DW345" s="7"/>
      <c r="DX345" s="7"/>
      <c r="DY345" s="7"/>
      <c r="DZ345" s="7"/>
      <c r="EA345" s="7"/>
      <c r="EB345" s="7"/>
      <c r="EC345" s="7"/>
      <c r="ED345" s="7"/>
      <c r="EE345" s="7"/>
      <c r="EF345" s="7"/>
      <c r="EG345" s="7"/>
      <c r="EH345" s="7"/>
      <c r="EI345" s="7"/>
      <c r="EJ345" s="7"/>
      <c r="EK345" s="7"/>
      <c r="EL345" s="7"/>
      <c r="EM345" s="7"/>
      <c r="EN345" s="7"/>
      <c r="EO345" s="7"/>
      <c r="EP345" s="7"/>
      <c r="EQ345" s="7"/>
      <c r="ER345" s="7"/>
      <c r="ES345" s="7"/>
      <c r="ET345" s="7"/>
      <c r="EU345" s="7"/>
      <c r="EV345" s="7"/>
      <c r="EW345" s="7"/>
      <c r="EX345" s="7"/>
      <c r="EY345" s="7"/>
      <c r="EZ345" s="7"/>
      <c r="FA345" s="7"/>
      <c r="FB345" s="7"/>
      <c r="FC345" s="7"/>
      <c r="FD345" s="7"/>
      <c r="FE345" s="7"/>
      <c r="FF345" s="7"/>
      <c r="FG345" s="7"/>
      <c r="FH345" s="7"/>
      <c r="FI345" s="7"/>
      <c r="FJ345" s="7"/>
      <c r="FK345" s="7"/>
      <c r="FL345" s="7"/>
      <c r="FM345" s="7"/>
      <c r="FN345" s="7"/>
      <c r="FO345" s="7"/>
      <c r="FP345" s="7"/>
      <c r="FQ345" s="7"/>
      <c r="FR345" s="7"/>
      <c r="FS345" s="7"/>
      <c r="FT345" s="7"/>
      <c r="FU345" s="7"/>
      <c r="FV345" s="7"/>
      <c r="FW345" s="7"/>
      <c r="FX345" s="7"/>
      <c r="FY345" s="7"/>
      <c r="FZ345" s="7"/>
      <c r="GA345" s="7"/>
      <c r="GB345" s="7"/>
      <c r="GC345" s="7"/>
      <c r="GD345" s="7"/>
      <c r="GE345" s="7"/>
      <c r="GF345" s="7"/>
      <c r="GG345" s="7"/>
      <c r="GH345" s="7"/>
      <c r="GI345" s="7"/>
      <c r="GJ345" s="7"/>
      <c r="GK345" s="7"/>
      <c r="GL345" s="7"/>
      <c r="GM345" s="7"/>
      <c r="GN345" s="7"/>
      <c r="GO345" s="7"/>
      <c r="GP345" s="7"/>
      <c r="GQ345" s="7"/>
      <c r="GR345" s="7"/>
      <c r="GS345" s="7"/>
      <c r="GT345" s="7"/>
      <c r="GU345" s="7"/>
      <c r="GV345" s="7"/>
      <c r="GW345" s="7"/>
      <c r="GX345" s="7"/>
      <c r="GY345" s="7"/>
      <c r="GZ345" s="7"/>
      <c r="HA345" s="7"/>
      <c r="HB345" s="7"/>
      <c r="HC345" s="7"/>
      <c r="HD345" s="7"/>
      <c r="HE345" s="7"/>
      <c r="HF345" s="7"/>
      <c r="HG345" s="7"/>
      <c r="HH345" s="7"/>
      <c r="HI345" s="7"/>
      <c r="HJ345" s="7"/>
      <c r="HK345" s="7"/>
      <c r="HL345" s="7"/>
      <c r="HM345" s="7"/>
      <c r="HN345" s="7"/>
      <c r="HO345" s="7"/>
      <c r="HP345" s="7"/>
      <c r="HQ345" s="7"/>
      <c r="HR345" s="7"/>
      <c r="HS345" s="7"/>
      <c r="HT345" s="7"/>
      <c r="HU345" s="7"/>
      <c r="HV345" s="7"/>
      <c r="HW345" s="7"/>
      <c r="HX345" s="7"/>
      <c r="HY345" s="7"/>
      <c r="HZ345" s="7"/>
      <c r="IA345" s="7"/>
      <c r="IB345" s="7"/>
      <c r="IC345" s="7"/>
      <c r="ID345" s="7"/>
      <c r="IE345" s="7"/>
      <c r="IF345" s="7"/>
      <c r="IG345" s="7"/>
      <c r="IH345" s="7"/>
      <c r="II345" s="7"/>
      <c r="IJ345" s="7"/>
      <c r="IK345" s="7"/>
      <c r="IL345" s="7"/>
      <c r="IM345" s="7"/>
      <c r="IN345" s="7"/>
      <c r="IO345" s="7"/>
      <c r="IP345" s="7"/>
      <c r="IQ345" s="7"/>
      <c r="IR345" s="7"/>
      <c r="IS345" s="7"/>
      <c r="IT345" s="7"/>
      <c r="IU345" s="7"/>
      <c r="IV345" s="7"/>
    </row>
    <row r="346" customFormat="1" ht="13.5" spans="1:256">
      <c r="A346" s="19" t="s">
        <v>2274</v>
      </c>
      <c r="B346" s="19"/>
      <c r="C346" s="19"/>
      <c r="D346" s="19"/>
      <c r="E346" s="19"/>
      <c r="F346" s="19"/>
      <c r="G346" s="19"/>
      <c r="H346" s="19"/>
      <c r="I346" s="19"/>
      <c r="J346" s="19"/>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c r="BE346" s="7"/>
      <c r="BF346" s="7"/>
      <c r="BG346" s="7"/>
      <c r="BH346" s="7"/>
      <c r="BI346" s="7"/>
      <c r="BJ346" s="7"/>
      <c r="BK346" s="7"/>
      <c r="BL346" s="7"/>
      <c r="BM346" s="7"/>
      <c r="BN346" s="7"/>
      <c r="BO346" s="7"/>
      <c r="BP346" s="7"/>
      <c r="BQ346" s="7"/>
      <c r="BR346" s="7"/>
      <c r="BS346" s="7"/>
      <c r="BT346" s="7"/>
      <c r="BU346" s="7"/>
      <c r="BV346" s="7"/>
      <c r="BW346" s="7"/>
      <c r="BX346" s="7"/>
      <c r="BY346" s="7"/>
      <c r="BZ346" s="7"/>
      <c r="CA346" s="7"/>
      <c r="CB346" s="7"/>
      <c r="CC346" s="7"/>
      <c r="CD346" s="7"/>
      <c r="CE346" s="7"/>
      <c r="CF346" s="7"/>
      <c r="CG346" s="7"/>
      <c r="CH346" s="7"/>
      <c r="CI346" s="7"/>
      <c r="CJ346" s="7"/>
      <c r="CK346" s="7"/>
      <c r="CL346" s="7"/>
      <c r="CM346" s="7"/>
      <c r="CN346" s="7"/>
      <c r="CO346" s="7"/>
      <c r="CP346" s="7"/>
      <c r="CQ346" s="7"/>
      <c r="CR346" s="7"/>
      <c r="CS346" s="7"/>
      <c r="CT346" s="7"/>
      <c r="CU346" s="7"/>
      <c r="CV346" s="7"/>
      <c r="CW346" s="7"/>
      <c r="CX346" s="7"/>
      <c r="CY346" s="7"/>
      <c r="CZ346" s="7"/>
      <c r="DA346" s="7"/>
      <c r="DB346" s="7"/>
      <c r="DC346" s="7"/>
      <c r="DD346" s="7"/>
      <c r="DE346" s="7"/>
      <c r="DF346" s="7"/>
      <c r="DG346" s="7"/>
      <c r="DH346" s="7"/>
      <c r="DI346" s="7"/>
      <c r="DJ346" s="7"/>
      <c r="DK346" s="7"/>
      <c r="DL346" s="7"/>
      <c r="DM346" s="7"/>
      <c r="DN346" s="7"/>
      <c r="DO346" s="7"/>
      <c r="DP346" s="7"/>
      <c r="DQ346" s="7"/>
      <c r="DR346" s="7"/>
      <c r="DS346" s="7"/>
      <c r="DT346" s="7"/>
      <c r="DU346" s="7"/>
      <c r="DV346" s="7"/>
      <c r="DW346" s="7"/>
      <c r="DX346" s="7"/>
      <c r="DY346" s="7"/>
      <c r="DZ346" s="7"/>
      <c r="EA346" s="7"/>
      <c r="EB346" s="7"/>
      <c r="EC346" s="7"/>
      <c r="ED346" s="7"/>
      <c r="EE346" s="7"/>
      <c r="EF346" s="7"/>
      <c r="EG346" s="7"/>
      <c r="EH346" s="7"/>
      <c r="EI346" s="7"/>
      <c r="EJ346" s="7"/>
      <c r="EK346" s="7"/>
      <c r="EL346" s="7"/>
      <c r="EM346" s="7"/>
      <c r="EN346" s="7"/>
      <c r="EO346" s="7"/>
      <c r="EP346" s="7"/>
      <c r="EQ346" s="7"/>
      <c r="ER346" s="7"/>
      <c r="ES346" s="7"/>
      <c r="ET346" s="7"/>
      <c r="EU346" s="7"/>
      <c r="EV346" s="7"/>
      <c r="EW346" s="7"/>
      <c r="EX346" s="7"/>
      <c r="EY346" s="7"/>
      <c r="EZ346" s="7"/>
      <c r="FA346" s="7"/>
      <c r="FB346" s="7"/>
      <c r="FC346" s="7"/>
      <c r="FD346" s="7"/>
      <c r="FE346" s="7"/>
      <c r="FF346" s="7"/>
      <c r="FG346" s="7"/>
      <c r="FH346" s="7"/>
      <c r="FI346" s="7"/>
      <c r="FJ346" s="7"/>
      <c r="FK346" s="7"/>
      <c r="FL346" s="7"/>
      <c r="FM346" s="7"/>
      <c r="FN346" s="7"/>
      <c r="FO346" s="7"/>
      <c r="FP346" s="7"/>
      <c r="FQ346" s="7"/>
      <c r="FR346" s="7"/>
      <c r="FS346" s="7"/>
      <c r="FT346" s="7"/>
      <c r="FU346" s="7"/>
      <c r="FV346" s="7"/>
      <c r="FW346" s="7"/>
      <c r="FX346" s="7"/>
      <c r="FY346" s="7"/>
      <c r="FZ346" s="7"/>
      <c r="GA346" s="7"/>
      <c r="GB346" s="7"/>
      <c r="GC346" s="7"/>
      <c r="GD346" s="7"/>
      <c r="GE346" s="7"/>
      <c r="GF346" s="7"/>
      <c r="GG346" s="7"/>
      <c r="GH346" s="7"/>
      <c r="GI346" s="7"/>
      <c r="GJ346" s="7"/>
      <c r="GK346" s="7"/>
      <c r="GL346" s="7"/>
      <c r="GM346" s="7"/>
      <c r="GN346" s="7"/>
      <c r="GO346" s="7"/>
      <c r="GP346" s="7"/>
      <c r="GQ346" s="7"/>
      <c r="GR346" s="7"/>
      <c r="GS346" s="7"/>
      <c r="GT346" s="7"/>
      <c r="GU346" s="7"/>
      <c r="GV346" s="7"/>
      <c r="GW346" s="7"/>
      <c r="GX346" s="7"/>
      <c r="GY346" s="7"/>
      <c r="GZ346" s="7"/>
      <c r="HA346" s="7"/>
      <c r="HB346" s="7"/>
      <c r="HC346" s="7"/>
      <c r="HD346" s="7"/>
      <c r="HE346" s="7"/>
      <c r="HF346" s="7"/>
      <c r="HG346" s="7"/>
      <c r="HH346" s="7"/>
      <c r="HI346" s="7"/>
      <c r="HJ346" s="7"/>
      <c r="HK346" s="7"/>
      <c r="HL346" s="7"/>
      <c r="HM346" s="7"/>
      <c r="HN346" s="7"/>
      <c r="HO346" s="7"/>
      <c r="HP346" s="7"/>
      <c r="HQ346" s="7"/>
      <c r="HR346" s="7"/>
      <c r="HS346" s="7"/>
      <c r="HT346" s="7"/>
      <c r="HU346" s="7"/>
      <c r="HV346" s="7"/>
      <c r="HW346" s="7"/>
      <c r="HX346" s="7"/>
      <c r="HY346" s="7"/>
      <c r="HZ346" s="7"/>
      <c r="IA346" s="7"/>
      <c r="IB346" s="7"/>
      <c r="IC346" s="7"/>
      <c r="ID346" s="7"/>
      <c r="IE346" s="7"/>
      <c r="IF346" s="7"/>
      <c r="IG346" s="7"/>
      <c r="IH346" s="7"/>
      <c r="II346" s="7"/>
      <c r="IJ346" s="7"/>
      <c r="IK346" s="7"/>
      <c r="IL346" s="7"/>
      <c r="IM346" s="7"/>
      <c r="IN346" s="7"/>
      <c r="IO346" s="7"/>
      <c r="IP346" s="7"/>
      <c r="IQ346" s="7"/>
      <c r="IR346" s="7"/>
      <c r="IS346" s="7"/>
      <c r="IT346" s="7"/>
      <c r="IU346" s="7"/>
      <c r="IV346" s="7"/>
    </row>
    <row r="347" customFormat="1" ht="96" customHeight="1" spans="1:256">
      <c r="A347" s="19"/>
      <c r="B347" s="22" t="s">
        <v>2275</v>
      </c>
      <c r="C347" s="20" t="s">
        <v>1698</v>
      </c>
      <c r="D347" s="20" t="s">
        <v>1699</v>
      </c>
      <c r="E347" s="20" t="s">
        <v>1699</v>
      </c>
      <c r="F347" s="21"/>
      <c r="G347" s="21" t="s">
        <v>1700</v>
      </c>
      <c r="H347" s="21" t="s">
        <v>1699</v>
      </c>
      <c r="I347" s="21"/>
      <c r="J347" s="21" t="s">
        <v>1700</v>
      </c>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c r="BI347" s="7"/>
      <c r="BJ347" s="7"/>
      <c r="BK347" s="7"/>
      <c r="BL347" s="7"/>
      <c r="BM347" s="7"/>
      <c r="BN347" s="7"/>
      <c r="BO347" s="7"/>
      <c r="BP347" s="7"/>
      <c r="BQ347" s="7"/>
      <c r="BR347" s="7"/>
      <c r="BS347" s="7"/>
      <c r="BT347" s="7"/>
      <c r="BU347" s="7"/>
      <c r="BV347" s="7"/>
      <c r="BW347" s="7"/>
      <c r="BX347" s="7"/>
      <c r="BY347" s="7"/>
      <c r="BZ347" s="7"/>
      <c r="CA347" s="7"/>
      <c r="CB347" s="7"/>
      <c r="CC347" s="7"/>
      <c r="CD347" s="7"/>
      <c r="CE347" s="7"/>
      <c r="CF347" s="7"/>
      <c r="CG347" s="7"/>
      <c r="CH347" s="7"/>
      <c r="CI347" s="7"/>
      <c r="CJ347" s="7"/>
      <c r="CK347" s="7"/>
      <c r="CL347" s="7"/>
      <c r="CM347" s="7"/>
      <c r="CN347" s="7"/>
      <c r="CO347" s="7"/>
      <c r="CP347" s="7"/>
      <c r="CQ347" s="7"/>
      <c r="CR347" s="7"/>
      <c r="CS347" s="7"/>
      <c r="CT347" s="7"/>
      <c r="CU347" s="7"/>
      <c r="CV347" s="7"/>
      <c r="CW347" s="7"/>
      <c r="CX347" s="7"/>
      <c r="CY347" s="7"/>
      <c r="CZ347" s="7"/>
      <c r="DA347" s="7"/>
      <c r="DB347" s="7"/>
      <c r="DC347" s="7"/>
      <c r="DD347" s="7"/>
      <c r="DE347" s="7"/>
      <c r="DF347" s="7"/>
      <c r="DG347" s="7"/>
      <c r="DH347" s="7"/>
      <c r="DI347" s="7"/>
      <c r="DJ347" s="7"/>
      <c r="DK347" s="7"/>
      <c r="DL347" s="7"/>
      <c r="DM347" s="7"/>
      <c r="DN347" s="7"/>
      <c r="DO347" s="7"/>
      <c r="DP347" s="7"/>
      <c r="DQ347" s="7"/>
      <c r="DR347" s="7"/>
      <c r="DS347" s="7"/>
      <c r="DT347" s="7"/>
      <c r="DU347" s="7"/>
      <c r="DV347" s="7"/>
      <c r="DW347" s="7"/>
      <c r="DX347" s="7"/>
      <c r="DY347" s="7"/>
      <c r="DZ347" s="7"/>
      <c r="EA347" s="7"/>
      <c r="EB347" s="7"/>
      <c r="EC347" s="7"/>
      <c r="ED347" s="7"/>
      <c r="EE347" s="7"/>
      <c r="EF347" s="7"/>
      <c r="EG347" s="7"/>
      <c r="EH347" s="7"/>
      <c r="EI347" s="7"/>
      <c r="EJ347" s="7"/>
      <c r="EK347" s="7"/>
      <c r="EL347" s="7"/>
      <c r="EM347" s="7"/>
      <c r="EN347" s="7"/>
      <c r="EO347" s="7"/>
      <c r="EP347" s="7"/>
      <c r="EQ347" s="7"/>
      <c r="ER347" s="7"/>
      <c r="ES347" s="7"/>
      <c r="ET347" s="7"/>
      <c r="EU347" s="7"/>
      <c r="EV347" s="7"/>
      <c r="EW347" s="7"/>
      <c r="EX347" s="7"/>
      <c r="EY347" s="7"/>
      <c r="EZ347" s="7"/>
      <c r="FA347" s="7"/>
      <c r="FB347" s="7"/>
      <c r="FC347" s="7"/>
      <c r="FD347" s="7"/>
      <c r="FE347" s="7"/>
      <c r="FF347" s="7"/>
      <c r="FG347" s="7"/>
      <c r="FH347" s="7"/>
      <c r="FI347" s="7"/>
      <c r="FJ347" s="7"/>
      <c r="FK347" s="7"/>
      <c r="FL347" s="7"/>
      <c r="FM347" s="7"/>
      <c r="FN347" s="7"/>
      <c r="FO347" s="7"/>
      <c r="FP347" s="7"/>
      <c r="FQ347" s="7"/>
      <c r="FR347" s="7"/>
      <c r="FS347" s="7"/>
      <c r="FT347" s="7"/>
      <c r="FU347" s="7"/>
      <c r="FV347" s="7"/>
      <c r="FW347" s="7"/>
      <c r="FX347" s="7"/>
      <c r="FY347" s="7"/>
      <c r="FZ347" s="7"/>
      <c r="GA347" s="7"/>
      <c r="GB347" s="7"/>
      <c r="GC347" s="7"/>
      <c r="GD347" s="7"/>
      <c r="GE347" s="7"/>
      <c r="GF347" s="7"/>
      <c r="GG347" s="7"/>
      <c r="GH347" s="7"/>
      <c r="GI347" s="7"/>
      <c r="GJ347" s="7"/>
      <c r="GK347" s="7"/>
      <c r="GL347" s="7"/>
      <c r="GM347" s="7"/>
      <c r="GN347" s="7"/>
      <c r="GO347" s="7"/>
      <c r="GP347" s="7"/>
      <c r="GQ347" s="7"/>
      <c r="GR347" s="7"/>
      <c r="GS347" s="7"/>
      <c r="GT347" s="7"/>
      <c r="GU347" s="7"/>
      <c r="GV347" s="7"/>
      <c r="GW347" s="7"/>
      <c r="GX347" s="7"/>
      <c r="GY347" s="7"/>
      <c r="GZ347" s="7"/>
      <c r="HA347" s="7"/>
      <c r="HB347" s="7"/>
      <c r="HC347" s="7"/>
      <c r="HD347" s="7"/>
      <c r="HE347" s="7"/>
      <c r="HF347" s="7"/>
      <c r="HG347" s="7"/>
      <c r="HH347" s="7"/>
      <c r="HI347" s="7"/>
      <c r="HJ347" s="7"/>
      <c r="HK347" s="7"/>
      <c r="HL347" s="7"/>
      <c r="HM347" s="7"/>
      <c r="HN347" s="7"/>
      <c r="HO347" s="7"/>
      <c r="HP347" s="7"/>
      <c r="HQ347" s="7"/>
      <c r="HR347" s="7"/>
      <c r="HS347" s="7"/>
      <c r="HT347" s="7"/>
      <c r="HU347" s="7"/>
      <c r="HV347" s="7"/>
      <c r="HW347" s="7"/>
      <c r="HX347" s="7"/>
      <c r="HY347" s="7"/>
      <c r="HZ347" s="7"/>
      <c r="IA347" s="7"/>
      <c r="IB347" s="7"/>
      <c r="IC347" s="7"/>
      <c r="ID347" s="7"/>
      <c r="IE347" s="7"/>
      <c r="IF347" s="7"/>
      <c r="IG347" s="7"/>
      <c r="IH347" s="7"/>
      <c r="II347" s="7"/>
      <c r="IJ347" s="7"/>
      <c r="IK347" s="7"/>
      <c r="IL347" s="7"/>
      <c r="IM347" s="7"/>
      <c r="IN347" s="7"/>
      <c r="IO347" s="7"/>
      <c r="IP347" s="7"/>
      <c r="IQ347" s="7"/>
      <c r="IR347" s="7"/>
      <c r="IS347" s="7"/>
      <c r="IT347" s="7"/>
      <c r="IU347" s="7"/>
      <c r="IV347" s="7"/>
    </row>
    <row r="348" customFormat="1" ht="14.25" spans="1:256">
      <c r="A348" s="19"/>
      <c r="B348" s="19"/>
      <c r="C348" s="20" t="s">
        <v>1699</v>
      </c>
      <c r="D348" s="20" t="s">
        <v>1701</v>
      </c>
      <c r="E348" s="20" t="s">
        <v>1699</v>
      </c>
      <c r="F348" s="21"/>
      <c r="G348" s="21" t="s">
        <v>1700</v>
      </c>
      <c r="H348" s="21" t="s">
        <v>1699</v>
      </c>
      <c r="I348" s="21"/>
      <c r="J348" s="21" t="s">
        <v>1700</v>
      </c>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c r="BF348" s="7"/>
      <c r="BG348" s="7"/>
      <c r="BH348" s="7"/>
      <c r="BI348" s="7"/>
      <c r="BJ348" s="7"/>
      <c r="BK348" s="7"/>
      <c r="BL348" s="7"/>
      <c r="BM348" s="7"/>
      <c r="BN348" s="7"/>
      <c r="BO348" s="7"/>
      <c r="BP348" s="7"/>
      <c r="BQ348" s="7"/>
      <c r="BR348" s="7"/>
      <c r="BS348" s="7"/>
      <c r="BT348" s="7"/>
      <c r="BU348" s="7"/>
      <c r="BV348" s="7"/>
      <c r="BW348" s="7"/>
      <c r="BX348" s="7"/>
      <c r="BY348" s="7"/>
      <c r="BZ348" s="7"/>
      <c r="CA348" s="7"/>
      <c r="CB348" s="7"/>
      <c r="CC348" s="7"/>
      <c r="CD348" s="7"/>
      <c r="CE348" s="7"/>
      <c r="CF348" s="7"/>
      <c r="CG348" s="7"/>
      <c r="CH348" s="7"/>
      <c r="CI348" s="7"/>
      <c r="CJ348" s="7"/>
      <c r="CK348" s="7"/>
      <c r="CL348" s="7"/>
      <c r="CM348" s="7"/>
      <c r="CN348" s="7"/>
      <c r="CO348" s="7"/>
      <c r="CP348" s="7"/>
      <c r="CQ348" s="7"/>
      <c r="CR348" s="7"/>
      <c r="CS348" s="7"/>
      <c r="CT348" s="7"/>
      <c r="CU348" s="7"/>
      <c r="CV348" s="7"/>
      <c r="CW348" s="7"/>
      <c r="CX348" s="7"/>
      <c r="CY348" s="7"/>
      <c r="CZ348" s="7"/>
      <c r="DA348" s="7"/>
      <c r="DB348" s="7"/>
      <c r="DC348" s="7"/>
      <c r="DD348" s="7"/>
      <c r="DE348" s="7"/>
      <c r="DF348" s="7"/>
      <c r="DG348" s="7"/>
      <c r="DH348" s="7"/>
      <c r="DI348" s="7"/>
      <c r="DJ348" s="7"/>
      <c r="DK348" s="7"/>
      <c r="DL348" s="7"/>
      <c r="DM348" s="7"/>
      <c r="DN348" s="7"/>
      <c r="DO348" s="7"/>
      <c r="DP348" s="7"/>
      <c r="DQ348" s="7"/>
      <c r="DR348" s="7"/>
      <c r="DS348" s="7"/>
      <c r="DT348" s="7"/>
      <c r="DU348" s="7"/>
      <c r="DV348" s="7"/>
      <c r="DW348" s="7"/>
      <c r="DX348" s="7"/>
      <c r="DY348" s="7"/>
      <c r="DZ348" s="7"/>
      <c r="EA348" s="7"/>
      <c r="EB348" s="7"/>
      <c r="EC348" s="7"/>
      <c r="ED348" s="7"/>
      <c r="EE348" s="7"/>
      <c r="EF348" s="7"/>
      <c r="EG348" s="7"/>
      <c r="EH348" s="7"/>
      <c r="EI348" s="7"/>
      <c r="EJ348" s="7"/>
      <c r="EK348" s="7"/>
      <c r="EL348" s="7"/>
      <c r="EM348" s="7"/>
      <c r="EN348" s="7"/>
      <c r="EO348" s="7"/>
      <c r="EP348" s="7"/>
      <c r="EQ348" s="7"/>
      <c r="ER348" s="7"/>
      <c r="ES348" s="7"/>
      <c r="ET348" s="7"/>
      <c r="EU348" s="7"/>
      <c r="EV348" s="7"/>
      <c r="EW348" s="7"/>
      <c r="EX348" s="7"/>
      <c r="EY348" s="7"/>
      <c r="EZ348" s="7"/>
      <c r="FA348" s="7"/>
      <c r="FB348" s="7"/>
      <c r="FC348" s="7"/>
      <c r="FD348" s="7"/>
      <c r="FE348" s="7"/>
      <c r="FF348" s="7"/>
      <c r="FG348" s="7"/>
      <c r="FH348" s="7"/>
      <c r="FI348" s="7"/>
      <c r="FJ348" s="7"/>
      <c r="FK348" s="7"/>
      <c r="FL348" s="7"/>
      <c r="FM348" s="7"/>
      <c r="FN348" s="7"/>
      <c r="FO348" s="7"/>
      <c r="FP348" s="7"/>
      <c r="FQ348" s="7"/>
      <c r="FR348" s="7"/>
      <c r="FS348" s="7"/>
      <c r="FT348" s="7"/>
      <c r="FU348" s="7"/>
      <c r="FV348" s="7"/>
      <c r="FW348" s="7"/>
      <c r="FX348" s="7"/>
      <c r="FY348" s="7"/>
      <c r="FZ348" s="7"/>
      <c r="GA348" s="7"/>
      <c r="GB348" s="7"/>
      <c r="GC348" s="7"/>
      <c r="GD348" s="7"/>
      <c r="GE348" s="7"/>
      <c r="GF348" s="7"/>
      <c r="GG348" s="7"/>
      <c r="GH348" s="7"/>
      <c r="GI348" s="7"/>
      <c r="GJ348" s="7"/>
      <c r="GK348" s="7"/>
      <c r="GL348" s="7"/>
      <c r="GM348" s="7"/>
      <c r="GN348" s="7"/>
      <c r="GO348" s="7"/>
      <c r="GP348" s="7"/>
      <c r="GQ348" s="7"/>
      <c r="GR348" s="7"/>
      <c r="GS348" s="7"/>
      <c r="GT348" s="7"/>
      <c r="GU348" s="7"/>
      <c r="GV348" s="7"/>
      <c r="GW348" s="7"/>
      <c r="GX348" s="7"/>
      <c r="GY348" s="7"/>
      <c r="GZ348" s="7"/>
      <c r="HA348" s="7"/>
      <c r="HB348" s="7"/>
      <c r="HC348" s="7"/>
      <c r="HD348" s="7"/>
      <c r="HE348" s="7"/>
      <c r="HF348" s="7"/>
      <c r="HG348" s="7"/>
      <c r="HH348" s="7"/>
      <c r="HI348" s="7"/>
      <c r="HJ348" s="7"/>
      <c r="HK348" s="7"/>
      <c r="HL348" s="7"/>
      <c r="HM348" s="7"/>
      <c r="HN348" s="7"/>
      <c r="HO348" s="7"/>
      <c r="HP348" s="7"/>
      <c r="HQ348" s="7"/>
      <c r="HR348" s="7"/>
      <c r="HS348" s="7"/>
      <c r="HT348" s="7"/>
      <c r="HU348" s="7"/>
      <c r="HV348" s="7"/>
      <c r="HW348" s="7"/>
      <c r="HX348" s="7"/>
      <c r="HY348" s="7"/>
      <c r="HZ348" s="7"/>
      <c r="IA348" s="7"/>
      <c r="IB348" s="7"/>
      <c r="IC348" s="7"/>
      <c r="ID348" s="7"/>
      <c r="IE348" s="7"/>
      <c r="IF348" s="7"/>
      <c r="IG348" s="7"/>
      <c r="IH348" s="7"/>
      <c r="II348" s="7"/>
      <c r="IJ348" s="7"/>
      <c r="IK348" s="7"/>
      <c r="IL348" s="7"/>
      <c r="IM348" s="7"/>
      <c r="IN348" s="7"/>
      <c r="IO348" s="7"/>
      <c r="IP348" s="7"/>
      <c r="IQ348" s="7"/>
      <c r="IR348" s="7"/>
      <c r="IS348" s="7"/>
      <c r="IT348" s="7"/>
      <c r="IU348" s="7"/>
      <c r="IV348" s="7"/>
    </row>
    <row r="349" customFormat="1" ht="14.25" spans="1:256">
      <c r="A349" s="19"/>
      <c r="B349" s="19"/>
      <c r="C349" s="20" t="s">
        <v>1699</v>
      </c>
      <c r="D349" s="20" t="s">
        <v>1699</v>
      </c>
      <c r="E349" s="20" t="s">
        <v>2276</v>
      </c>
      <c r="F349" s="21" t="s">
        <v>1703</v>
      </c>
      <c r="G349" s="21" t="s">
        <v>2277</v>
      </c>
      <c r="H349" s="21" t="s">
        <v>1951</v>
      </c>
      <c r="I349" s="21" t="s">
        <v>1706</v>
      </c>
      <c r="J349" s="21" t="s">
        <v>2278</v>
      </c>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c r="BE349" s="7"/>
      <c r="BF349" s="7"/>
      <c r="BG349" s="7"/>
      <c r="BH349" s="7"/>
      <c r="BI349" s="7"/>
      <c r="BJ349" s="7"/>
      <c r="BK349" s="7"/>
      <c r="BL349" s="7"/>
      <c r="BM349" s="7"/>
      <c r="BN349" s="7"/>
      <c r="BO349" s="7"/>
      <c r="BP349" s="7"/>
      <c r="BQ349" s="7"/>
      <c r="BR349" s="7"/>
      <c r="BS349" s="7"/>
      <c r="BT349" s="7"/>
      <c r="BU349" s="7"/>
      <c r="BV349" s="7"/>
      <c r="BW349" s="7"/>
      <c r="BX349" s="7"/>
      <c r="BY349" s="7"/>
      <c r="BZ349" s="7"/>
      <c r="CA349" s="7"/>
      <c r="CB349" s="7"/>
      <c r="CC349" s="7"/>
      <c r="CD349" s="7"/>
      <c r="CE349" s="7"/>
      <c r="CF349" s="7"/>
      <c r="CG349" s="7"/>
      <c r="CH349" s="7"/>
      <c r="CI349" s="7"/>
      <c r="CJ349" s="7"/>
      <c r="CK349" s="7"/>
      <c r="CL349" s="7"/>
      <c r="CM349" s="7"/>
      <c r="CN349" s="7"/>
      <c r="CO349" s="7"/>
      <c r="CP349" s="7"/>
      <c r="CQ349" s="7"/>
      <c r="CR349" s="7"/>
      <c r="CS349" s="7"/>
      <c r="CT349" s="7"/>
      <c r="CU349" s="7"/>
      <c r="CV349" s="7"/>
      <c r="CW349" s="7"/>
      <c r="CX349" s="7"/>
      <c r="CY349" s="7"/>
      <c r="CZ349" s="7"/>
      <c r="DA349" s="7"/>
      <c r="DB349" s="7"/>
      <c r="DC349" s="7"/>
      <c r="DD349" s="7"/>
      <c r="DE349" s="7"/>
      <c r="DF349" s="7"/>
      <c r="DG349" s="7"/>
      <c r="DH349" s="7"/>
      <c r="DI349" s="7"/>
      <c r="DJ349" s="7"/>
      <c r="DK349" s="7"/>
      <c r="DL349" s="7"/>
      <c r="DM349" s="7"/>
      <c r="DN349" s="7"/>
      <c r="DO349" s="7"/>
      <c r="DP349" s="7"/>
      <c r="DQ349" s="7"/>
      <c r="DR349" s="7"/>
      <c r="DS349" s="7"/>
      <c r="DT349" s="7"/>
      <c r="DU349" s="7"/>
      <c r="DV349" s="7"/>
      <c r="DW349" s="7"/>
      <c r="DX349" s="7"/>
      <c r="DY349" s="7"/>
      <c r="DZ349" s="7"/>
      <c r="EA349" s="7"/>
      <c r="EB349" s="7"/>
      <c r="EC349" s="7"/>
      <c r="ED349" s="7"/>
      <c r="EE349" s="7"/>
      <c r="EF349" s="7"/>
      <c r="EG349" s="7"/>
      <c r="EH349" s="7"/>
      <c r="EI349" s="7"/>
      <c r="EJ349" s="7"/>
      <c r="EK349" s="7"/>
      <c r="EL349" s="7"/>
      <c r="EM349" s="7"/>
      <c r="EN349" s="7"/>
      <c r="EO349" s="7"/>
      <c r="EP349" s="7"/>
      <c r="EQ349" s="7"/>
      <c r="ER349" s="7"/>
      <c r="ES349" s="7"/>
      <c r="ET349" s="7"/>
      <c r="EU349" s="7"/>
      <c r="EV349" s="7"/>
      <c r="EW349" s="7"/>
      <c r="EX349" s="7"/>
      <c r="EY349" s="7"/>
      <c r="EZ349" s="7"/>
      <c r="FA349" s="7"/>
      <c r="FB349" s="7"/>
      <c r="FC349" s="7"/>
      <c r="FD349" s="7"/>
      <c r="FE349" s="7"/>
      <c r="FF349" s="7"/>
      <c r="FG349" s="7"/>
      <c r="FH349" s="7"/>
      <c r="FI349" s="7"/>
      <c r="FJ349" s="7"/>
      <c r="FK349" s="7"/>
      <c r="FL349" s="7"/>
      <c r="FM349" s="7"/>
      <c r="FN349" s="7"/>
      <c r="FO349" s="7"/>
      <c r="FP349" s="7"/>
      <c r="FQ349" s="7"/>
      <c r="FR349" s="7"/>
      <c r="FS349" s="7"/>
      <c r="FT349" s="7"/>
      <c r="FU349" s="7"/>
      <c r="FV349" s="7"/>
      <c r="FW349" s="7"/>
      <c r="FX349" s="7"/>
      <c r="FY349" s="7"/>
      <c r="FZ349" s="7"/>
      <c r="GA349" s="7"/>
      <c r="GB349" s="7"/>
      <c r="GC349" s="7"/>
      <c r="GD349" s="7"/>
      <c r="GE349" s="7"/>
      <c r="GF349" s="7"/>
      <c r="GG349" s="7"/>
      <c r="GH349" s="7"/>
      <c r="GI349" s="7"/>
      <c r="GJ349" s="7"/>
      <c r="GK349" s="7"/>
      <c r="GL349" s="7"/>
      <c r="GM349" s="7"/>
      <c r="GN349" s="7"/>
      <c r="GO349" s="7"/>
      <c r="GP349" s="7"/>
      <c r="GQ349" s="7"/>
      <c r="GR349" s="7"/>
      <c r="GS349" s="7"/>
      <c r="GT349" s="7"/>
      <c r="GU349" s="7"/>
      <c r="GV349" s="7"/>
      <c r="GW349" s="7"/>
      <c r="GX349" s="7"/>
      <c r="GY349" s="7"/>
      <c r="GZ349" s="7"/>
      <c r="HA349" s="7"/>
      <c r="HB349" s="7"/>
      <c r="HC349" s="7"/>
      <c r="HD349" s="7"/>
      <c r="HE349" s="7"/>
      <c r="HF349" s="7"/>
      <c r="HG349" s="7"/>
      <c r="HH349" s="7"/>
      <c r="HI349" s="7"/>
      <c r="HJ349" s="7"/>
      <c r="HK349" s="7"/>
      <c r="HL349" s="7"/>
      <c r="HM349" s="7"/>
      <c r="HN349" s="7"/>
      <c r="HO349" s="7"/>
      <c r="HP349" s="7"/>
      <c r="HQ349" s="7"/>
      <c r="HR349" s="7"/>
      <c r="HS349" s="7"/>
      <c r="HT349" s="7"/>
      <c r="HU349" s="7"/>
      <c r="HV349" s="7"/>
      <c r="HW349" s="7"/>
      <c r="HX349" s="7"/>
      <c r="HY349" s="7"/>
      <c r="HZ349" s="7"/>
      <c r="IA349" s="7"/>
      <c r="IB349" s="7"/>
      <c r="IC349" s="7"/>
      <c r="ID349" s="7"/>
      <c r="IE349" s="7"/>
      <c r="IF349" s="7"/>
      <c r="IG349" s="7"/>
      <c r="IH349" s="7"/>
      <c r="II349" s="7"/>
      <c r="IJ349" s="7"/>
      <c r="IK349" s="7"/>
      <c r="IL349" s="7"/>
      <c r="IM349" s="7"/>
      <c r="IN349" s="7"/>
      <c r="IO349" s="7"/>
      <c r="IP349" s="7"/>
      <c r="IQ349" s="7"/>
      <c r="IR349" s="7"/>
      <c r="IS349" s="7"/>
      <c r="IT349" s="7"/>
      <c r="IU349" s="7"/>
      <c r="IV349" s="7"/>
    </row>
    <row r="350" customFormat="1" ht="14.25" spans="1:256">
      <c r="A350" s="19"/>
      <c r="B350" s="19"/>
      <c r="C350" s="20" t="s">
        <v>1699</v>
      </c>
      <c r="D350" s="20" t="s">
        <v>1699</v>
      </c>
      <c r="E350" s="20" t="s">
        <v>2279</v>
      </c>
      <c r="F350" s="21" t="s">
        <v>1727</v>
      </c>
      <c r="G350" s="21" t="s">
        <v>2280</v>
      </c>
      <c r="H350" s="21" t="s">
        <v>1713</v>
      </c>
      <c r="I350" s="21" t="s">
        <v>1706</v>
      </c>
      <c r="J350" s="21" t="s">
        <v>2281</v>
      </c>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c r="BI350" s="7"/>
      <c r="BJ350" s="7"/>
      <c r="BK350" s="7"/>
      <c r="BL350" s="7"/>
      <c r="BM350" s="7"/>
      <c r="BN350" s="7"/>
      <c r="BO350" s="7"/>
      <c r="BP350" s="7"/>
      <c r="BQ350" s="7"/>
      <c r="BR350" s="7"/>
      <c r="BS350" s="7"/>
      <c r="BT350" s="7"/>
      <c r="BU350" s="7"/>
      <c r="BV350" s="7"/>
      <c r="BW350" s="7"/>
      <c r="BX350" s="7"/>
      <c r="BY350" s="7"/>
      <c r="BZ350" s="7"/>
      <c r="CA350" s="7"/>
      <c r="CB350" s="7"/>
      <c r="CC350" s="7"/>
      <c r="CD350" s="7"/>
      <c r="CE350" s="7"/>
      <c r="CF350" s="7"/>
      <c r="CG350" s="7"/>
      <c r="CH350" s="7"/>
      <c r="CI350" s="7"/>
      <c r="CJ350" s="7"/>
      <c r="CK350" s="7"/>
      <c r="CL350" s="7"/>
      <c r="CM350" s="7"/>
      <c r="CN350" s="7"/>
      <c r="CO350" s="7"/>
      <c r="CP350" s="7"/>
      <c r="CQ350" s="7"/>
      <c r="CR350" s="7"/>
      <c r="CS350" s="7"/>
      <c r="CT350" s="7"/>
      <c r="CU350" s="7"/>
      <c r="CV350" s="7"/>
      <c r="CW350" s="7"/>
      <c r="CX350" s="7"/>
      <c r="CY350" s="7"/>
      <c r="CZ350" s="7"/>
      <c r="DA350" s="7"/>
      <c r="DB350" s="7"/>
      <c r="DC350" s="7"/>
      <c r="DD350" s="7"/>
      <c r="DE350" s="7"/>
      <c r="DF350" s="7"/>
      <c r="DG350" s="7"/>
      <c r="DH350" s="7"/>
      <c r="DI350" s="7"/>
      <c r="DJ350" s="7"/>
      <c r="DK350" s="7"/>
      <c r="DL350" s="7"/>
      <c r="DM350" s="7"/>
      <c r="DN350" s="7"/>
      <c r="DO350" s="7"/>
      <c r="DP350" s="7"/>
      <c r="DQ350" s="7"/>
      <c r="DR350" s="7"/>
      <c r="DS350" s="7"/>
      <c r="DT350" s="7"/>
      <c r="DU350" s="7"/>
      <c r="DV350" s="7"/>
      <c r="DW350" s="7"/>
      <c r="DX350" s="7"/>
      <c r="DY350" s="7"/>
      <c r="DZ350" s="7"/>
      <c r="EA350" s="7"/>
      <c r="EB350" s="7"/>
      <c r="EC350" s="7"/>
      <c r="ED350" s="7"/>
      <c r="EE350" s="7"/>
      <c r="EF350" s="7"/>
      <c r="EG350" s="7"/>
      <c r="EH350" s="7"/>
      <c r="EI350" s="7"/>
      <c r="EJ350" s="7"/>
      <c r="EK350" s="7"/>
      <c r="EL350" s="7"/>
      <c r="EM350" s="7"/>
      <c r="EN350" s="7"/>
      <c r="EO350" s="7"/>
      <c r="EP350" s="7"/>
      <c r="EQ350" s="7"/>
      <c r="ER350" s="7"/>
      <c r="ES350" s="7"/>
      <c r="ET350" s="7"/>
      <c r="EU350" s="7"/>
      <c r="EV350" s="7"/>
      <c r="EW350" s="7"/>
      <c r="EX350" s="7"/>
      <c r="EY350" s="7"/>
      <c r="EZ350" s="7"/>
      <c r="FA350" s="7"/>
      <c r="FB350" s="7"/>
      <c r="FC350" s="7"/>
      <c r="FD350" s="7"/>
      <c r="FE350" s="7"/>
      <c r="FF350" s="7"/>
      <c r="FG350" s="7"/>
      <c r="FH350" s="7"/>
      <c r="FI350" s="7"/>
      <c r="FJ350" s="7"/>
      <c r="FK350" s="7"/>
      <c r="FL350" s="7"/>
      <c r="FM350" s="7"/>
      <c r="FN350" s="7"/>
      <c r="FO350" s="7"/>
      <c r="FP350" s="7"/>
      <c r="FQ350" s="7"/>
      <c r="FR350" s="7"/>
      <c r="FS350" s="7"/>
      <c r="FT350" s="7"/>
      <c r="FU350" s="7"/>
      <c r="FV350" s="7"/>
      <c r="FW350" s="7"/>
      <c r="FX350" s="7"/>
      <c r="FY350" s="7"/>
      <c r="FZ350" s="7"/>
      <c r="GA350" s="7"/>
      <c r="GB350" s="7"/>
      <c r="GC350" s="7"/>
      <c r="GD350" s="7"/>
      <c r="GE350" s="7"/>
      <c r="GF350" s="7"/>
      <c r="GG350" s="7"/>
      <c r="GH350" s="7"/>
      <c r="GI350" s="7"/>
      <c r="GJ350" s="7"/>
      <c r="GK350" s="7"/>
      <c r="GL350" s="7"/>
      <c r="GM350" s="7"/>
      <c r="GN350" s="7"/>
      <c r="GO350" s="7"/>
      <c r="GP350" s="7"/>
      <c r="GQ350" s="7"/>
      <c r="GR350" s="7"/>
      <c r="GS350" s="7"/>
      <c r="GT350" s="7"/>
      <c r="GU350" s="7"/>
      <c r="GV350" s="7"/>
      <c r="GW350" s="7"/>
      <c r="GX350" s="7"/>
      <c r="GY350" s="7"/>
      <c r="GZ350" s="7"/>
      <c r="HA350" s="7"/>
      <c r="HB350" s="7"/>
      <c r="HC350" s="7"/>
      <c r="HD350" s="7"/>
      <c r="HE350" s="7"/>
      <c r="HF350" s="7"/>
      <c r="HG350" s="7"/>
      <c r="HH350" s="7"/>
      <c r="HI350" s="7"/>
      <c r="HJ350" s="7"/>
      <c r="HK350" s="7"/>
      <c r="HL350" s="7"/>
      <c r="HM350" s="7"/>
      <c r="HN350" s="7"/>
      <c r="HO350" s="7"/>
      <c r="HP350" s="7"/>
      <c r="HQ350" s="7"/>
      <c r="HR350" s="7"/>
      <c r="HS350" s="7"/>
      <c r="HT350" s="7"/>
      <c r="HU350" s="7"/>
      <c r="HV350" s="7"/>
      <c r="HW350" s="7"/>
      <c r="HX350" s="7"/>
      <c r="HY350" s="7"/>
      <c r="HZ350" s="7"/>
      <c r="IA350" s="7"/>
      <c r="IB350" s="7"/>
      <c r="IC350" s="7"/>
      <c r="ID350" s="7"/>
      <c r="IE350" s="7"/>
      <c r="IF350" s="7"/>
      <c r="IG350" s="7"/>
      <c r="IH350" s="7"/>
      <c r="II350" s="7"/>
      <c r="IJ350" s="7"/>
      <c r="IK350" s="7"/>
      <c r="IL350" s="7"/>
      <c r="IM350" s="7"/>
      <c r="IN350" s="7"/>
      <c r="IO350" s="7"/>
      <c r="IP350" s="7"/>
      <c r="IQ350" s="7"/>
      <c r="IR350" s="7"/>
      <c r="IS350" s="7"/>
      <c r="IT350" s="7"/>
      <c r="IU350" s="7"/>
      <c r="IV350" s="7"/>
    </row>
    <row r="351" customFormat="1" ht="14.25" spans="1:256">
      <c r="A351" s="19"/>
      <c r="B351" s="19"/>
      <c r="C351" s="20" t="s">
        <v>1699</v>
      </c>
      <c r="D351" s="20" t="s">
        <v>1730</v>
      </c>
      <c r="E351" s="20" t="s">
        <v>1699</v>
      </c>
      <c r="F351" s="21"/>
      <c r="G351" s="21" t="s">
        <v>1700</v>
      </c>
      <c r="H351" s="21" t="s">
        <v>1699</v>
      </c>
      <c r="I351" s="21"/>
      <c r="J351" s="21" t="s">
        <v>1700</v>
      </c>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c r="BI351" s="7"/>
      <c r="BJ351" s="7"/>
      <c r="BK351" s="7"/>
      <c r="BL351" s="7"/>
      <c r="BM351" s="7"/>
      <c r="BN351" s="7"/>
      <c r="BO351" s="7"/>
      <c r="BP351" s="7"/>
      <c r="BQ351" s="7"/>
      <c r="BR351" s="7"/>
      <c r="BS351" s="7"/>
      <c r="BT351" s="7"/>
      <c r="BU351" s="7"/>
      <c r="BV351" s="7"/>
      <c r="BW351" s="7"/>
      <c r="BX351" s="7"/>
      <c r="BY351" s="7"/>
      <c r="BZ351" s="7"/>
      <c r="CA351" s="7"/>
      <c r="CB351" s="7"/>
      <c r="CC351" s="7"/>
      <c r="CD351" s="7"/>
      <c r="CE351" s="7"/>
      <c r="CF351" s="7"/>
      <c r="CG351" s="7"/>
      <c r="CH351" s="7"/>
      <c r="CI351" s="7"/>
      <c r="CJ351" s="7"/>
      <c r="CK351" s="7"/>
      <c r="CL351" s="7"/>
      <c r="CM351" s="7"/>
      <c r="CN351" s="7"/>
      <c r="CO351" s="7"/>
      <c r="CP351" s="7"/>
      <c r="CQ351" s="7"/>
      <c r="CR351" s="7"/>
      <c r="CS351" s="7"/>
      <c r="CT351" s="7"/>
      <c r="CU351" s="7"/>
      <c r="CV351" s="7"/>
      <c r="CW351" s="7"/>
      <c r="CX351" s="7"/>
      <c r="CY351" s="7"/>
      <c r="CZ351" s="7"/>
      <c r="DA351" s="7"/>
      <c r="DB351" s="7"/>
      <c r="DC351" s="7"/>
      <c r="DD351" s="7"/>
      <c r="DE351" s="7"/>
      <c r="DF351" s="7"/>
      <c r="DG351" s="7"/>
      <c r="DH351" s="7"/>
      <c r="DI351" s="7"/>
      <c r="DJ351" s="7"/>
      <c r="DK351" s="7"/>
      <c r="DL351" s="7"/>
      <c r="DM351" s="7"/>
      <c r="DN351" s="7"/>
      <c r="DO351" s="7"/>
      <c r="DP351" s="7"/>
      <c r="DQ351" s="7"/>
      <c r="DR351" s="7"/>
      <c r="DS351" s="7"/>
      <c r="DT351" s="7"/>
      <c r="DU351" s="7"/>
      <c r="DV351" s="7"/>
      <c r="DW351" s="7"/>
      <c r="DX351" s="7"/>
      <c r="DY351" s="7"/>
      <c r="DZ351" s="7"/>
      <c r="EA351" s="7"/>
      <c r="EB351" s="7"/>
      <c r="EC351" s="7"/>
      <c r="ED351" s="7"/>
      <c r="EE351" s="7"/>
      <c r="EF351" s="7"/>
      <c r="EG351" s="7"/>
      <c r="EH351" s="7"/>
      <c r="EI351" s="7"/>
      <c r="EJ351" s="7"/>
      <c r="EK351" s="7"/>
      <c r="EL351" s="7"/>
      <c r="EM351" s="7"/>
      <c r="EN351" s="7"/>
      <c r="EO351" s="7"/>
      <c r="EP351" s="7"/>
      <c r="EQ351" s="7"/>
      <c r="ER351" s="7"/>
      <c r="ES351" s="7"/>
      <c r="ET351" s="7"/>
      <c r="EU351" s="7"/>
      <c r="EV351" s="7"/>
      <c r="EW351" s="7"/>
      <c r="EX351" s="7"/>
      <c r="EY351" s="7"/>
      <c r="EZ351" s="7"/>
      <c r="FA351" s="7"/>
      <c r="FB351" s="7"/>
      <c r="FC351" s="7"/>
      <c r="FD351" s="7"/>
      <c r="FE351" s="7"/>
      <c r="FF351" s="7"/>
      <c r="FG351" s="7"/>
      <c r="FH351" s="7"/>
      <c r="FI351" s="7"/>
      <c r="FJ351" s="7"/>
      <c r="FK351" s="7"/>
      <c r="FL351" s="7"/>
      <c r="FM351" s="7"/>
      <c r="FN351" s="7"/>
      <c r="FO351" s="7"/>
      <c r="FP351" s="7"/>
      <c r="FQ351" s="7"/>
      <c r="FR351" s="7"/>
      <c r="FS351" s="7"/>
      <c r="FT351" s="7"/>
      <c r="FU351" s="7"/>
      <c r="FV351" s="7"/>
      <c r="FW351" s="7"/>
      <c r="FX351" s="7"/>
      <c r="FY351" s="7"/>
      <c r="FZ351" s="7"/>
      <c r="GA351" s="7"/>
      <c r="GB351" s="7"/>
      <c r="GC351" s="7"/>
      <c r="GD351" s="7"/>
      <c r="GE351" s="7"/>
      <c r="GF351" s="7"/>
      <c r="GG351" s="7"/>
      <c r="GH351" s="7"/>
      <c r="GI351" s="7"/>
      <c r="GJ351" s="7"/>
      <c r="GK351" s="7"/>
      <c r="GL351" s="7"/>
      <c r="GM351" s="7"/>
      <c r="GN351" s="7"/>
      <c r="GO351" s="7"/>
      <c r="GP351" s="7"/>
      <c r="GQ351" s="7"/>
      <c r="GR351" s="7"/>
      <c r="GS351" s="7"/>
      <c r="GT351" s="7"/>
      <c r="GU351" s="7"/>
      <c r="GV351" s="7"/>
      <c r="GW351" s="7"/>
      <c r="GX351" s="7"/>
      <c r="GY351" s="7"/>
      <c r="GZ351" s="7"/>
      <c r="HA351" s="7"/>
      <c r="HB351" s="7"/>
      <c r="HC351" s="7"/>
      <c r="HD351" s="7"/>
      <c r="HE351" s="7"/>
      <c r="HF351" s="7"/>
      <c r="HG351" s="7"/>
      <c r="HH351" s="7"/>
      <c r="HI351" s="7"/>
      <c r="HJ351" s="7"/>
      <c r="HK351" s="7"/>
      <c r="HL351" s="7"/>
      <c r="HM351" s="7"/>
      <c r="HN351" s="7"/>
      <c r="HO351" s="7"/>
      <c r="HP351" s="7"/>
      <c r="HQ351" s="7"/>
      <c r="HR351" s="7"/>
      <c r="HS351" s="7"/>
      <c r="HT351" s="7"/>
      <c r="HU351" s="7"/>
      <c r="HV351" s="7"/>
      <c r="HW351" s="7"/>
      <c r="HX351" s="7"/>
      <c r="HY351" s="7"/>
      <c r="HZ351" s="7"/>
      <c r="IA351" s="7"/>
      <c r="IB351" s="7"/>
      <c r="IC351" s="7"/>
      <c r="ID351" s="7"/>
      <c r="IE351" s="7"/>
      <c r="IF351" s="7"/>
      <c r="IG351" s="7"/>
      <c r="IH351" s="7"/>
      <c r="II351" s="7"/>
      <c r="IJ351" s="7"/>
      <c r="IK351" s="7"/>
      <c r="IL351" s="7"/>
      <c r="IM351" s="7"/>
      <c r="IN351" s="7"/>
      <c r="IO351" s="7"/>
      <c r="IP351" s="7"/>
      <c r="IQ351" s="7"/>
      <c r="IR351" s="7"/>
      <c r="IS351" s="7"/>
      <c r="IT351" s="7"/>
      <c r="IU351" s="7"/>
      <c r="IV351" s="7"/>
    </row>
    <row r="352" customFormat="1" ht="14.25" spans="1:256">
      <c r="A352" s="19"/>
      <c r="B352" s="19"/>
      <c r="C352" s="20" t="s">
        <v>1699</v>
      </c>
      <c r="D352" s="20" t="s">
        <v>1699</v>
      </c>
      <c r="E352" s="20" t="s">
        <v>2282</v>
      </c>
      <c r="F352" s="21" t="s">
        <v>1727</v>
      </c>
      <c r="G352" s="21" t="s">
        <v>2280</v>
      </c>
      <c r="H352" s="21" t="s">
        <v>1713</v>
      </c>
      <c r="I352" s="21" t="s">
        <v>1706</v>
      </c>
      <c r="J352" s="21" t="s">
        <v>2281</v>
      </c>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c r="BI352" s="7"/>
      <c r="BJ352" s="7"/>
      <c r="BK352" s="7"/>
      <c r="BL352" s="7"/>
      <c r="BM352" s="7"/>
      <c r="BN352" s="7"/>
      <c r="BO352" s="7"/>
      <c r="BP352" s="7"/>
      <c r="BQ352" s="7"/>
      <c r="BR352" s="7"/>
      <c r="BS352" s="7"/>
      <c r="BT352" s="7"/>
      <c r="BU352" s="7"/>
      <c r="BV352" s="7"/>
      <c r="BW352" s="7"/>
      <c r="BX352" s="7"/>
      <c r="BY352" s="7"/>
      <c r="BZ352" s="7"/>
      <c r="CA352" s="7"/>
      <c r="CB352" s="7"/>
      <c r="CC352" s="7"/>
      <c r="CD352" s="7"/>
      <c r="CE352" s="7"/>
      <c r="CF352" s="7"/>
      <c r="CG352" s="7"/>
      <c r="CH352" s="7"/>
      <c r="CI352" s="7"/>
      <c r="CJ352" s="7"/>
      <c r="CK352" s="7"/>
      <c r="CL352" s="7"/>
      <c r="CM352" s="7"/>
      <c r="CN352" s="7"/>
      <c r="CO352" s="7"/>
      <c r="CP352" s="7"/>
      <c r="CQ352" s="7"/>
      <c r="CR352" s="7"/>
      <c r="CS352" s="7"/>
      <c r="CT352" s="7"/>
      <c r="CU352" s="7"/>
      <c r="CV352" s="7"/>
      <c r="CW352" s="7"/>
      <c r="CX352" s="7"/>
      <c r="CY352" s="7"/>
      <c r="CZ352" s="7"/>
      <c r="DA352" s="7"/>
      <c r="DB352" s="7"/>
      <c r="DC352" s="7"/>
      <c r="DD352" s="7"/>
      <c r="DE352" s="7"/>
      <c r="DF352" s="7"/>
      <c r="DG352" s="7"/>
      <c r="DH352" s="7"/>
      <c r="DI352" s="7"/>
      <c r="DJ352" s="7"/>
      <c r="DK352" s="7"/>
      <c r="DL352" s="7"/>
      <c r="DM352" s="7"/>
      <c r="DN352" s="7"/>
      <c r="DO352" s="7"/>
      <c r="DP352" s="7"/>
      <c r="DQ352" s="7"/>
      <c r="DR352" s="7"/>
      <c r="DS352" s="7"/>
      <c r="DT352" s="7"/>
      <c r="DU352" s="7"/>
      <c r="DV352" s="7"/>
      <c r="DW352" s="7"/>
      <c r="DX352" s="7"/>
      <c r="DY352" s="7"/>
      <c r="DZ352" s="7"/>
      <c r="EA352" s="7"/>
      <c r="EB352" s="7"/>
      <c r="EC352" s="7"/>
      <c r="ED352" s="7"/>
      <c r="EE352" s="7"/>
      <c r="EF352" s="7"/>
      <c r="EG352" s="7"/>
      <c r="EH352" s="7"/>
      <c r="EI352" s="7"/>
      <c r="EJ352" s="7"/>
      <c r="EK352" s="7"/>
      <c r="EL352" s="7"/>
      <c r="EM352" s="7"/>
      <c r="EN352" s="7"/>
      <c r="EO352" s="7"/>
      <c r="EP352" s="7"/>
      <c r="EQ352" s="7"/>
      <c r="ER352" s="7"/>
      <c r="ES352" s="7"/>
      <c r="ET352" s="7"/>
      <c r="EU352" s="7"/>
      <c r="EV352" s="7"/>
      <c r="EW352" s="7"/>
      <c r="EX352" s="7"/>
      <c r="EY352" s="7"/>
      <c r="EZ352" s="7"/>
      <c r="FA352" s="7"/>
      <c r="FB352" s="7"/>
      <c r="FC352" s="7"/>
      <c r="FD352" s="7"/>
      <c r="FE352" s="7"/>
      <c r="FF352" s="7"/>
      <c r="FG352" s="7"/>
      <c r="FH352" s="7"/>
      <c r="FI352" s="7"/>
      <c r="FJ352" s="7"/>
      <c r="FK352" s="7"/>
      <c r="FL352" s="7"/>
      <c r="FM352" s="7"/>
      <c r="FN352" s="7"/>
      <c r="FO352" s="7"/>
      <c r="FP352" s="7"/>
      <c r="FQ352" s="7"/>
      <c r="FR352" s="7"/>
      <c r="FS352" s="7"/>
      <c r="FT352" s="7"/>
      <c r="FU352" s="7"/>
      <c r="FV352" s="7"/>
      <c r="FW352" s="7"/>
      <c r="FX352" s="7"/>
      <c r="FY352" s="7"/>
      <c r="FZ352" s="7"/>
      <c r="GA352" s="7"/>
      <c r="GB352" s="7"/>
      <c r="GC352" s="7"/>
      <c r="GD352" s="7"/>
      <c r="GE352" s="7"/>
      <c r="GF352" s="7"/>
      <c r="GG352" s="7"/>
      <c r="GH352" s="7"/>
      <c r="GI352" s="7"/>
      <c r="GJ352" s="7"/>
      <c r="GK352" s="7"/>
      <c r="GL352" s="7"/>
      <c r="GM352" s="7"/>
      <c r="GN352" s="7"/>
      <c r="GO352" s="7"/>
      <c r="GP352" s="7"/>
      <c r="GQ352" s="7"/>
      <c r="GR352" s="7"/>
      <c r="GS352" s="7"/>
      <c r="GT352" s="7"/>
      <c r="GU352" s="7"/>
      <c r="GV352" s="7"/>
      <c r="GW352" s="7"/>
      <c r="GX352" s="7"/>
      <c r="GY352" s="7"/>
      <c r="GZ352" s="7"/>
      <c r="HA352" s="7"/>
      <c r="HB352" s="7"/>
      <c r="HC352" s="7"/>
      <c r="HD352" s="7"/>
      <c r="HE352" s="7"/>
      <c r="HF352" s="7"/>
      <c r="HG352" s="7"/>
      <c r="HH352" s="7"/>
      <c r="HI352" s="7"/>
      <c r="HJ352" s="7"/>
      <c r="HK352" s="7"/>
      <c r="HL352" s="7"/>
      <c r="HM352" s="7"/>
      <c r="HN352" s="7"/>
      <c r="HO352" s="7"/>
      <c r="HP352" s="7"/>
      <c r="HQ352" s="7"/>
      <c r="HR352" s="7"/>
      <c r="HS352" s="7"/>
      <c r="HT352" s="7"/>
      <c r="HU352" s="7"/>
      <c r="HV352" s="7"/>
      <c r="HW352" s="7"/>
      <c r="HX352" s="7"/>
      <c r="HY352" s="7"/>
      <c r="HZ352" s="7"/>
      <c r="IA352" s="7"/>
      <c r="IB352" s="7"/>
      <c r="IC352" s="7"/>
      <c r="ID352" s="7"/>
      <c r="IE352" s="7"/>
      <c r="IF352" s="7"/>
      <c r="IG352" s="7"/>
      <c r="IH352" s="7"/>
      <c r="II352" s="7"/>
      <c r="IJ352" s="7"/>
      <c r="IK352" s="7"/>
      <c r="IL352" s="7"/>
      <c r="IM352" s="7"/>
      <c r="IN352" s="7"/>
      <c r="IO352" s="7"/>
      <c r="IP352" s="7"/>
      <c r="IQ352" s="7"/>
      <c r="IR352" s="7"/>
      <c r="IS352" s="7"/>
      <c r="IT352" s="7"/>
      <c r="IU352" s="7"/>
      <c r="IV352" s="7"/>
    </row>
    <row r="353" customFormat="1" ht="14.25" spans="1:256">
      <c r="A353" s="19"/>
      <c r="B353" s="19"/>
      <c r="C353" s="20" t="s">
        <v>1754</v>
      </c>
      <c r="D353" s="20" t="s">
        <v>1699</v>
      </c>
      <c r="E353" s="20" t="s">
        <v>1699</v>
      </c>
      <c r="F353" s="21"/>
      <c r="G353" s="21" t="s">
        <v>1700</v>
      </c>
      <c r="H353" s="21" t="s">
        <v>1699</v>
      </c>
      <c r="I353" s="21"/>
      <c r="J353" s="21" t="s">
        <v>1700</v>
      </c>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c r="BE353" s="7"/>
      <c r="BF353" s="7"/>
      <c r="BG353" s="7"/>
      <c r="BH353" s="7"/>
      <c r="BI353" s="7"/>
      <c r="BJ353" s="7"/>
      <c r="BK353" s="7"/>
      <c r="BL353" s="7"/>
      <c r="BM353" s="7"/>
      <c r="BN353" s="7"/>
      <c r="BO353" s="7"/>
      <c r="BP353" s="7"/>
      <c r="BQ353" s="7"/>
      <c r="BR353" s="7"/>
      <c r="BS353" s="7"/>
      <c r="BT353" s="7"/>
      <c r="BU353" s="7"/>
      <c r="BV353" s="7"/>
      <c r="BW353" s="7"/>
      <c r="BX353" s="7"/>
      <c r="BY353" s="7"/>
      <c r="BZ353" s="7"/>
      <c r="CA353" s="7"/>
      <c r="CB353" s="7"/>
      <c r="CC353" s="7"/>
      <c r="CD353" s="7"/>
      <c r="CE353" s="7"/>
      <c r="CF353" s="7"/>
      <c r="CG353" s="7"/>
      <c r="CH353" s="7"/>
      <c r="CI353" s="7"/>
      <c r="CJ353" s="7"/>
      <c r="CK353" s="7"/>
      <c r="CL353" s="7"/>
      <c r="CM353" s="7"/>
      <c r="CN353" s="7"/>
      <c r="CO353" s="7"/>
      <c r="CP353" s="7"/>
      <c r="CQ353" s="7"/>
      <c r="CR353" s="7"/>
      <c r="CS353" s="7"/>
      <c r="CT353" s="7"/>
      <c r="CU353" s="7"/>
      <c r="CV353" s="7"/>
      <c r="CW353" s="7"/>
      <c r="CX353" s="7"/>
      <c r="CY353" s="7"/>
      <c r="CZ353" s="7"/>
      <c r="DA353" s="7"/>
      <c r="DB353" s="7"/>
      <c r="DC353" s="7"/>
      <c r="DD353" s="7"/>
      <c r="DE353" s="7"/>
      <c r="DF353" s="7"/>
      <c r="DG353" s="7"/>
      <c r="DH353" s="7"/>
      <c r="DI353" s="7"/>
      <c r="DJ353" s="7"/>
      <c r="DK353" s="7"/>
      <c r="DL353" s="7"/>
      <c r="DM353" s="7"/>
      <c r="DN353" s="7"/>
      <c r="DO353" s="7"/>
      <c r="DP353" s="7"/>
      <c r="DQ353" s="7"/>
      <c r="DR353" s="7"/>
      <c r="DS353" s="7"/>
      <c r="DT353" s="7"/>
      <c r="DU353" s="7"/>
      <c r="DV353" s="7"/>
      <c r="DW353" s="7"/>
      <c r="DX353" s="7"/>
      <c r="DY353" s="7"/>
      <c r="DZ353" s="7"/>
      <c r="EA353" s="7"/>
      <c r="EB353" s="7"/>
      <c r="EC353" s="7"/>
      <c r="ED353" s="7"/>
      <c r="EE353" s="7"/>
      <c r="EF353" s="7"/>
      <c r="EG353" s="7"/>
      <c r="EH353" s="7"/>
      <c r="EI353" s="7"/>
      <c r="EJ353" s="7"/>
      <c r="EK353" s="7"/>
      <c r="EL353" s="7"/>
      <c r="EM353" s="7"/>
      <c r="EN353" s="7"/>
      <c r="EO353" s="7"/>
      <c r="EP353" s="7"/>
      <c r="EQ353" s="7"/>
      <c r="ER353" s="7"/>
      <c r="ES353" s="7"/>
      <c r="ET353" s="7"/>
      <c r="EU353" s="7"/>
      <c r="EV353" s="7"/>
      <c r="EW353" s="7"/>
      <c r="EX353" s="7"/>
      <c r="EY353" s="7"/>
      <c r="EZ353" s="7"/>
      <c r="FA353" s="7"/>
      <c r="FB353" s="7"/>
      <c r="FC353" s="7"/>
      <c r="FD353" s="7"/>
      <c r="FE353" s="7"/>
      <c r="FF353" s="7"/>
      <c r="FG353" s="7"/>
      <c r="FH353" s="7"/>
      <c r="FI353" s="7"/>
      <c r="FJ353" s="7"/>
      <c r="FK353" s="7"/>
      <c r="FL353" s="7"/>
      <c r="FM353" s="7"/>
      <c r="FN353" s="7"/>
      <c r="FO353" s="7"/>
      <c r="FP353" s="7"/>
      <c r="FQ353" s="7"/>
      <c r="FR353" s="7"/>
      <c r="FS353" s="7"/>
      <c r="FT353" s="7"/>
      <c r="FU353" s="7"/>
      <c r="FV353" s="7"/>
      <c r="FW353" s="7"/>
      <c r="FX353" s="7"/>
      <c r="FY353" s="7"/>
      <c r="FZ353" s="7"/>
      <c r="GA353" s="7"/>
      <c r="GB353" s="7"/>
      <c r="GC353" s="7"/>
      <c r="GD353" s="7"/>
      <c r="GE353" s="7"/>
      <c r="GF353" s="7"/>
      <c r="GG353" s="7"/>
      <c r="GH353" s="7"/>
      <c r="GI353" s="7"/>
      <c r="GJ353" s="7"/>
      <c r="GK353" s="7"/>
      <c r="GL353" s="7"/>
      <c r="GM353" s="7"/>
      <c r="GN353" s="7"/>
      <c r="GO353" s="7"/>
      <c r="GP353" s="7"/>
      <c r="GQ353" s="7"/>
      <c r="GR353" s="7"/>
      <c r="GS353" s="7"/>
      <c r="GT353" s="7"/>
      <c r="GU353" s="7"/>
      <c r="GV353" s="7"/>
      <c r="GW353" s="7"/>
      <c r="GX353" s="7"/>
      <c r="GY353" s="7"/>
      <c r="GZ353" s="7"/>
      <c r="HA353" s="7"/>
      <c r="HB353" s="7"/>
      <c r="HC353" s="7"/>
      <c r="HD353" s="7"/>
      <c r="HE353" s="7"/>
      <c r="HF353" s="7"/>
      <c r="HG353" s="7"/>
      <c r="HH353" s="7"/>
      <c r="HI353" s="7"/>
      <c r="HJ353" s="7"/>
      <c r="HK353" s="7"/>
      <c r="HL353" s="7"/>
      <c r="HM353" s="7"/>
      <c r="HN353" s="7"/>
      <c r="HO353" s="7"/>
      <c r="HP353" s="7"/>
      <c r="HQ353" s="7"/>
      <c r="HR353" s="7"/>
      <c r="HS353" s="7"/>
      <c r="HT353" s="7"/>
      <c r="HU353" s="7"/>
      <c r="HV353" s="7"/>
      <c r="HW353" s="7"/>
      <c r="HX353" s="7"/>
      <c r="HY353" s="7"/>
      <c r="HZ353" s="7"/>
      <c r="IA353" s="7"/>
      <c r="IB353" s="7"/>
      <c r="IC353" s="7"/>
      <c r="ID353" s="7"/>
      <c r="IE353" s="7"/>
      <c r="IF353" s="7"/>
      <c r="IG353" s="7"/>
      <c r="IH353" s="7"/>
      <c r="II353" s="7"/>
      <c r="IJ353" s="7"/>
      <c r="IK353" s="7"/>
      <c r="IL353" s="7"/>
      <c r="IM353" s="7"/>
      <c r="IN353" s="7"/>
      <c r="IO353" s="7"/>
      <c r="IP353" s="7"/>
      <c r="IQ353" s="7"/>
      <c r="IR353" s="7"/>
      <c r="IS353" s="7"/>
      <c r="IT353" s="7"/>
      <c r="IU353" s="7"/>
      <c r="IV353" s="7"/>
    </row>
    <row r="354" customFormat="1" ht="14.25" spans="1:256">
      <c r="A354" s="19"/>
      <c r="B354" s="19"/>
      <c r="C354" s="20" t="s">
        <v>1699</v>
      </c>
      <c r="D354" s="20" t="s">
        <v>1755</v>
      </c>
      <c r="E354" s="20" t="s">
        <v>1699</v>
      </c>
      <c r="F354" s="21"/>
      <c r="G354" s="21" t="s">
        <v>1700</v>
      </c>
      <c r="H354" s="21" t="s">
        <v>1699</v>
      </c>
      <c r="I354" s="21"/>
      <c r="J354" s="21" t="s">
        <v>1700</v>
      </c>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c r="BE354" s="7"/>
      <c r="BF354" s="7"/>
      <c r="BG354" s="7"/>
      <c r="BH354" s="7"/>
      <c r="BI354" s="7"/>
      <c r="BJ354" s="7"/>
      <c r="BK354" s="7"/>
      <c r="BL354" s="7"/>
      <c r="BM354" s="7"/>
      <c r="BN354" s="7"/>
      <c r="BO354" s="7"/>
      <c r="BP354" s="7"/>
      <c r="BQ354" s="7"/>
      <c r="BR354" s="7"/>
      <c r="BS354" s="7"/>
      <c r="BT354" s="7"/>
      <c r="BU354" s="7"/>
      <c r="BV354" s="7"/>
      <c r="BW354" s="7"/>
      <c r="BX354" s="7"/>
      <c r="BY354" s="7"/>
      <c r="BZ354" s="7"/>
      <c r="CA354" s="7"/>
      <c r="CB354" s="7"/>
      <c r="CC354" s="7"/>
      <c r="CD354" s="7"/>
      <c r="CE354" s="7"/>
      <c r="CF354" s="7"/>
      <c r="CG354" s="7"/>
      <c r="CH354" s="7"/>
      <c r="CI354" s="7"/>
      <c r="CJ354" s="7"/>
      <c r="CK354" s="7"/>
      <c r="CL354" s="7"/>
      <c r="CM354" s="7"/>
      <c r="CN354" s="7"/>
      <c r="CO354" s="7"/>
      <c r="CP354" s="7"/>
      <c r="CQ354" s="7"/>
      <c r="CR354" s="7"/>
      <c r="CS354" s="7"/>
      <c r="CT354" s="7"/>
      <c r="CU354" s="7"/>
      <c r="CV354" s="7"/>
      <c r="CW354" s="7"/>
      <c r="CX354" s="7"/>
      <c r="CY354" s="7"/>
      <c r="CZ354" s="7"/>
      <c r="DA354" s="7"/>
      <c r="DB354" s="7"/>
      <c r="DC354" s="7"/>
      <c r="DD354" s="7"/>
      <c r="DE354" s="7"/>
      <c r="DF354" s="7"/>
      <c r="DG354" s="7"/>
      <c r="DH354" s="7"/>
      <c r="DI354" s="7"/>
      <c r="DJ354" s="7"/>
      <c r="DK354" s="7"/>
      <c r="DL354" s="7"/>
      <c r="DM354" s="7"/>
      <c r="DN354" s="7"/>
      <c r="DO354" s="7"/>
      <c r="DP354" s="7"/>
      <c r="DQ354" s="7"/>
      <c r="DR354" s="7"/>
      <c r="DS354" s="7"/>
      <c r="DT354" s="7"/>
      <c r="DU354" s="7"/>
      <c r="DV354" s="7"/>
      <c r="DW354" s="7"/>
      <c r="DX354" s="7"/>
      <c r="DY354" s="7"/>
      <c r="DZ354" s="7"/>
      <c r="EA354" s="7"/>
      <c r="EB354" s="7"/>
      <c r="EC354" s="7"/>
      <c r="ED354" s="7"/>
      <c r="EE354" s="7"/>
      <c r="EF354" s="7"/>
      <c r="EG354" s="7"/>
      <c r="EH354" s="7"/>
      <c r="EI354" s="7"/>
      <c r="EJ354" s="7"/>
      <c r="EK354" s="7"/>
      <c r="EL354" s="7"/>
      <c r="EM354" s="7"/>
      <c r="EN354" s="7"/>
      <c r="EO354" s="7"/>
      <c r="EP354" s="7"/>
      <c r="EQ354" s="7"/>
      <c r="ER354" s="7"/>
      <c r="ES354" s="7"/>
      <c r="ET354" s="7"/>
      <c r="EU354" s="7"/>
      <c r="EV354" s="7"/>
      <c r="EW354" s="7"/>
      <c r="EX354" s="7"/>
      <c r="EY354" s="7"/>
      <c r="EZ354" s="7"/>
      <c r="FA354" s="7"/>
      <c r="FB354" s="7"/>
      <c r="FC354" s="7"/>
      <c r="FD354" s="7"/>
      <c r="FE354" s="7"/>
      <c r="FF354" s="7"/>
      <c r="FG354" s="7"/>
      <c r="FH354" s="7"/>
      <c r="FI354" s="7"/>
      <c r="FJ354" s="7"/>
      <c r="FK354" s="7"/>
      <c r="FL354" s="7"/>
      <c r="FM354" s="7"/>
      <c r="FN354" s="7"/>
      <c r="FO354" s="7"/>
      <c r="FP354" s="7"/>
      <c r="FQ354" s="7"/>
      <c r="FR354" s="7"/>
      <c r="FS354" s="7"/>
      <c r="FT354" s="7"/>
      <c r="FU354" s="7"/>
      <c r="FV354" s="7"/>
      <c r="FW354" s="7"/>
      <c r="FX354" s="7"/>
      <c r="FY354" s="7"/>
      <c r="FZ354" s="7"/>
      <c r="GA354" s="7"/>
      <c r="GB354" s="7"/>
      <c r="GC354" s="7"/>
      <c r="GD354" s="7"/>
      <c r="GE354" s="7"/>
      <c r="GF354" s="7"/>
      <c r="GG354" s="7"/>
      <c r="GH354" s="7"/>
      <c r="GI354" s="7"/>
      <c r="GJ354" s="7"/>
      <c r="GK354" s="7"/>
      <c r="GL354" s="7"/>
      <c r="GM354" s="7"/>
      <c r="GN354" s="7"/>
      <c r="GO354" s="7"/>
      <c r="GP354" s="7"/>
      <c r="GQ354" s="7"/>
      <c r="GR354" s="7"/>
      <c r="GS354" s="7"/>
      <c r="GT354" s="7"/>
      <c r="GU354" s="7"/>
      <c r="GV354" s="7"/>
      <c r="GW354" s="7"/>
      <c r="GX354" s="7"/>
      <c r="GY354" s="7"/>
      <c r="GZ354" s="7"/>
      <c r="HA354" s="7"/>
      <c r="HB354" s="7"/>
      <c r="HC354" s="7"/>
      <c r="HD354" s="7"/>
      <c r="HE354" s="7"/>
      <c r="HF354" s="7"/>
      <c r="HG354" s="7"/>
      <c r="HH354" s="7"/>
      <c r="HI354" s="7"/>
      <c r="HJ354" s="7"/>
      <c r="HK354" s="7"/>
      <c r="HL354" s="7"/>
      <c r="HM354" s="7"/>
      <c r="HN354" s="7"/>
      <c r="HO354" s="7"/>
      <c r="HP354" s="7"/>
      <c r="HQ354" s="7"/>
      <c r="HR354" s="7"/>
      <c r="HS354" s="7"/>
      <c r="HT354" s="7"/>
      <c r="HU354" s="7"/>
      <c r="HV354" s="7"/>
      <c r="HW354" s="7"/>
      <c r="HX354" s="7"/>
      <c r="HY354" s="7"/>
      <c r="HZ354" s="7"/>
      <c r="IA354" s="7"/>
      <c r="IB354" s="7"/>
      <c r="IC354" s="7"/>
      <c r="ID354" s="7"/>
      <c r="IE354" s="7"/>
      <c r="IF354" s="7"/>
      <c r="IG354" s="7"/>
      <c r="IH354" s="7"/>
      <c r="II354" s="7"/>
      <c r="IJ354" s="7"/>
      <c r="IK354" s="7"/>
      <c r="IL354" s="7"/>
      <c r="IM354" s="7"/>
      <c r="IN354" s="7"/>
      <c r="IO354" s="7"/>
      <c r="IP354" s="7"/>
      <c r="IQ354" s="7"/>
      <c r="IR354" s="7"/>
      <c r="IS354" s="7"/>
      <c r="IT354" s="7"/>
      <c r="IU354" s="7"/>
      <c r="IV354" s="7"/>
    </row>
    <row r="355" customFormat="1" ht="14.25" spans="1:256">
      <c r="A355" s="19"/>
      <c r="B355" s="19"/>
      <c r="C355" s="20" t="s">
        <v>1699</v>
      </c>
      <c r="D355" s="20" t="s">
        <v>1699</v>
      </c>
      <c r="E355" s="20" t="s">
        <v>2283</v>
      </c>
      <c r="F355" s="21" t="s">
        <v>1703</v>
      </c>
      <c r="G355" s="21" t="s">
        <v>1732</v>
      </c>
      <c r="H355" s="21" t="s">
        <v>1733</v>
      </c>
      <c r="I355" s="21" t="s">
        <v>1706</v>
      </c>
      <c r="J355" s="21" t="s">
        <v>2284</v>
      </c>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c r="BI355" s="7"/>
      <c r="BJ355" s="7"/>
      <c r="BK355" s="7"/>
      <c r="BL355" s="7"/>
      <c r="BM355" s="7"/>
      <c r="BN355" s="7"/>
      <c r="BO355" s="7"/>
      <c r="BP355" s="7"/>
      <c r="BQ355" s="7"/>
      <c r="BR355" s="7"/>
      <c r="BS355" s="7"/>
      <c r="BT355" s="7"/>
      <c r="BU355" s="7"/>
      <c r="BV355" s="7"/>
      <c r="BW355" s="7"/>
      <c r="BX355" s="7"/>
      <c r="BY355" s="7"/>
      <c r="BZ355" s="7"/>
      <c r="CA355" s="7"/>
      <c r="CB355" s="7"/>
      <c r="CC355" s="7"/>
      <c r="CD355" s="7"/>
      <c r="CE355" s="7"/>
      <c r="CF355" s="7"/>
      <c r="CG355" s="7"/>
      <c r="CH355" s="7"/>
      <c r="CI355" s="7"/>
      <c r="CJ355" s="7"/>
      <c r="CK355" s="7"/>
      <c r="CL355" s="7"/>
      <c r="CM355" s="7"/>
      <c r="CN355" s="7"/>
      <c r="CO355" s="7"/>
      <c r="CP355" s="7"/>
      <c r="CQ355" s="7"/>
      <c r="CR355" s="7"/>
      <c r="CS355" s="7"/>
      <c r="CT355" s="7"/>
      <c r="CU355" s="7"/>
      <c r="CV355" s="7"/>
      <c r="CW355" s="7"/>
      <c r="CX355" s="7"/>
      <c r="CY355" s="7"/>
      <c r="CZ355" s="7"/>
      <c r="DA355" s="7"/>
      <c r="DB355" s="7"/>
      <c r="DC355" s="7"/>
      <c r="DD355" s="7"/>
      <c r="DE355" s="7"/>
      <c r="DF355" s="7"/>
      <c r="DG355" s="7"/>
      <c r="DH355" s="7"/>
      <c r="DI355" s="7"/>
      <c r="DJ355" s="7"/>
      <c r="DK355" s="7"/>
      <c r="DL355" s="7"/>
      <c r="DM355" s="7"/>
      <c r="DN355" s="7"/>
      <c r="DO355" s="7"/>
      <c r="DP355" s="7"/>
      <c r="DQ355" s="7"/>
      <c r="DR355" s="7"/>
      <c r="DS355" s="7"/>
      <c r="DT355" s="7"/>
      <c r="DU355" s="7"/>
      <c r="DV355" s="7"/>
      <c r="DW355" s="7"/>
      <c r="DX355" s="7"/>
      <c r="DY355" s="7"/>
      <c r="DZ355" s="7"/>
      <c r="EA355" s="7"/>
      <c r="EB355" s="7"/>
      <c r="EC355" s="7"/>
      <c r="ED355" s="7"/>
      <c r="EE355" s="7"/>
      <c r="EF355" s="7"/>
      <c r="EG355" s="7"/>
      <c r="EH355" s="7"/>
      <c r="EI355" s="7"/>
      <c r="EJ355" s="7"/>
      <c r="EK355" s="7"/>
      <c r="EL355" s="7"/>
      <c r="EM355" s="7"/>
      <c r="EN355" s="7"/>
      <c r="EO355" s="7"/>
      <c r="EP355" s="7"/>
      <c r="EQ355" s="7"/>
      <c r="ER355" s="7"/>
      <c r="ES355" s="7"/>
      <c r="ET355" s="7"/>
      <c r="EU355" s="7"/>
      <c r="EV355" s="7"/>
      <c r="EW355" s="7"/>
      <c r="EX355" s="7"/>
      <c r="EY355" s="7"/>
      <c r="EZ355" s="7"/>
      <c r="FA355" s="7"/>
      <c r="FB355" s="7"/>
      <c r="FC355" s="7"/>
      <c r="FD355" s="7"/>
      <c r="FE355" s="7"/>
      <c r="FF355" s="7"/>
      <c r="FG355" s="7"/>
      <c r="FH355" s="7"/>
      <c r="FI355" s="7"/>
      <c r="FJ355" s="7"/>
      <c r="FK355" s="7"/>
      <c r="FL355" s="7"/>
      <c r="FM355" s="7"/>
      <c r="FN355" s="7"/>
      <c r="FO355" s="7"/>
      <c r="FP355" s="7"/>
      <c r="FQ355" s="7"/>
      <c r="FR355" s="7"/>
      <c r="FS355" s="7"/>
      <c r="FT355" s="7"/>
      <c r="FU355" s="7"/>
      <c r="FV355" s="7"/>
      <c r="FW355" s="7"/>
      <c r="FX355" s="7"/>
      <c r="FY355" s="7"/>
      <c r="FZ355" s="7"/>
      <c r="GA355" s="7"/>
      <c r="GB355" s="7"/>
      <c r="GC355" s="7"/>
      <c r="GD355" s="7"/>
      <c r="GE355" s="7"/>
      <c r="GF355" s="7"/>
      <c r="GG355" s="7"/>
      <c r="GH355" s="7"/>
      <c r="GI355" s="7"/>
      <c r="GJ355" s="7"/>
      <c r="GK355" s="7"/>
      <c r="GL355" s="7"/>
      <c r="GM355" s="7"/>
      <c r="GN355" s="7"/>
      <c r="GO355" s="7"/>
      <c r="GP355" s="7"/>
      <c r="GQ355" s="7"/>
      <c r="GR355" s="7"/>
      <c r="GS355" s="7"/>
      <c r="GT355" s="7"/>
      <c r="GU355" s="7"/>
      <c r="GV355" s="7"/>
      <c r="GW355" s="7"/>
      <c r="GX355" s="7"/>
      <c r="GY355" s="7"/>
      <c r="GZ355" s="7"/>
      <c r="HA355" s="7"/>
      <c r="HB355" s="7"/>
      <c r="HC355" s="7"/>
      <c r="HD355" s="7"/>
      <c r="HE355" s="7"/>
      <c r="HF355" s="7"/>
      <c r="HG355" s="7"/>
      <c r="HH355" s="7"/>
      <c r="HI355" s="7"/>
      <c r="HJ355" s="7"/>
      <c r="HK355" s="7"/>
      <c r="HL355" s="7"/>
      <c r="HM355" s="7"/>
      <c r="HN355" s="7"/>
      <c r="HO355" s="7"/>
      <c r="HP355" s="7"/>
      <c r="HQ355" s="7"/>
      <c r="HR355" s="7"/>
      <c r="HS355" s="7"/>
      <c r="HT355" s="7"/>
      <c r="HU355" s="7"/>
      <c r="HV355" s="7"/>
      <c r="HW355" s="7"/>
      <c r="HX355" s="7"/>
      <c r="HY355" s="7"/>
      <c r="HZ355" s="7"/>
      <c r="IA355" s="7"/>
      <c r="IB355" s="7"/>
      <c r="IC355" s="7"/>
      <c r="ID355" s="7"/>
      <c r="IE355" s="7"/>
      <c r="IF355" s="7"/>
      <c r="IG355" s="7"/>
      <c r="IH355" s="7"/>
      <c r="II355" s="7"/>
      <c r="IJ355" s="7"/>
      <c r="IK355" s="7"/>
      <c r="IL355" s="7"/>
      <c r="IM355" s="7"/>
      <c r="IN355" s="7"/>
      <c r="IO355" s="7"/>
      <c r="IP355" s="7"/>
      <c r="IQ355" s="7"/>
      <c r="IR355" s="7"/>
      <c r="IS355" s="7"/>
      <c r="IT355" s="7"/>
      <c r="IU355" s="7"/>
      <c r="IV355" s="7"/>
    </row>
    <row r="356" customFormat="1" ht="14.25" spans="1:256">
      <c r="A356" s="19"/>
      <c r="B356" s="19"/>
      <c r="C356" s="20" t="s">
        <v>1758</v>
      </c>
      <c r="D356" s="20" t="s">
        <v>1699</v>
      </c>
      <c r="E356" s="20" t="s">
        <v>1699</v>
      </c>
      <c r="F356" s="21"/>
      <c r="G356" s="21" t="s">
        <v>1700</v>
      </c>
      <c r="H356" s="21" t="s">
        <v>1699</v>
      </c>
      <c r="I356" s="21"/>
      <c r="J356" s="21" t="s">
        <v>1700</v>
      </c>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c r="BI356" s="7"/>
      <c r="BJ356" s="7"/>
      <c r="BK356" s="7"/>
      <c r="BL356" s="7"/>
      <c r="BM356" s="7"/>
      <c r="BN356" s="7"/>
      <c r="BO356" s="7"/>
      <c r="BP356" s="7"/>
      <c r="BQ356" s="7"/>
      <c r="BR356" s="7"/>
      <c r="BS356" s="7"/>
      <c r="BT356" s="7"/>
      <c r="BU356" s="7"/>
      <c r="BV356" s="7"/>
      <c r="BW356" s="7"/>
      <c r="BX356" s="7"/>
      <c r="BY356" s="7"/>
      <c r="BZ356" s="7"/>
      <c r="CA356" s="7"/>
      <c r="CB356" s="7"/>
      <c r="CC356" s="7"/>
      <c r="CD356" s="7"/>
      <c r="CE356" s="7"/>
      <c r="CF356" s="7"/>
      <c r="CG356" s="7"/>
      <c r="CH356" s="7"/>
      <c r="CI356" s="7"/>
      <c r="CJ356" s="7"/>
      <c r="CK356" s="7"/>
      <c r="CL356" s="7"/>
      <c r="CM356" s="7"/>
      <c r="CN356" s="7"/>
      <c r="CO356" s="7"/>
      <c r="CP356" s="7"/>
      <c r="CQ356" s="7"/>
      <c r="CR356" s="7"/>
      <c r="CS356" s="7"/>
      <c r="CT356" s="7"/>
      <c r="CU356" s="7"/>
      <c r="CV356" s="7"/>
      <c r="CW356" s="7"/>
      <c r="CX356" s="7"/>
      <c r="CY356" s="7"/>
      <c r="CZ356" s="7"/>
      <c r="DA356" s="7"/>
      <c r="DB356" s="7"/>
      <c r="DC356" s="7"/>
      <c r="DD356" s="7"/>
      <c r="DE356" s="7"/>
      <c r="DF356" s="7"/>
      <c r="DG356" s="7"/>
      <c r="DH356" s="7"/>
      <c r="DI356" s="7"/>
      <c r="DJ356" s="7"/>
      <c r="DK356" s="7"/>
      <c r="DL356" s="7"/>
      <c r="DM356" s="7"/>
      <c r="DN356" s="7"/>
      <c r="DO356" s="7"/>
      <c r="DP356" s="7"/>
      <c r="DQ356" s="7"/>
      <c r="DR356" s="7"/>
      <c r="DS356" s="7"/>
      <c r="DT356" s="7"/>
      <c r="DU356" s="7"/>
      <c r="DV356" s="7"/>
      <c r="DW356" s="7"/>
      <c r="DX356" s="7"/>
      <c r="DY356" s="7"/>
      <c r="DZ356" s="7"/>
      <c r="EA356" s="7"/>
      <c r="EB356" s="7"/>
      <c r="EC356" s="7"/>
      <c r="ED356" s="7"/>
      <c r="EE356" s="7"/>
      <c r="EF356" s="7"/>
      <c r="EG356" s="7"/>
      <c r="EH356" s="7"/>
      <c r="EI356" s="7"/>
      <c r="EJ356" s="7"/>
      <c r="EK356" s="7"/>
      <c r="EL356" s="7"/>
      <c r="EM356" s="7"/>
      <c r="EN356" s="7"/>
      <c r="EO356" s="7"/>
      <c r="EP356" s="7"/>
      <c r="EQ356" s="7"/>
      <c r="ER356" s="7"/>
      <c r="ES356" s="7"/>
      <c r="ET356" s="7"/>
      <c r="EU356" s="7"/>
      <c r="EV356" s="7"/>
      <c r="EW356" s="7"/>
      <c r="EX356" s="7"/>
      <c r="EY356" s="7"/>
      <c r="EZ356" s="7"/>
      <c r="FA356" s="7"/>
      <c r="FB356" s="7"/>
      <c r="FC356" s="7"/>
      <c r="FD356" s="7"/>
      <c r="FE356" s="7"/>
      <c r="FF356" s="7"/>
      <c r="FG356" s="7"/>
      <c r="FH356" s="7"/>
      <c r="FI356" s="7"/>
      <c r="FJ356" s="7"/>
      <c r="FK356" s="7"/>
      <c r="FL356" s="7"/>
      <c r="FM356" s="7"/>
      <c r="FN356" s="7"/>
      <c r="FO356" s="7"/>
      <c r="FP356" s="7"/>
      <c r="FQ356" s="7"/>
      <c r="FR356" s="7"/>
      <c r="FS356" s="7"/>
      <c r="FT356" s="7"/>
      <c r="FU356" s="7"/>
      <c r="FV356" s="7"/>
      <c r="FW356" s="7"/>
      <c r="FX356" s="7"/>
      <c r="FY356" s="7"/>
      <c r="FZ356" s="7"/>
      <c r="GA356" s="7"/>
      <c r="GB356" s="7"/>
      <c r="GC356" s="7"/>
      <c r="GD356" s="7"/>
      <c r="GE356" s="7"/>
      <c r="GF356" s="7"/>
      <c r="GG356" s="7"/>
      <c r="GH356" s="7"/>
      <c r="GI356" s="7"/>
      <c r="GJ356" s="7"/>
      <c r="GK356" s="7"/>
      <c r="GL356" s="7"/>
      <c r="GM356" s="7"/>
      <c r="GN356" s="7"/>
      <c r="GO356" s="7"/>
      <c r="GP356" s="7"/>
      <c r="GQ356" s="7"/>
      <c r="GR356" s="7"/>
      <c r="GS356" s="7"/>
      <c r="GT356" s="7"/>
      <c r="GU356" s="7"/>
      <c r="GV356" s="7"/>
      <c r="GW356" s="7"/>
      <c r="GX356" s="7"/>
      <c r="GY356" s="7"/>
      <c r="GZ356" s="7"/>
      <c r="HA356" s="7"/>
      <c r="HB356" s="7"/>
      <c r="HC356" s="7"/>
      <c r="HD356" s="7"/>
      <c r="HE356" s="7"/>
      <c r="HF356" s="7"/>
      <c r="HG356" s="7"/>
      <c r="HH356" s="7"/>
      <c r="HI356" s="7"/>
      <c r="HJ356" s="7"/>
      <c r="HK356" s="7"/>
      <c r="HL356" s="7"/>
      <c r="HM356" s="7"/>
      <c r="HN356" s="7"/>
      <c r="HO356" s="7"/>
      <c r="HP356" s="7"/>
      <c r="HQ356" s="7"/>
      <c r="HR356" s="7"/>
      <c r="HS356" s="7"/>
      <c r="HT356" s="7"/>
      <c r="HU356" s="7"/>
      <c r="HV356" s="7"/>
      <c r="HW356" s="7"/>
      <c r="HX356" s="7"/>
      <c r="HY356" s="7"/>
      <c r="HZ356" s="7"/>
      <c r="IA356" s="7"/>
      <c r="IB356" s="7"/>
      <c r="IC356" s="7"/>
      <c r="ID356" s="7"/>
      <c r="IE356" s="7"/>
      <c r="IF356" s="7"/>
      <c r="IG356" s="7"/>
      <c r="IH356" s="7"/>
      <c r="II356" s="7"/>
      <c r="IJ356" s="7"/>
      <c r="IK356" s="7"/>
      <c r="IL356" s="7"/>
      <c r="IM356" s="7"/>
      <c r="IN356" s="7"/>
      <c r="IO356" s="7"/>
      <c r="IP356" s="7"/>
      <c r="IQ356" s="7"/>
      <c r="IR356" s="7"/>
      <c r="IS356" s="7"/>
      <c r="IT356" s="7"/>
      <c r="IU356" s="7"/>
      <c r="IV356" s="7"/>
    </row>
    <row r="357" customFormat="1" ht="14.25" spans="1:256">
      <c r="A357" s="19"/>
      <c r="B357" s="19"/>
      <c r="C357" s="20" t="s">
        <v>1699</v>
      </c>
      <c r="D357" s="20" t="s">
        <v>1759</v>
      </c>
      <c r="E357" s="20" t="s">
        <v>1699</v>
      </c>
      <c r="F357" s="21"/>
      <c r="G357" s="21" t="s">
        <v>1700</v>
      </c>
      <c r="H357" s="21" t="s">
        <v>1699</v>
      </c>
      <c r="I357" s="21"/>
      <c r="J357" s="21" t="s">
        <v>1700</v>
      </c>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c r="BI357" s="7"/>
      <c r="BJ357" s="7"/>
      <c r="BK357" s="7"/>
      <c r="BL357" s="7"/>
      <c r="BM357" s="7"/>
      <c r="BN357" s="7"/>
      <c r="BO357" s="7"/>
      <c r="BP357" s="7"/>
      <c r="BQ357" s="7"/>
      <c r="BR357" s="7"/>
      <c r="BS357" s="7"/>
      <c r="BT357" s="7"/>
      <c r="BU357" s="7"/>
      <c r="BV357" s="7"/>
      <c r="BW357" s="7"/>
      <c r="BX357" s="7"/>
      <c r="BY357" s="7"/>
      <c r="BZ357" s="7"/>
      <c r="CA357" s="7"/>
      <c r="CB357" s="7"/>
      <c r="CC357" s="7"/>
      <c r="CD357" s="7"/>
      <c r="CE357" s="7"/>
      <c r="CF357" s="7"/>
      <c r="CG357" s="7"/>
      <c r="CH357" s="7"/>
      <c r="CI357" s="7"/>
      <c r="CJ357" s="7"/>
      <c r="CK357" s="7"/>
      <c r="CL357" s="7"/>
      <c r="CM357" s="7"/>
      <c r="CN357" s="7"/>
      <c r="CO357" s="7"/>
      <c r="CP357" s="7"/>
      <c r="CQ357" s="7"/>
      <c r="CR357" s="7"/>
      <c r="CS357" s="7"/>
      <c r="CT357" s="7"/>
      <c r="CU357" s="7"/>
      <c r="CV357" s="7"/>
      <c r="CW357" s="7"/>
      <c r="CX357" s="7"/>
      <c r="CY357" s="7"/>
      <c r="CZ357" s="7"/>
      <c r="DA357" s="7"/>
      <c r="DB357" s="7"/>
      <c r="DC357" s="7"/>
      <c r="DD357" s="7"/>
      <c r="DE357" s="7"/>
      <c r="DF357" s="7"/>
      <c r="DG357" s="7"/>
      <c r="DH357" s="7"/>
      <c r="DI357" s="7"/>
      <c r="DJ357" s="7"/>
      <c r="DK357" s="7"/>
      <c r="DL357" s="7"/>
      <c r="DM357" s="7"/>
      <c r="DN357" s="7"/>
      <c r="DO357" s="7"/>
      <c r="DP357" s="7"/>
      <c r="DQ357" s="7"/>
      <c r="DR357" s="7"/>
      <c r="DS357" s="7"/>
      <c r="DT357" s="7"/>
      <c r="DU357" s="7"/>
      <c r="DV357" s="7"/>
      <c r="DW357" s="7"/>
      <c r="DX357" s="7"/>
      <c r="DY357" s="7"/>
      <c r="DZ357" s="7"/>
      <c r="EA357" s="7"/>
      <c r="EB357" s="7"/>
      <c r="EC357" s="7"/>
      <c r="ED357" s="7"/>
      <c r="EE357" s="7"/>
      <c r="EF357" s="7"/>
      <c r="EG357" s="7"/>
      <c r="EH357" s="7"/>
      <c r="EI357" s="7"/>
      <c r="EJ357" s="7"/>
      <c r="EK357" s="7"/>
      <c r="EL357" s="7"/>
      <c r="EM357" s="7"/>
      <c r="EN357" s="7"/>
      <c r="EO357" s="7"/>
      <c r="EP357" s="7"/>
      <c r="EQ357" s="7"/>
      <c r="ER357" s="7"/>
      <c r="ES357" s="7"/>
      <c r="ET357" s="7"/>
      <c r="EU357" s="7"/>
      <c r="EV357" s="7"/>
      <c r="EW357" s="7"/>
      <c r="EX357" s="7"/>
      <c r="EY357" s="7"/>
      <c r="EZ357" s="7"/>
      <c r="FA357" s="7"/>
      <c r="FB357" s="7"/>
      <c r="FC357" s="7"/>
      <c r="FD357" s="7"/>
      <c r="FE357" s="7"/>
      <c r="FF357" s="7"/>
      <c r="FG357" s="7"/>
      <c r="FH357" s="7"/>
      <c r="FI357" s="7"/>
      <c r="FJ357" s="7"/>
      <c r="FK357" s="7"/>
      <c r="FL357" s="7"/>
      <c r="FM357" s="7"/>
      <c r="FN357" s="7"/>
      <c r="FO357" s="7"/>
      <c r="FP357" s="7"/>
      <c r="FQ357" s="7"/>
      <c r="FR357" s="7"/>
      <c r="FS357" s="7"/>
      <c r="FT357" s="7"/>
      <c r="FU357" s="7"/>
      <c r="FV357" s="7"/>
      <c r="FW357" s="7"/>
      <c r="FX357" s="7"/>
      <c r="FY357" s="7"/>
      <c r="FZ357" s="7"/>
      <c r="GA357" s="7"/>
      <c r="GB357" s="7"/>
      <c r="GC357" s="7"/>
      <c r="GD357" s="7"/>
      <c r="GE357" s="7"/>
      <c r="GF357" s="7"/>
      <c r="GG357" s="7"/>
      <c r="GH357" s="7"/>
      <c r="GI357" s="7"/>
      <c r="GJ357" s="7"/>
      <c r="GK357" s="7"/>
      <c r="GL357" s="7"/>
      <c r="GM357" s="7"/>
      <c r="GN357" s="7"/>
      <c r="GO357" s="7"/>
      <c r="GP357" s="7"/>
      <c r="GQ357" s="7"/>
      <c r="GR357" s="7"/>
      <c r="GS357" s="7"/>
      <c r="GT357" s="7"/>
      <c r="GU357" s="7"/>
      <c r="GV357" s="7"/>
      <c r="GW357" s="7"/>
      <c r="GX357" s="7"/>
      <c r="GY357" s="7"/>
      <c r="GZ357" s="7"/>
      <c r="HA357" s="7"/>
      <c r="HB357" s="7"/>
      <c r="HC357" s="7"/>
      <c r="HD357" s="7"/>
      <c r="HE357" s="7"/>
      <c r="HF357" s="7"/>
      <c r="HG357" s="7"/>
      <c r="HH357" s="7"/>
      <c r="HI357" s="7"/>
      <c r="HJ357" s="7"/>
      <c r="HK357" s="7"/>
      <c r="HL357" s="7"/>
      <c r="HM357" s="7"/>
      <c r="HN357" s="7"/>
      <c r="HO357" s="7"/>
      <c r="HP357" s="7"/>
      <c r="HQ357" s="7"/>
      <c r="HR357" s="7"/>
      <c r="HS357" s="7"/>
      <c r="HT357" s="7"/>
      <c r="HU357" s="7"/>
      <c r="HV357" s="7"/>
      <c r="HW357" s="7"/>
      <c r="HX357" s="7"/>
      <c r="HY357" s="7"/>
      <c r="HZ357" s="7"/>
      <c r="IA357" s="7"/>
      <c r="IB357" s="7"/>
      <c r="IC357" s="7"/>
      <c r="ID357" s="7"/>
      <c r="IE357" s="7"/>
      <c r="IF357" s="7"/>
      <c r="IG357" s="7"/>
      <c r="IH357" s="7"/>
      <c r="II357" s="7"/>
      <c r="IJ357" s="7"/>
      <c r="IK357" s="7"/>
      <c r="IL357" s="7"/>
      <c r="IM357" s="7"/>
      <c r="IN357" s="7"/>
      <c r="IO357" s="7"/>
      <c r="IP357" s="7"/>
      <c r="IQ357" s="7"/>
      <c r="IR357" s="7"/>
      <c r="IS357" s="7"/>
      <c r="IT357" s="7"/>
      <c r="IU357" s="7"/>
      <c r="IV357" s="7"/>
    </row>
    <row r="358" customFormat="1" ht="14.25" spans="1:256">
      <c r="A358" s="19"/>
      <c r="B358" s="19"/>
      <c r="C358" s="20" t="s">
        <v>1699</v>
      </c>
      <c r="D358" s="20" t="s">
        <v>1699</v>
      </c>
      <c r="E358" s="20" t="s">
        <v>1760</v>
      </c>
      <c r="F358" s="21" t="s">
        <v>1703</v>
      </c>
      <c r="G358" s="21" t="s">
        <v>1732</v>
      </c>
      <c r="H358" s="21" t="s">
        <v>1733</v>
      </c>
      <c r="I358" s="21" t="s">
        <v>1706</v>
      </c>
      <c r="J358" s="21" t="s">
        <v>2285</v>
      </c>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c r="BM358" s="7"/>
      <c r="BN358" s="7"/>
      <c r="BO358" s="7"/>
      <c r="BP358" s="7"/>
      <c r="BQ358" s="7"/>
      <c r="BR358" s="7"/>
      <c r="BS358" s="7"/>
      <c r="BT358" s="7"/>
      <c r="BU358" s="7"/>
      <c r="BV358" s="7"/>
      <c r="BW358" s="7"/>
      <c r="BX358" s="7"/>
      <c r="BY358" s="7"/>
      <c r="BZ358" s="7"/>
      <c r="CA358" s="7"/>
      <c r="CB358" s="7"/>
      <c r="CC358" s="7"/>
      <c r="CD358" s="7"/>
      <c r="CE358" s="7"/>
      <c r="CF358" s="7"/>
      <c r="CG358" s="7"/>
      <c r="CH358" s="7"/>
      <c r="CI358" s="7"/>
      <c r="CJ358" s="7"/>
      <c r="CK358" s="7"/>
      <c r="CL358" s="7"/>
      <c r="CM358" s="7"/>
      <c r="CN358" s="7"/>
      <c r="CO358" s="7"/>
      <c r="CP358" s="7"/>
      <c r="CQ358" s="7"/>
      <c r="CR358" s="7"/>
      <c r="CS358" s="7"/>
      <c r="CT358" s="7"/>
      <c r="CU358" s="7"/>
      <c r="CV358" s="7"/>
      <c r="CW358" s="7"/>
      <c r="CX358" s="7"/>
      <c r="CY358" s="7"/>
      <c r="CZ358" s="7"/>
      <c r="DA358" s="7"/>
      <c r="DB358" s="7"/>
      <c r="DC358" s="7"/>
      <c r="DD358" s="7"/>
      <c r="DE358" s="7"/>
      <c r="DF358" s="7"/>
      <c r="DG358" s="7"/>
      <c r="DH358" s="7"/>
      <c r="DI358" s="7"/>
      <c r="DJ358" s="7"/>
      <c r="DK358" s="7"/>
      <c r="DL358" s="7"/>
      <c r="DM358" s="7"/>
      <c r="DN358" s="7"/>
      <c r="DO358" s="7"/>
      <c r="DP358" s="7"/>
      <c r="DQ358" s="7"/>
      <c r="DR358" s="7"/>
      <c r="DS358" s="7"/>
      <c r="DT358" s="7"/>
      <c r="DU358" s="7"/>
      <c r="DV358" s="7"/>
      <c r="DW358" s="7"/>
      <c r="DX358" s="7"/>
      <c r="DY358" s="7"/>
      <c r="DZ358" s="7"/>
      <c r="EA358" s="7"/>
      <c r="EB358" s="7"/>
      <c r="EC358" s="7"/>
      <c r="ED358" s="7"/>
      <c r="EE358" s="7"/>
      <c r="EF358" s="7"/>
      <c r="EG358" s="7"/>
      <c r="EH358" s="7"/>
      <c r="EI358" s="7"/>
      <c r="EJ358" s="7"/>
      <c r="EK358" s="7"/>
      <c r="EL358" s="7"/>
      <c r="EM358" s="7"/>
      <c r="EN358" s="7"/>
      <c r="EO358" s="7"/>
      <c r="EP358" s="7"/>
      <c r="EQ358" s="7"/>
      <c r="ER358" s="7"/>
      <c r="ES358" s="7"/>
      <c r="ET358" s="7"/>
      <c r="EU358" s="7"/>
      <c r="EV358" s="7"/>
      <c r="EW358" s="7"/>
      <c r="EX358" s="7"/>
      <c r="EY358" s="7"/>
      <c r="EZ358" s="7"/>
      <c r="FA358" s="7"/>
      <c r="FB358" s="7"/>
      <c r="FC358" s="7"/>
      <c r="FD358" s="7"/>
      <c r="FE358" s="7"/>
      <c r="FF358" s="7"/>
      <c r="FG358" s="7"/>
      <c r="FH358" s="7"/>
      <c r="FI358" s="7"/>
      <c r="FJ358" s="7"/>
      <c r="FK358" s="7"/>
      <c r="FL358" s="7"/>
      <c r="FM358" s="7"/>
      <c r="FN358" s="7"/>
      <c r="FO358" s="7"/>
      <c r="FP358" s="7"/>
      <c r="FQ358" s="7"/>
      <c r="FR358" s="7"/>
      <c r="FS358" s="7"/>
      <c r="FT358" s="7"/>
      <c r="FU358" s="7"/>
      <c r="FV358" s="7"/>
      <c r="FW358" s="7"/>
      <c r="FX358" s="7"/>
      <c r="FY358" s="7"/>
      <c r="FZ358" s="7"/>
      <c r="GA358" s="7"/>
      <c r="GB358" s="7"/>
      <c r="GC358" s="7"/>
      <c r="GD358" s="7"/>
      <c r="GE358" s="7"/>
      <c r="GF358" s="7"/>
      <c r="GG358" s="7"/>
      <c r="GH358" s="7"/>
      <c r="GI358" s="7"/>
      <c r="GJ358" s="7"/>
      <c r="GK358" s="7"/>
      <c r="GL358" s="7"/>
      <c r="GM358" s="7"/>
      <c r="GN358" s="7"/>
      <c r="GO358" s="7"/>
      <c r="GP358" s="7"/>
      <c r="GQ358" s="7"/>
      <c r="GR358" s="7"/>
      <c r="GS358" s="7"/>
      <c r="GT358" s="7"/>
      <c r="GU358" s="7"/>
      <c r="GV358" s="7"/>
      <c r="GW358" s="7"/>
      <c r="GX358" s="7"/>
      <c r="GY358" s="7"/>
      <c r="GZ358" s="7"/>
      <c r="HA358" s="7"/>
      <c r="HB358" s="7"/>
      <c r="HC358" s="7"/>
      <c r="HD358" s="7"/>
      <c r="HE358" s="7"/>
      <c r="HF358" s="7"/>
      <c r="HG358" s="7"/>
      <c r="HH358" s="7"/>
      <c r="HI358" s="7"/>
      <c r="HJ358" s="7"/>
      <c r="HK358" s="7"/>
      <c r="HL358" s="7"/>
      <c r="HM358" s="7"/>
      <c r="HN358" s="7"/>
      <c r="HO358" s="7"/>
      <c r="HP358" s="7"/>
      <c r="HQ358" s="7"/>
      <c r="HR358" s="7"/>
      <c r="HS358" s="7"/>
      <c r="HT358" s="7"/>
      <c r="HU358" s="7"/>
      <c r="HV358" s="7"/>
      <c r="HW358" s="7"/>
      <c r="HX358" s="7"/>
      <c r="HY358" s="7"/>
      <c r="HZ358" s="7"/>
      <c r="IA358" s="7"/>
      <c r="IB358" s="7"/>
      <c r="IC358" s="7"/>
      <c r="ID358" s="7"/>
      <c r="IE358" s="7"/>
      <c r="IF358" s="7"/>
      <c r="IG358" s="7"/>
      <c r="IH358" s="7"/>
      <c r="II358" s="7"/>
      <c r="IJ358" s="7"/>
      <c r="IK358" s="7"/>
      <c r="IL358" s="7"/>
      <c r="IM358" s="7"/>
      <c r="IN358" s="7"/>
      <c r="IO358" s="7"/>
      <c r="IP358" s="7"/>
      <c r="IQ358" s="7"/>
      <c r="IR358" s="7"/>
      <c r="IS358" s="7"/>
      <c r="IT358" s="7"/>
      <c r="IU358" s="7"/>
      <c r="IV358" s="7"/>
    </row>
    <row r="359" customFormat="1" ht="13.5" spans="1:256">
      <c r="A359" s="13" t="s">
        <v>2286</v>
      </c>
      <c r="B359" s="13"/>
      <c r="C359" s="13"/>
      <c r="D359" s="13"/>
      <c r="E359" s="13"/>
      <c r="F359" s="13"/>
      <c r="G359" s="13"/>
      <c r="H359" s="13"/>
      <c r="I359" s="13"/>
      <c r="J359" s="13"/>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c r="BM359" s="7"/>
      <c r="BN359" s="7"/>
      <c r="BO359" s="7"/>
      <c r="BP359" s="7"/>
      <c r="BQ359" s="7"/>
      <c r="BR359" s="7"/>
      <c r="BS359" s="7"/>
      <c r="BT359" s="7"/>
      <c r="BU359" s="7"/>
      <c r="BV359" s="7"/>
      <c r="BW359" s="7"/>
      <c r="BX359" s="7"/>
      <c r="BY359" s="7"/>
      <c r="BZ359" s="7"/>
      <c r="CA359" s="7"/>
      <c r="CB359" s="7"/>
      <c r="CC359" s="7"/>
      <c r="CD359" s="7"/>
      <c r="CE359" s="7"/>
      <c r="CF359" s="7"/>
      <c r="CG359" s="7"/>
      <c r="CH359" s="7"/>
      <c r="CI359" s="7"/>
      <c r="CJ359" s="7"/>
      <c r="CK359" s="7"/>
      <c r="CL359" s="7"/>
      <c r="CM359" s="7"/>
      <c r="CN359" s="7"/>
      <c r="CO359" s="7"/>
      <c r="CP359" s="7"/>
      <c r="CQ359" s="7"/>
      <c r="CR359" s="7"/>
      <c r="CS359" s="7"/>
      <c r="CT359" s="7"/>
      <c r="CU359" s="7"/>
      <c r="CV359" s="7"/>
      <c r="CW359" s="7"/>
      <c r="CX359" s="7"/>
      <c r="CY359" s="7"/>
      <c r="CZ359" s="7"/>
      <c r="DA359" s="7"/>
      <c r="DB359" s="7"/>
      <c r="DC359" s="7"/>
      <c r="DD359" s="7"/>
      <c r="DE359" s="7"/>
      <c r="DF359" s="7"/>
      <c r="DG359" s="7"/>
      <c r="DH359" s="7"/>
      <c r="DI359" s="7"/>
      <c r="DJ359" s="7"/>
      <c r="DK359" s="7"/>
      <c r="DL359" s="7"/>
      <c r="DM359" s="7"/>
      <c r="DN359" s="7"/>
      <c r="DO359" s="7"/>
      <c r="DP359" s="7"/>
      <c r="DQ359" s="7"/>
      <c r="DR359" s="7"/>
      <c r="DS359" s="7"/>
      <c r="DT359" s="7"/>
      <c r="DU359" s="7"/>
      <c r="DV359" s="7"/>
      <c r="DW359" s="7"/>
      <c r="DX359" s="7"/>
      <c r="DY359" s="7"/>
      <c r="DZ359" s="7"/>
      <c r="EA359" s="7"/>
      <c r="EB359" s="7"/>
      <c r="EC359" s="7"/>
      <c r="ED359" s="7"/>
      <c r="EE359" s="7"/>
      <c r="EF359" s="7"/>
      <c r="EG359" s="7"/>
      <c r="EH359" s="7"/>
      <c r="EI359" s="7"/>
      <c r="EJ359" s="7"/>
      <c r="EK359" s="7"/>
      <c r="EL359" s="7"/>
      <c r="EM359" s="7"/>
      <c r="EN359" s="7"/>
      <c r="EO359" s="7"/>
      <c r="EP359" s="7"/>
      <c r="EQ359" s="7"/>
      <c r="ER359" s="7"/>
      <c r="ES359" s="7"/>
      <c r="ET359" s="7"/>
      <c r="EU359" s="7"/>
      <c r="EV359" s="7"/>
      <c r="EW359" s="7"/>
      <c r="EX359" s="7"/>
      <c r="EY359" s="7"/>
      <c r="EZ359" s="7"/>
      <c r="FA359" s="7"/>
      <c r="FB359" s="7"/>
      <c r="FC359" s="7"/>
      <c r="FD359" s="7"/>
      <c r="FE359" s="7"/>
      <c r="FF359" s="7"/>
      <c r="FG359" s="7"/>
      <c r="FH359" s="7"/>
      <c r="FI359" s="7"/>
      <c r="FJ359" s="7"/>
      <c r="FK359" s="7"/>
      <c r="FL359" s="7"/>
      <c r="FM359" s="7"/>
      <c r="FN359" s="7"/>
      <c r="FO359" s="7"/>
      <c r="FP359" s="7"/>
      <c r="FQ359" s="7"/>
      <c r="FR359" s="7"/>
      <c r="FS359" s="7"/>
      <c r="FT359" s="7"/>
      <c r="FU359" s="7"/>
      <c r="FV359" s="7"/>
      <c r="FW359" s="7"/>
      <c r="FX359" s="7"/>
      <c r="FY359" s="7"/>
      <c r="FZ359" s="7"/>
      <c r="GA359" s="7"/>
      <c r="GB359" s="7"/>
      <c r="GC359" s="7"/>
      <c r="GD359" s="7"/>
      <c r="GE359" s="7"/>
      <c r="GF359" s="7"/>
      <c r="GG359" s="7"/>
      <c r="GH359" s="7"/>
      <c r="GI359" s="7"/>
      <c r="GJ359" s="7"/>
      <c r="GK359" s="7"/>
      <c r="GL359" s="7"/>
      <c r="GM359" s="7"/>
      <c r="GN359" s="7"/>
      <c r="GO359" s="7"/>
      <c r="GP359" s="7"/>
      <c r="GQ359" s="7"/>
      <c r="GR359" s="7"/>
      <c r="GS359" s="7"/>
      <c r="GT359" s="7"/>
      <c r="GU359" s="7"/>
      <c r="GV359" s="7"/>
      <c r="GW359" s="7"/>
      <c r="GX359" s="7"/>
      <c r="GY359" s="7"/>
      <c r="GZ359" s="7"/>
      <c r="HA359" s="7"/>
      <c r="HB359" s="7"/>
      <c r="HC359" s="7"/>
      <c r="HD359" s="7"/>
      <c r="HE359" s="7"/>
      <c r="HF359" s="7"/>
      <c r="HG359" s="7"/>
      <c r="HH359" s="7"/>
      <c r="HI359" s="7"/>
      <c r="HJ359" s="7"/>
      <c r="HK359" s="7"/>
      <c r="HL359" s="7"/>
      <c r="HM359" s="7"/>
      <c r="HN359" s="7"/>
      <c r="HO359" s="7"/>
      <c r="HP359" s="7"/>
      <c r="HQ359" s="7"/>
      <c r="HR359" s="7"/>
      <c r="HS359" s="7"/>
      <c r="HT359" s="7"/>
      <c r="HU359" s="7"/>
      <c r="HV359" s="7"/>
      <c r="HW359" s="7"/>
      <c r="HX359" s="7"/>
      <c r="HY359" s="7"/>
      <c r="HZ359" s="7"/>
      <c r="IA359" s="7"/>
      <c r="IB359" s="7"/>
      <c r="IC359" s="7"/>
      <c r="ID359" s="7"/>
      <c r="IE359" s="7"/>
      <c r="IF359" s="7"/>
      <c r="IG359" s="7"/>
      <c r="IH359" s="7"/>
      <c r="II359" s="7"/>
      <c r="IJ359" s="7"/>
      <c r="IK359" s="7"/>
      <c r="IL359" s="7"/>
      <c r="IM359" s="7"/>
      <c r="IN359" s="7"/>
      <c r="IO359" s="7"/>
      <c r="IP359" s="7"/>
      <c r="IQ359" s="7"/>
      <c r="IR359" s="7"/>
      <c r="IS359" s="7"/>
      <c r="IT359" s="7"/>
      <c r="IU359" s="7"/>
      <c r="IV359" s="7"/>
    </row>
    <row r="360" customFormat="1" ht="128" customHeight="1" spans="1:256">
      <c r="A360" s="22" t="s">
        <v>2287</v>
      </c>
      <c r="B360" s="22" t="s">
        <v>2288</v>
      </c>
      <c r="C360" s="20" t="s">
        <v>1698</v>
      </c>
      <c r="D360" s="20" t="s">
        <v>1699</v>
      </c>
      <c r="E360" s="20" t="s">
        <v>1699</v>
      </c>
      <c r="F360" s="21"/>
      <c r="G360" s="21" t="s">
        <v>1700</v>
      </c>
      <c r="H360" s="21" t="s">
        <v>1699</v>
      </c>
      <c r="I360" s="21"/>
      <c r="J360" s="21" t="s">
        <v>1700</v>
      </c>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c r="BI360" s="7"/>
      <c r="BJ360" s="7"/>
      <c r="BK360" s="7"/>
      <c r="BL360" s="7"/>
      <c r="BM360" s="7"/>
      <c r="BN360" s="7"/>
      <c r="BO360" s="7"/>
      <c r="BP360" s="7"/>
      <c r="BQ360" s="7"/>
      <c r="BR360" s="7"/>
      <c r="BS360" s="7"/>
      <c r="BT360" s="7"/>
      <c r="BU360" s="7"/>
      <c r="BV360" s="7"/>
      <c r="BW360" s="7"/>
      <c r="BX360" s="7"/>
      <c r="BY360" s="7"/>
      <c r="BZ360" s="7"/>
      <c r="CA360" s="7"/>
      <c r="CB360" s="7"/>
      <c r="CC360" s="7"/>
      <c r="CD360" s="7"/>
      <c r="CE360" s="7"/>
      <c r="CF360" s="7"/>
      <c r="CG360" s="7"/>
      <c r="CH360" s="7"/>
      <c r="CI360" s="7"/>
      <c r="CJ360" s="7"/>
      <c r="CK360" s="7"/>
      <c r="CL360" s="7"/>
      <c r="CM360" s="7"/>
      <c r="CN360" s="7"/>
      <c r="CO360" s="7"/>
      <c r="CP360" s="7"/>
      <c r="CQ360" s="7"/>
      <c r="CR360" s="7"/>
      <c r="CS360" s="7"/>
      <c r="CT360" s="7"/>
      <c r="CU360" s="7"/>
      <c r="CV360" s="7"/>
      <c r="CW360" s="7"/>
      <c r="CX360" s="7"/>
      <c r="CY360" s="7"/>
      <c r="CZ360" s="7"/>
      <c r="DA360" s="7"/>
      <c r="DB360" s="7"/>
      <c r="DC360" s="7"/>
      <c r="DD360" s="7"/>
      <c r="DE360" s="7"/>
      <c r="DF360" s="7"/>
      <c r="DG360" s="7"/>
      <c r="DH360" s="7"/>
      <c r="DI360" s="7"/>
      <c r="DJ360" s="7"/>
      <c r="DK360" s="7"/>
      <c r="DL360" s="7"/>
      <c r="DM360" s="7"/>
      <c r="DN360" s="7"/>
      <c r="DO360" s="7"/>
      <c r="DP360" s="7"/>
      <c r="DQ360" s="7"/>
      <c r="DR360" s="7"/>
      <c r="DS360" s="7"/>
      <c r="DT360" s="7"/>
      <c r="DU360" s="7"/>
      <c r="DV360" s="7"/>
      <c r="DW360" s="7"/>
      <c r="DX360" s="7"/>
      <c r="DY360" s="7"/>
      <c r="DZ360" s="7"/>
      <c r="EA360" s="7"/>
      <c r="EB360" s="7"/>
      <c r="EC360" s="7"/>
      <c r="ED360" s="7"/>
      <c r="EE360" s="7"/>
      <c r="EF360" s="7"/>
      <c r="EG360" s="7"/>
      <c r="EH360" s="7"/>
      <c r="EI360" s="7"/>
      <c r="EJ360" s="7"/>
      <c r="EK360" s="7"/>
      <c r="EL360" s="7"/>
      <c r="EM360" s="7"/>
      <c r="EN360" s="7"/>
      <c r="EO360" s="7"/>
      <c r="EP360" s="7"/>
      <c r="EQ360" s="7"/>
      <c r="ER360" s="7"/>
      <c r="ES360" s="7"/>
      <c r="ET360" s="7"/>
      <c r="EU360" s="7"/>
      <c r="EV360" s="7"/>
      <c r="EW360" s="7"/>
      <c r="EX360" s="7"/>
      <c r="EY360" s="7"/>
      <c r="EZ360" s="7"/>
      <c r="FA360" s="7"/>
      <c r="FB360" s="7"/>
      <c r="FC360" s="7"/>
      <c r="FD360" s="7"/>
      <c r="FE360" s="7"/>
      <c r="FF360" s="7"/>
      <c r="FG360" s="7"/>
      <c r="FH360" s="7"/>
      <c r="FI360" s="7"/>
      <c r="FJ360" s="7"/>
      <c r="FK360" s="7"/>
      <c r="FL360" s="7"/>
      <c r="FM360" s="7"/>
      <c r="FN360" s="7"/>
      <c r="FO360" s="7"/>
      <c r="FP360" s="7"/>
      <c r="FQ360" s="7"/>
      <c r="FR360" s="7"/>
      <c r="FS360" s="7"/>
      <c r="FT360" s="7"/>
      <c r="FU360" s="7"/>
      <c r="FV360" s="7"/>
      <c r="FW360" s="7"/>
      <c r="FX360" s="7"/>
      <c r="FY360" s="7"/>
      <c r="FZ360" s="7"/>
      <c r="GA360" s="7"/>
      <c r="GB360" s="7"/>
      <c r="GC360" s="7"/>
      <c r="GD360" s="7"/>
      <c r="GE360" s="7"/>
      <c r="GF360" s="7"/>
      <c r="GG360" s="7"/>
      <c r="GH360" s="7"/>
      <c r="GI360" s="7"/>
      <c r="GJ360" s="7"/>
      <c r="GK360" s="7"/>
      <c r="GL360" s="7"/>
      <c r="GM360" s="7"/>
      <c r="GN360" s="7"/>
      <c r="GO360" s="7"/>
      <c r="GP360" s="7"/>
      <c r="GQ360" s="7"/>
      <c r="GR360" s="7"/>
      <c r="GS360" s="7"/>
      <c r="GT360" s="7"/>
      <c r="GU360" s="7"/>
      <c r="GV360" s="7"/>
      <c r="GW360" s="7"/>
      <c r="GX360" s="7"/>
      <c r="GY360" s="7"/>
      <c r="GZ360" s="7"/>
      <c r="HA360" s="7"/>
      <c r="HB360" s="7"/>
      <c r="HC360" s="7"/>
      <c r="HD360" s="7"/>
      <c r="HE360" s="7"/>
      <c r="HF360" s="7"/>
      <c r="HG360" s="7"/>
      <c r="HH360" s="7"/>
      <c r="HI360" s="7"/>
      <c r="HJ360" s="7"/>
      <c r="HK360" s="7"/>
      <c r="HL360" s="7"/>
      <c r="HM360" s="7"/>
      <c r="HN360" s="7"/>
      <c r="HO360" s="7"/>
      <c r="HP360" s="7"/>
      <c r="HQ360" s="7"/>
      <c r="HR360" s="7"/>
      <c r="HS360" s="7"/>
      <c r="HT360" s="7"/>
      <c r="HU360" s="7"/>
      <c r="HV360" s="7"/>
      <c r="HW360" s="7"/>
      <c r="HX360" s="7"/>
      <c r="HY360" s="7"/>
      <c r="HZ360" s="7"/>
      <c r="IA360" s="7"/>
      <c r="IB360" s="7"/>
      <c r="IC360" s="7"/>
      <c r="ID360" s="7"/>
      <c r="IE360" s="7"/>
      <c r="IF360" s="7"/>
      <c r="IG360" s="7"/>
      <c r="IH360" s="7"/>
      <c r="II360" s="7"/>
      <c r="IJ360" s="7"/>
      <c r="IK360" s="7"/>
      <c r="IL360" s="7"/>
      <c r="IM360" s="7"/>
      <c r="IN360" s="7"/>
      <c r="IO360" s="7"/>
      <c r="IP360" s="7"/>
      <c r="IQ360" s="7"/>
      <c r="IR360" s="7"/>
      <c r="IS360" s="7"/>
      <c r="IT360" s="7"/>
      <c r="IU360" s="7"/>
      <c r="IV360" s="7"/>
    </row>
    <row r="361" customFormat="1" ht="14.25" spans="1:256">
      <c r="A361" s="19"/>
      <c r="B361" s="19"/>
      <c r="C361" s="20" t="s">
        <v>1699</v>
      </c>
      <c r="D361" s="20" t="s">
        <v>1701</v>
      </c>
      <c r="E361" s="20" t="s">
        <v>1699</v>
      </c>
      <c r="F361" s="21"/>
      <c r="G361" s="21" t="s">
        <v>1700</v>
      </c>
      <c r="H361" s="21" t="s">
        <v>1699</v>
      </c>
      <c r="I361" s="21"/>
      <c r="J361" s="21" t="s">
        <v>1700</v>
      </c>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c r="BI361" s="7"/>
      <c r="BJ361" s="7"/>
      <c r="BK361" s="7"/>
      <c r="BL361" s="7"/>
      <c r="BM361" s="7"/>
      <c r="BN361" s="7"/>
      <c r="BO361" s="7"/>
      <c r="BP361" s="7"/>
      <c r="BQ361" s="7"/>
      <c r="BR361" s="7"/>
      <c r="BS361" s="7"/>
      <c r="BT361" s="7"/>
      <c r="BU361" s="7"/>
      <c r="BV361" s="7"/>
      <c r="BW361" s="7"/>
      <c r="BX361" s="7"/>
      <c r="BY361" s="7"/>
      <c r="BZ361" s="7"/>
      <c r="CA361" s="7"/>
      <c r="CB361" s="7"/>
      <c r="CC361" s="7"/>
      <c r="CD361" s="7"/>
      <c r="CE361" s="7"/>
      <c r="CF361" s="7"/>
      <c r="CG361" s="7"/>
      <c r="CH361" s="7"/>
      <c r="CI361" s="7"/>
      <c r="CJ361" s="7"/>
      <c r="CK361" s="7"/>
      <c r="CL361" s="7"/>
      <c r="CM361" s="7"/>
      <c r="CN361" s="7"/>
      <c r="CO361" s="7"/>
      <c r="CP361" s="7"/>
      <c r="CQ361" s="7"/>
      <c r="CR361" s="7"/>
      <c r="CS361" s="7"/>
      <c r="CT361" s="7"/>
      <c r="CU361" s="7"/>
      <c r="CV361" s="7"/>
      <c r="CW361" s="7"/>
      <c r="CX361" s="7"/>
      <c r="CY361" s="7"/>
      <c r="CZ361" s="7"/>
      <c r="DA361" s="7"/>
      <c r="DB361" s="7"/>
      <c r="DC361" s="7"/>
      <c r="DD361" s="7"/>
      <c r="DE361" s="7"/>
      <c r="DF361" s="7"/>
      <c r="DG361" s="7"/>
      <c r="DH361" s="7"/>
      <c r="DI361" s="7"/>
      <c r="DJ361" s="7"/>
      <c r="DK361" s="7"/>
      <c r="DL361" s="7"/>
      <c r="DM361" s="7"/>
      <c r="DN361" s="7"/>
      <c r="DO361" s="7"/>
      <c r="DP361" s="7"/>
      <c r="DQ361" s="7"/>
      <c r="DR361" s="7"/>
      <c r="DS361" s="7"/>
      <c r="DT361" s="7"/>
      <c r="DU361" s="7"/>
      <c r="DV361" s="7"/>
      <c r="DW361" s="7"/>
      <c r="DX361" s="7"/>
      <c r="DY361" s="7"/>
      <c r="DZ361" s="7"/>
      <c r="EA361" s="7"/>
      <c r="EB361" s="7"/>
      <c r="EC361" s="7"/>
      <c r="ED361" s="7"/>
      <c r="EE361" s="7"/>
      <c r="EF361" s="7"/>
      <c r="EG361" s="7"/>
      <c r="EH361" s="7"/>
      <c r="EI361" s="7"/>
      <c r="EJ361" s="7"/>
      <c r="EK361" s="7"/>
      <c r="EL361" s="7"/>
      <c r="EM361" s="7"/>
      <c r="EN361" s="7"/>
      <c r="EO361" s="7"/>
      <c r="EP361" s="7"/>
      <c r="EQ361" s="7"/>
      <c r="ER361" s="7"/>
      <c r="ES361" s="7"/>
      <c r="ET361" s="7"/>
      <c r="EU361" s="7"/>
      <c r="EV361" s="7"/>
      <c r="EW361" s="7"/>
      <c r="EX361" s="7"/>
      <c r="EY361" s="7"/>
      <c r="EZ361" s="7"/>
      <c r="FA361" s="7"/>
      <c r="FB361" s="7"/>
      <c r="FC361" s="7"/>
      <c r="FD361" s="7"/>
      <c r="FE361" s="7"/>
      <c r="FF361" s="7"/>
      <c r="FG361" s="7"/>
      <c r="FH361" s="7"/>
      <c r="FI361" s="7"/>
      <c r="FJ361" s="7"/>
      <c r="FK361" s="7"/>
      <c r="FL361" s="7"/>
      <c r="FM361" s="7"/>
      <c r="FN361" s="7"/>
      <c r="FO361" s="7"/>
      <c r="FP361" s="7"/>
      <c r="FQ361" s="7"/>
      <c r="FR361" s="7"/>
      <c r="FS361" s="7"/>
      <c r="FT361" s="7"/>
      <c r="FU361" s="7"/>
      <c r="FV361" s="7"/>
      <c r="FW361" s="7"/>
      <c r="FX361" s="7"/>
      <c r="FY361" s="7"/>
      <c r="FZ361" s="7"/>
      <c r="GA361" s="7"/>
      <c r="GB361" s="7"/>
      <c r="GC361" s="7"/>
      <c r="GD361" s="7"/>
      <c r="GE361" s="7"/>
      <c r="GF361" s="7"/>
      <c r="GG361" s="7"/>
      <c r="GH361" s="7"/>
      <c r="GI361" s="7"/>
      <c r="GJ361" s="7"/>
      <c r="GK361" s="7"/>
      <c r="GL361" s="7"/>
      <c r="GM361" s="7"/>
      <c r="GN361" s="7"/>
      <c r="GO361" s="7"/>
      <c r="GP361" s="7"/>
      <c r="GQ361" s="7"/>
      <c r="GR361" s="7"/>
      <c r="GS361" s="7"/>
      <c r="GT361" s="7"/>
      <c r="GU361" s="7"/>
      <c r="GV361" s="7"/>
      <c r="GW361" s="7"/>
      <c r="GX361" s="7"/>
      <c r="GY361" s="7"/>
      <c r="GZ361" s="7"/>
      <c r="HA361" s="7"/>
      <c r="HB361" s="7"/>
      <c r="HC361" s="7"/>
      <c r="HD361" s="7"/>
      <c r="HE361" s="7"/>
      <c r="HF361" s="7"/>
      <c r="HG361" s="7"/>
      <c r="HH361" s="7"/>
      <c r="HI361" s="7"/>
      <c r="HJ361" s="7"/>
      <c r="HK361" s="7"/>
      <c r="HL361" s="7"/>
      <c r="HM361" s="7"/>
      <c r="HN361" s="7"/>
      <c r="HO361" s="7"/>
      <c r="HP361" s="7"/>
      <c r="HQ361" s="7"/>
      <c r="HR361" s="7"/>
      <c r="HS361" s="7"/>
      <c r="HT361" s="7"/>
      <c r="HU361" s="7"/>
      <c r="HV361" s="7"/>
      <c r="HW361" s="7"/>
      <c r="HX361" s="7"/>
      <c r="HY361" s="7"/>
      <c r="HZ361" s="7"/>
      <c r="IA361" s="7"/>
      <c r="IB361" s="7"/>
      <c r="IC361" s="7"/>
      <c r="ID361" s="7"/>
      <c r="IE361" s="7"/>
      <c r="IF361" s="7"/>
      <c r="IG361" s="7"/>
      <c r="IH361" s="7"/>
      <c r="II361" s="7"/>
      <c r="IJ361" s="7"/>
      <c r="IK361" s="7"/>
      <c r="IL361" s="7"/>
      <c r="IM361" s="7"/>
      <c r="IN361" s="7"/>
      <c r="IO361" s="7"/>
      <c r="IP361" s="7"/>
      <c r="IQ361" s="7"/>
      <c r="IR361" s="7"/>
      <c r="IS361" s="7"/>
      <c r="IT361" s="7"/>
      <c r="IU361" s="7"/>
      <c r="IV361" s="7"/>
    </row>
    <row r="362" customFormat="1" ht="14.25" spans="1:256">
      <c r="A362" s="19"/>
      <c r="B362" s="19"/>
      <c r="C362" s="20" t="s">
        <v>1699</v>
      </c>
      <c r="D362" s="20" t="s">
        <v>1699</v>
      </c>
      <c r="E362" s="20" t="s">
        <v>2289</v>
      </c>
      <c r="F362" s="21" t="s">
        <v>1703</v>
      </c>
      <c r="G362" s="21" t="s">
        <v>1873</v>
      </c>
      <c r="H362" s="21" t="s">
        <v>2290</v>
      </c>
      <c r="I362" s="21" t="s">
        <v>1706</v>
      </c>
      <c r="J362" s="21" t="s">
        <v>2291</v>
      </c>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c r="BE362" s="7"/>
      <c r="BF362" s="7"/>
      <c r="BG362" s="7"/>
      <c r="BH362" s="7"/>
      <c r="BI362" s="7"/>
      <c r="BJ362" s="7"/>
      <c r="BK362" s="7"/>
      <c r="BL362" s="7"/>
      <c r="BM362" s="7"/>
      <c r="BN362" s="7"/>
      <c r="BO362" s="7"/>
      <c r="BP362" s="7"/>
      <c r="BQ362" s="7"/>
      <c r="BR362" s="7"/>
      <c r="BS362" s="7"/>
      <c r="BT362" s="7"/>
      <c r="BU362" s="7"/>
      <c r="BV362" s="7"/>
      <c r="BW362" s="7"/>
      <c r="BX362" s="7"/>
      <c r="BY362" s="7"/>
      <c r="BZ362" s="7"/>
      <c r="CA362" s="7"/>
      <c r="CB362" s="7"/>
      <c r="CC362" s="7"/>
      <c r="CD362" s="7"/>
      <c r="CE362" s="7"/>
      <c r="CF362" s="7"/>
      <c r="CG362" s="7"/>
      <c r="CH362" s="7"/>
      <c r="CI362" s="7"/>
      <c r="CJ362" s="7"/>
      <c r="CK362" s="7"/>
      <c r="CL362" s="7"/>
      <c r="CM362" s="7"/>
      <c r="CN362" s="7"/>
      <c r="CO362" s="7"/>
      <c r="CP362" s="7"/>
      <c r="CQ362" s="7"/>
      <c r="CR362" s="7"/>
      <c r="CS362" s="7"/>
      <c r="CT362" s="7"/>
      <c r="CU362" s="7"/>
      <c r="CV362" s="7"/>
      <c r="CW362" s="7"/>
      <c r="CX362" s="7"/>
      <c r="CY362" s="7"/>
      <c r="CZ362" s="7"/>
      <c r="DA362" s="7"/>
      <c r="DB362" s="7"/>
      <c r="DC362" s="7"/>
      <c r="DD362" s="7"/>
      <c r="DE362" s="7"/>
      <c r="DF362" s="7"/>
      <c r="DG362" s="7"/>
      <c r="DH362" s="7"/>
      <c r="DI362" s="7"/>
      <c r="DJ362" s="7"/>
      <c r="DK362" s="7"/>
      <c r="DL362" s="7"/>
      <c r="DM362" s="7"/>
      <c r="DN362" s="7"/>
      <c r="DO362" s="7"/>
      <c r="DP362" s="7"/>
      <c r="DQ362" s="7"/>
      <c r="DR362" s="7"/>
      <c r="DS362" s="7"/>
      <c r="DT362" s="7"/>
      <c r="DU362" s="7"/>
      <c r="DV362" s="7"/>
      <c r="DW362" s="7"/>
      <c r="DX362" s="7"/>
      <c r="DY362" s="7"/>
      <c r="DZ362" s="7"/>
      <c r="EA362" s="7"/>
      <c r="EB362" s="7"/>
      <c r="EC362" s="7"/>
      <c r="ED362" s="7"/>
      <c r="EE362" s="7"/>
      <c r="EF362" s="7"/>
      <c r="EG362" s="7"/>
      <c r="EH362" s="7"/>
      <c r="EI362" s="7"/>
      <c r="EJ362" s="7"/>
      <c r="EK362" s="7"/>
      <c r="EL362" s="7"/>
      <c r="EM362" s="7"/>
      <c r="EN362" s="7"/>
      <c r="EO362" s="7"/>
      <c r="EP362" s="7"/>
      <c r="EQ362" s="7"/>
      <c r="ER362" s="7"/>
      <c r="ES362" s="7"/>
      <c r="ET362" s="7"/>
      <c r="EU362" s="7"/>
      <c r="EV362" s="7"/>
      <c r="EW362" s="7"/>
      <c r="EX362" s="7"/>
      <c r="EY362" s="7"/>
      <c r="EZ362" s="7"/>
      <c r="FA362" s="7"/>
      <c r="FB362" s="7"/>
      <c r="FC362" s="7"/>
      <c r="FD362" s="7"/>
      <c r="FE362" s="7"/>
      <c r="FF362" s="7"/>
      <c r="FG362" s="7"/>
      <c r="FH362" s="7"/>
      <c r="FI362" s="7"/>
      <c r="FJ362" s="7"/>
      <c r="FK362" s="7"/>
      <c r="FL362" s="7"/>
      <c r="FM362" s="7"/>
      <c r="FN362" s="7"/>
      <c r="FO362" s="7"/>
      <c r="FP362" s="7"/>
      <c r="FQ362" s="7"/>
      <c r="FR362" s="7"/>
      <c r="FS362" s="7"/>
      <c r="FT362" s="7"/>
      <c r="FU362" s="7"/>
      <c r="FV362" s="7"/>
      <c r="FW362" s="7"/>
      <c r="FX362" s="7"/>
      <c r="FY362" s="7"/>
      <c r="FZ362" s="7"/>
      <c r="GA362" s="7"/>
      <c r="GB362" s="7"/>
      <c r="GC362" s="7"/>
      <c r="GD362" s="7"/>
      <c r="GE362" s="7"/>
      <c r="GF362" s="7"/>
      <c r="GG362" s="7"/>
      <c r="GH362" s="7"/>
      <c r="GI362" s="7"/>
      <c r="GJ362" s="7"/>
      <c r="GK362" s="7"/>
      <c r="GL362" s="7"/>
      <c r="GM362" s="7"/>
      <c r="GN362" s="7"/>
      <c r="GO362" s="7"/>
      <c r="GP362" s="7"/>
      <c r="GQ362" s="7"/>
      <c r="GR362" s="7"/>
      <c r="GS362" s="7"/>
      <c r="GT362" s="7"/>
      <c r="GU362" s="7"/>
      <c r="GV362" s="7"/>
      <c r="GW362" s="7"/>
      <c r="GX362" s="7"/>
      <c r="GY362" s="7"/>
      <c r="GZ362" s="7"/>
      <c r="HA362" s="7"/>
      <c r="HB362" s="7"/>
      <c r="HC362" s="7"/>
      <c r="HD362" s="7"/>
      <c r="HE362" s="7"/>
      <c r="HF362" s="7"/>
      <c r="HG362" s="7"/>
      <c r="HH362" s="7"/>
      <c r="HI362" s="7"/>
      <c r="HJ362" s="7"/>
      <c r="HK362" s="7"/>
      <c r="HL362" s="7"/>
      <c r="HM362" s="7"/>
      <c r="HN362" s="7"/>
      <c r="HO362" s="7"/>
      <c r="HP362" s="7"/>
      <c r="HQ362" s="7"/>
      <c r="HR362" s="7"/>
      <c r="HS362" s="7"/>
      <c r="HT362" s="7"/>
      <c r="HU362" s="7"/>
      <c r="HV362" s="7"/>
      <c r="HW362" s="7"/>
      <c r="HX362" s="7"/>
      <c r="HY362" s="7"/>
      <c r="HZ362" s="7"/>
      <c r="IA362" s="7"/>
      <c r="IB362" s="7"/>
      <c r="IC362" s="7"/>
      <c r="ID362" s="7"/>
      <c r="IE362" s="7"/>
      <c r="IF362" s="7"/>
      <c r="IG362" s="7"/>
      <c r="IH362" s="7"/>
      <c r="II362" s="7"/>
      <c r="IJ362" s="7"/>
      <c r="IK362" s="7"/>
      <c r="IL362" s="7"/>
      <c r="IM362" s="7"/>
      <c r="IN362" s="7"/>
      <c r="IO362" s="7"/>
      <c r="IP362" s="7"/>
      <c r="IQ362" s="7"/>
      <c r="IR362" s="7"/>
      <c r="IS362" s="7"/>
      <c r="IT362" s="7"/>
      <c r="IU362" s="7"/>
      <c r="IV362" s="7"/>
    </row>
    <row r="363" customFormat="1" ht="28.5" spans="1:256">
      <c r="A363" s="19"/>
      <c r="B363" s="19"/>
      <c r="C363" s="20" t="s">
        <v>1699</v>
      </c>
      <c r="D363" s="20" t="s">
        <v>1699</v>
      </c>
      <c r="E363" s="20" t="s">
        <v>2292</v>
      </c>
      <c r="F363" s="21" t="s">
        <v>1709</v>
      </c>
      <c r="G363" s="21" t="s">
        <v>2108</v>
      </c>
      <c r="H363" s="21" t="s">
        <v>2293</v>
      </c>
      <c r="I363" s="21" t="s">
        <v>1706</v>
      </c>
      <c r="J363" s="21" t="s">
        <v>2294</v>
      </c>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c r="BI363" s="7"/>
      <c r="BJ363" s="7"/>
      <c r="BK363" s="7"/>
      <c r="BL363" s="7"/>
      <c r="BM363" s="7"/>
      <c r="BN363" s="7"/>
      <c r="BO363" s="7"/>
      <c r="BP363" s="7"/>
      <c r="BQ363" s="7"/>
      <c r="BR363" s="7"/>
      <c r="BS363" s="7"/>
      <c r="BT363" s="7"/>
      <c r="BU363" s="7"/>
      <c r="BV363" s="7"/>
      <c r="BW363" s="7"/>
      <c r="BX363" s="7"/>
      <c r="BY363" s="7"/>
      <c r="BZ363" s="7"/>
      <c r="CA363" s="7"/>
      <c r="CB363" s="7"/>
      <c r="CC363" s="7"/>
      <c r="CD363" s="7"/>
      <c r="CE363" s="7"/>
      <c r="CF363" s="7"/>
      <c r="CG363" s="7"/>
      <c r="CH363" s="7"/>
      <c r="CI363" s="7"/>
      <c r="CJ363" s="7"/>
      <c r="CK363" s="7"/>
      <c r="CL363" s="7"/>
      <c r="CM363" s="7"/>
      <c r="CN363" s="7"/>
      <c r="CO363" s="7"/>
      <c r="CP363" s="7"/>
      <c r="CQ363" s="7"/>
      <c r="CR363" s="7"/>
      <c r="CS363" s="7"/>
      <c r="CT363" s="7"/>
      <c r="CU363" s="7"/>
      <c r="CV363" s="7"/>
      <c r="CW363" s="7"/>
      <c r="CX363" s="7"/>
      <c r="CY363" s="7"/>
      <c r="CZ363" s="7"/>
      <c r="DA363" s="7"/>
      <c r="DB363" s="7"/>
      <c r="DC363" s="7"/>
      <c r="DD363" s="7"/>
      <c r="DE363" s="7"/>
      <c r="DF363" s="7"/>
      <c r="DG363" s="7"/>
      <c r="DH363" s="7"/>
      <c r="DI363" s="7"/>
      <c r="DJ363" s="7"/>
      <c r="DK363" s="7"/>
      <c r="DL363" s="7"/>
      <c r="DM363" s="7"/>
      <c r="DN363" s="7"/>
      <c r="DO363" s="7"/>
      <c r="DP363" s="7"/>
      <c r="DQ363" s="7"/>
      <c r="DR363" s="7"/>
      <c r="DS363" s="7"/>
      <c r="DT363" s="7"/>
      <c r="DU363" s="7"/>
      <c r="DV363" s="7"/>
      <c r="DW363" s="7"/>
      <c r="DX363" s="7"/>
      <c r="DY363" s="7"/>
      <c r="DZ363" s="7"/>
      <c r="EA363" s="7"/>
      <c r="EB363" s="7"/>
      <c r="EC363" s="7"/>
      <c r="ED363" s="7"/>
      <c r="EE363" s="7"/>
      <c r="EF363" s="7"/>
      <c r="EG363" s="7"/>
      <c r="EH363" s="7"/>
      <c r="EI363" s="7"/>
      <c r="EJ363" s="7"/>
      <c r="EK363" s="7"/>
      <c r="EL363" s="7"/>
      <c r="EM363" s="7"/>
      <c r="EN363" s="7"/>
      <c r="EO363" s="7"/>
      <c r="EP363" s="7"/>
      <c r="EQ363" s="7"/>
      <c r="ER363" s="7"/>
      <c r="ES363" s="7"/>
      <c r="ET363" s="7"/>
      <c r="EU363" s="7"/>
      <c r="EV363" s="7"/>
      <c r="EW363" s="7"/>
      <c r="EX363" s="7"/>
      <c r="EY363" s="7"/>
      <c r="EZ363" s="7"/>
      <c r="FA363" s="7"/>
      <c r="FB363" s="7"/>
      <c r="FC363" s="7"/>
      <c r="FD363" s="7"/>
      <c r="FE363" s="7"/>
      <c r="FF363" s="7"/>
      <c r="FG363" s="7"/>
      <c r="FH363" s="7"/>
      <c r="FI363" s="7"/>
      <c r="FJ363" s="7"/>
      <c r="FK363" s="7"/>
      <c r="FL363" s="7"/>
      <c r="FM363" s="7"/>
      <c r="FN363" s="7"/>
      <c r="FO363" s="7"/>
      <c r="FP363" s="7"/>
      <c r="FQ363" s="7"/>
      <c r="FR363" s="7"/>
      <c r="FS363" s="7"/>
      <c r="FT363" s="7"/>
      <c r="FU363" s="7"/>
      <c r="FV363" s="7"/>
      <c r="FW363" s="7"/>
      <c r="FX363" s="7"/>
      <c r="FY363" s="7"/>
      <c r="FZ363" s="7"/>
      <c r="GA363" s="7"/>
      <c r="GB363" s="7"/>
      <c r="GC363" s="7"/>
      <c r="GD363" s="7"/>
      <c r="GE363" s="7"/>
      <c r="GF363" s="7"/>
      <c r="GG363" s="7"/>
      <c r="GH363" s="7"/>
      <c r="GI363" s="7"/>
      <c r="GJ363" s="7"/>
      <c r="GK363" s="7"/>
      <c r="GL363" s="7"/>
      <c r="GM363" s="7"/>
      <c r="GN363" s="7"/>
      <c r="GO363" s="7"/>
      <c r="GP363" s="7"/>
      <c r="GQ363" s="7"/>
      <c r="GR363" s="7"/>
      <c r="GS363" s="7"/>
      <c r="GT363" s="7"/>
      <c r="GU363" s="7"/>
      <c r="GV363" s="7"/>
      <c r="GW363" s="7"/>
      <c r="GX363" s="7"/>
      <c r="GY363" s="7"/>
      <c r="GZ363" s="7"/>
      <c r="HA363" s="7"/>
      <c r="HB363" s="7"/>
      <c r="HC363" s="7"/>
      <c r="HD363" s="7"/>
      <c r="HE363" s="7"/>
      <c r="HF363" s="7"/>
      <c r="HG363" s="7"/>
      <c r="HH363" s="7"/>
      <c r="HI363" s="7"/>
      <c r="HJ363" s="7"/>
      <c r="HK363" s="7"/>
      <c r="HL363" s="7"/>
      <c r="HM363" s="7"/>
      <c r="HN363" s="7"/>
      <c r="HO363" s="7"/>
      <c r="HP363" s="7"/>
      <c r="HQ363" s="7"/>
      <c r="HR363" s="7"/>
      <c r="HS363" s="7"/>
      <c r="HT363" s="7"/>
      <c r="HU363" s="7"/>
      <c r="HV363" s="7"/>
      <c r="HW363" s="7"/>
      <c r="HX363" s="7"/>
      <c r="HY363" s="7"/>
      <c r="HZ363" s="7"/>
      <c r="IA363" s="7"/>
      <c r="IB363" s="7"/>
      <c r="IC363" s="7"/>
      <c r="ID363" s="7"/>
      <c r="IE363" s="7"/>
      <c r="IF363" s="7"/>
      <c r="IG363" s="7"/>
      <c r="IH363" s="7"/>
      <c r="II363" s="7"/>
      <c r="IJ363" s="7"/>
      <c r="IK363" s="7"/>
      <c r="IL363" s="7"/>
      <c r="IM363" s="7"/>
      <c r="IN363" s="7"/>
      <c r="IO363" s="7"/>
      <c r="IP363" s="7"/>
      <c r="IQ363" s="7"/>
      <c r="IR363" s="7"/>
      <c r="IS363" s="7"/>
      <c r="IT363" s="7"/>
      <c r="IU363" s="7"/>
      <c r="IV363" s="7"/>
    </row>
    <row r="364" customFormat="1" ht="14.25" spans="1:256">
      <c r="A364" s="19"/>
      <c r="B364" s="19"/>
      <c r="C364" s="20" t="s">
        <v>1699</v>
      </c>
      <c r="D364" s="20" t="s">
        <v>1699</v>
      </c>
      <c r="E364" s="20" t="s">
        <v>2295</v>
      </c>
      <c r="F364" s="21" t="s">
        <v>1709</v>
      </c>
      <c r="G364" s="21" t="s">
        <v>1835</v>
      </c>
      <c r="H364" s="21" t="s">
        <v>1713</v>
      </c>
      <c r="I364" s="21" t="s">
        <v>1706</v>
      </c>
      <c r="J364" s="21" t="s">
        <v>2296</v>
      </c>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c r="BE364" s="7"/>
      <c r="BF364" s="7"/>
      <c r="BG364" s="7"/>
      <c r="BH364" s="7"/>
      <c r="BI364" s="7"/>
      <c r="BJ364" s="7"/>
      <c r="BK364" s="7"/>
      <c r="BL364" s="7"/>
      <c r="BM364" s="7"/>
      <c r="BN364" s="7"/>
      <c r="BO364" s="7"/>
      <c r="BP364" s="7"/>
      <c r="BQ364" s="7"/>
      <c r="BR364" s="7"/>
      <c r="BS364" s="7"/>
      <c r="BT364" s="7"/>
      <c r="BU364" s="7"/>
      <c r="BV364" s="7"/>
      <c r="BW364" s="7"/>
      <c r="BX364" s="7"/>
      <c r="BY364" s="7"/>
      <c r="BZ364" s="7"/>
      <c r="CA364" s="7"/>
      <c r="CB364" s="7"/>
      <c r="CC364" s="7"/>
      <c r="CD364" s="7"/>
      <c r="CE364" s="7"/>
      <c r="CF364" s="7"/>
      <c r="CG364" s="7"/>
      <c r="CH364" s="7"/>
      <c r="CI364" s="7"/>
      <c r="CJ364" s="7"/>
      <c r="CK364" s="7"/>
      <c r="CL364" s="7"/>
      <c r="CM364" s="7"/>
      <c r="CN364" s="7"/>
      <c r="CO364" s="7"/>
      <c r="CP364" s="7"/>
      <c r="CQ364" s="7"/>
      <c r="CR364" s="7"/>
      <c r="CS364" s="7"/>
      <c r="CT364" s="7"/>
      <c r="CU364" s="7"/>
      <c r="CV364" s="7"/>
      <c r="CW364" s="7"/>
      <c r="CX364" s="7"/>
      <c r="CY364" s="7"/>
      <c r="CZ364" s="7"/>
      <c r="DA364" s="7"/>
      <c r="DB364" s="7"/>
      <c r="DC364" s="7"/>
      <c r="DD364" s="7"/>
      <c r="DE364" s="7"/>
      <c r="DF364" s="7"/>
      <c r="DG364" s="7"/>
      <c r="DH364" s="7"/>
      <c r="DI364" s="7"/>
      <c r="DJ364" s="7"/>
      <c r="DK364" s="7"/>
      <c r="DL364" s="7"/>
      <c r="DM364" s="7"/>
      <c r="DN364" s="7"/>
      <c r="DO364" s="7"/>
      <c r="DP364" s="7"/>
      <c r="DQ364" s="7"/>
      <c r="DR364" s="7"/>
      <c r="DS364" s="7"/>
      <c r="DT364" s="7"/>
      <c r="DU364" s="7"/>
      <c r="DV364" s="7"/>
      <c r="DW364" s="7"/>
      <c r="DX364" s="7"/>
      <c r="DY364" s="7"/>
      <c r="DZ364" s="7"/>
      <c r="EA364" s="7"/>
      <c r="EB364" s="7"/>
      <c r="EC364" s="7"/>
      <c r="ED364" s="7"/>
      <c r="EE364" s="7"/>
      <c r="EF364" s="7"/>
      <c r="EG364" s="7"/>
      <c r="EH364" s="7"/>
      <c r="EI364" s="7"/>
      <c r="EJ364" s="7"/>
      <c r="EK364" s="7"/>
      <c r="EL364" s="7"/>
      <c r="EM364" s="7"/>
      <c r="EN364" s="7"/>
      <c r="EO364" s="7"/>
      <c r="EP364" s="7"/>
      <c r="EQ364" s="7"/>
      <c r="ER364" s="7"/>
      <c r="ES364" s="7"/>
      <c r="ET364" s="7"/>
      <c r="EU364" s="7"/>
      <c r="EV364" s="7"/>
      <c r="EW364" s="7"/>
      <c r="EX364" s="7"/>
      <c r="EY364" s="7"/>
      <c r="EZ364" s="7"/>
      <c r="FA364" s="7"/>
      <c r="FB364" s="7"/>
      <c r="FC364" s="7"/>
      <c r="FD364" s="7"/>
      <c r="FE364" s="7"/>
      <c r="FF364" s="7"/>
      <c r="FG364" s="7"/>
      <c r="FH364" s="7"/>
      <c r="FI364" s="7"/>
      <c r="FJ364" s="7"/>
      <c r="FK364" s="7"/>
      <c r="FL364" s="7"/>
      <c r="FM364" s="7"/>
      <c r="FN364" s="7"/>
      <c r="FO364" s="7"/>
      <c r="FP364" s="7"/>
      <c r="FQ364" s="7"/>
      <c r="FR364" s="7"/>
      <c r="FS364" s="7"/>
      <c r="FT364" s="7"/>
      <c r="FU364" s="7"/>
      <c r="FV364" s="7"/>
      <c r="FW364" s="7"/>
      <c r="FX364" s="7"/>
      <c r="FY364" s="7"/>
      <c r="FZ364" s="7"/>
      <c r="GA364" s="7"/>
      <c r="GB364" s="7"/>
      <c r="GC364" s="7"/>
      <c r="GD364" s="7"/>
      <c r="GE364" s="7"/>
      <c r="GF364" s="7"/>
      <c r="GG364" s="7"/>
      <c r="GH364" s="7"/>
      <c r="GI364" s="7"/>
      <c r="GJ364" s="7"/>
      <c r="GK364" s="7"/>
      <c r="GL364" s="7"/>
      <c r="GM364" s="7"/>
      <c r="GN364" s="7"/>
      <c r="GO364" s="7"/>
      <c r="GP364" s="7"/>
      <c r="GQ364" s="7"/>
      <c r="GR364" s="7"/>
      <c r="GS364" s="7"/>
      <c r="GT364" s="7"/>
      <c r="GU364" s="7"/>
      <c r="GV364" s="7"/>
      <c r="GW364" s="7"/>
      <c r="GX364" s="7"/>
      <c r="GY364" s="7"/>
      <c r="GZ364" s="7"/>
      <c r="HA364" s="7"/>
      <c r="HB364" s="7"/>
      <c r="HC364" s="7"/>
      <c r="HD364" s="7"/>
      <c r="HE364" s="7"/>
      <c r="HF364" s="7"/>
      <c r="HG364" s="7"/>
      <c r="HH364" s="7"/>
      <c r="HI364" s="7"/>
      <c r="HJ364" s="7"/>
      <c r="HK364" s="7"/>
      <c r="HL364" s="7"/>
      <c r="HM364" s="7"/>
      <c r="HN364" s="7"/>
      <c r="HO364" s="7"/>
      <c r="HP364" s="7"/>
      <c r="HQ364" s="7"/>
      <c r="HR364" s="7"/>
      <c r="HS364" s="7"/>
      <c r="HT364" s="7"/>
      <c r="HU364" s="7"/>
      <c r="HV364" s="7"/>
      <c r="HW364" s="7"/>
      <c r="HX364" s="7"/>
      <c r="HY364" s="7"/>
      <c r="HZ364" s="7"/>
      <c r="IA364" s="7"/>
      <c r="IB364" s="7"/>
      <c r="IC364" s="7"/>
      <c r="ID364" s="7"/>
      <c r="IE364" s="7"/>
      <c r="IF364" s="7"/>
      <c r="IG364" s="7"/>
      <c r="IH364" s="7"/>
      <c r="II364" s="7"/>
      <c r="IJ364" s="7"/>
      <c r="IK364" s="7"/>
      <c r="IL364" s="7"/>
      <c r="IM364" s="7"/>
      <c r="IN364" s="7"/>
      <c r="IO364" s="7"/>
      <c r="IP364" s="7"/>
      <c r="IQ364" s="7"/>
      <c r="IR364" s="7"/>
      <c r="IS364" s="7"/>
      <c r="IT364" s="7"/>
      <c r="IU364" s="7"/>
      <c r="IV364" s="7"/>
    </row>
    <row r="365" customFormat="1" ht="28.5" spans="1:256">
      <c r="A365" s="19"/>
      <c r="B365" s="19"/>
      <c r="C365" s="20" t="s">
        <v>1699</v>
      </c>
      <c r="D365" s="20" t="s">
        <v>1699</v>
      </c>
      <c r="E365" s="20" t="s">
        <v>2297</v>
      </c>
      <c r="F365" s="21" t="s">
        <v>1703</v>
      </c>
      <c r="G365" s="21" t="s">
        <v>1704</v>
      </c>
      <c r="H365" s="21" t="s">
        <v>1713</v>
      </c>
      <c r="I365" s="21" t="s">
        <v>1706</v>
      </c>
      <c r="J365" s="21" t="s">
        <v>2298</v>
      </c>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c r="BE365" s="7"/>
      <c r="BF365" s="7"/>
      <c r="BG365" s="7"/>
      <c r="BH365" s="7"/>
      <c r="BI365" s="7"/>
      <c r="BJ365" s="7"/>
      <c r="BK365" s="7"/>
      <c r="BL365" s="7"/>
      <c r="BM365" s="7"/>
      <c r="BN365" s="7"/>
      <c r="BO365" s="7"/>
      <c r="BP365" s="7"/>
      <c r="BQ365" s="7"/>
      <c r="BR365" s="7"/>
      <c r="BS365" s="7"/>
      <c r="BT365" s="7"/>
      <c r="BU365" s="7"/>
      <c r="BV365" s="7"/>
      <c r="BW365" s="7"/>
      <c r="BX365" s="7"/>
      <c r="BY365" s="7"/>
      <c r="BZ365" s="7"/>
      <c r="CA365" s="7"/>
      <c r="CB365" s="7"/>
      <c r="CC365" s="7"/>
      <c r="CD365" s="7"/>
      <c r="CE365" s="7"/>
      <c r="CF365" s="7"/>
      <c r="CG365" s="7"/>
      <c r="CH365" s="7"/>
      <c r="CI365" s="7"/>
      <c r="CJ365" s="7"/>
      <c r="CK365" s="7"/>
      <c r="CL365" s="7"/>
      <c r="CM365" s="7"/>
      <c r="CN365" s="7"/>
      <c r="CO365" s="7"/>
      <c r="CP365" s="7"/>
      <c r="CQ365" s="7"/>
      <c r="CR365" s="7"/>
      <c r="CS365" s="7"/>
      <c r="CT365" s="7"/>
      <c r="CU365" s="7"/>
      <c r="CV365" s="7"/>
      <c r="CW365" s="7"/>
      <c r="CX365" s="7"/>
      <c r="CY365" s="7"/>
      <c r="CZ365" s="7"/>
      <c r="DA365" s="7"/>
      <c r="DB365" s="7"/>
      <c r="DC365" s="7"/>
      <c r="DD365" s="7"/>
      <c r="DE365" s="7"/>
      <c r="DF365" s="7"/>
      <c r="DG365" s="7"/>
      <c r="DH365" s="7"/>
      <c r="DI365" s="7"/>
      <c r="DJ365" s="7"/>
      <c r="DK365" s="7"/>
      <c r="DL365" s="7"/>
      <c r="DM365" s="7"/>
      <c r="DN365" s="7"/>
      <c r="DO365" s="7"/>
      <c r="DP365" s="7"/>
      <c r="DQ365" s="7"/>
      <c r="DR365" s="7"/>
      <c r="DS365" s="7"/>
      <c r="DT365" s="7"/>
      <c r="DU365" s="7"/>
      <c r="DV365" s="7"/>
      <c r="DW365" s="7"/>
      <c r="DX365" s="7"/>
      <c r="DY365" s="7"/>
      <c r="DZ365" s="7"/>
      <c r="EA365" s="7"/>
      <c r="EB365" s="7"/>
      <c r="EC365" s="7"/>
      <c r="ED365" s="7"/>
      <c r="EE365" s="7"/>
      <c r="EF365" s="7"/>
      <c r="EG365" s="7"/>
      <c r="EH365" s="7"/>
      <c r="EI365" s="7"/>
      <c r="EJ365" s="7"/>
      <c r="EK365" s="7"/>
      <c r="EL365" s="7"/>
      <c r="EM365" s="7"/>
      <c r="EN365" s="7"/>
      <c r="EO365" s="7"/>
      <c r="EP365" s="7"/>
      <c r="EQ365" s="7"/>
      <c r="ER365" s="7"/>
      <c r="ES365" s="7"/>
      <c r="ET365" s="7"/>
      <c r="EU365" s="7"/>
      <c r="EV365" s="7"/>
      <c r="EW365" s="7"/>
      <c r="EX365" s="7"/>
      <c r="EY365" s="7"/>
      <c r="EZ365" s="7"/>
      <c r="FA365" s="7"/>
      <c r="FB365" s="7"/>
      <c r="FC365" s="7"/>
      <c r="FD365" s="7"/>
      <c r="FE365" s="7"/>
      <c r="FF365" s="7"/>
      <c r="FG365" s="7"/>
      <c r="FH365" s="7"/>
      <c r="FI365" s="7"/>
      <c r="FJ365" s="7"/>
      <c r="FK365" s="7"/>
      <c r="FL365" s="7"/>
      <c r="FM365" s="7"/>
      <c r="FN365" s="7"/>
      <c r="FO365" s="7"/>
      <c r="FP365" s="7"/>
      <c r="FQ365" s="7"/>
      <c r="FR365" s="7"/>
      <c r="FS365" s="7"/>
      <c r="FT365" s="7"/>
      <c r="FU365" s="7"/>
      <c r="FV365" s="7"/>
      <c r="FW365" s="7"/>
      <c r="FX365" s="7"/>
      <c r="FY365" s="7"/>
      <c r="FZ365" s="7"/>
      <c r="GA365" s="7"/>
      <c r="GB365" s="7"/>
      <c r="GC365" s="7"/>
      <c r="GD365" s="7"/>
      <c r="GE365" s="7"/>
      <c r="GF365" s="7"/>
      <c r="GG365" s="7"/>
      <c r="GH365" s="7"/>
      <c r="GI365" s="7"/>
      <c r="GJ365" s="7"/>
      <c r="GK365" s="7"/>
      <c r="GL365" s="7"/>
      <c r="GM365" s="7"/>
      <c r="GN365" s="7"/>
      <c r="GO365" s="7"/>
      <c r="GP365" s="7"/>
      <c r="GQ365" s="7"/>
      <c r="GR365" s="7"/>
      <c r="GS365" s="7"/>
      <c r="GT365" s="7"/>
      <c r="GU365" s="7"/>
      <c r="GV365" s="7"/>
      <c r="GW365" s="7"/>
      <c r="GX365" s="7"/>
      <c r="GY365" s="7"/>
      <c r="GZ365" s="7"/>
      <c r="HA365" s="7"/>
      <c r="HB365" s="7"/>
      <c r="HC365" s="7"/>
      <c r="HD365" s="7"/>
      <c r="HE365" s="7"/>
      <c r="HF365" s="7"/>
      <c r="HG365" s="7"/>
      <c r="HH365" s="7"/>
      <c r="HI365" s="7"/>
      <c r="HJ365" s="7"/>
      <c r="HK365" s="7"/>
      <c r="HL365" s="7"/>
      <c r="HM365" s="7"/>
      <c r="HN365" s="7"/>
      <c r="HO365" s="7"/>
      <c r="HP365" s="7"/>
      <c r="HQ365" s="7"/>
      <c r="HR365" s="7"/>
      <c r="HS365" s="7"/>
      <c r="HT365" s="7"/>
      <c r="HU365" s="7"/>
      <c r="HV365" s="7"/>
      <c r="HW365" s="7"/>
      <c r="HX365" s="7"/>
      <c r="HY365" s="7"/>
      <c r="HZ365" s="7"/>
      <c r="IA365" s="7"/>
      <c r="IB365" s="7"/>
      <c r="IC365" s="7"/>
      <c r="ID365" s="7"/>
      <c r="IE365" s="7"/>
      <c r="IF365" s="7"/>
      <c r="IG365" s="7"/>
      <c r="IH365" s="7"/>
      <c r="II365" s="7"/>
      <c r="IJ365" s="7"/>
      <c r="IK365" s="7"/>
      <c r="IL365" s="7"/>
      <c r="IM365" s="7"/>
      <c r="IN365" s="7"/>
      <c r="IO365" s="7"/>
      <c r="IP365" s="7"/>
      <c r="IQ365" s="7"/>
      <c r="IR365" s="7"/>
      <c r="IS365" s="7"/>
      <c r="IT365" s="7"/>
      <c r="IU365" s="7"/>
      <c r="IV365" s="7"/>
    </row>
    <row r="366" customFormat="1" ht="14.25" spans="1:256">
      <c r="A366" s="19"/>
      <c r="B366" s="19"/>
      <c r="C366" s="20" t="s">
        <v>1699</v>
      </c>
      <c r="D366" s="20" t="s">
        <v>1699</v>
      </c>
      <c r="E366" s="20" t="s">
        <v>2299</v>
      </c>
      <c r="F366" s="21" t="s">
        <v>1709</v>
      </c>
      <c r="G366" s="21" t="s">
        <v>2300</v>
      </c>
      <c r="H366" s="21" t="s">
        <v>1967</v>
      </c>
      <c r="I366" s="21" t="s">
        <v>1706</v>
      </c>
      <c r="J366" s="21" t="s">
        <v>2301</v>
      </c>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c r="BE366" s="7"/>
      <c r="BF366" s="7"/>
      <c r="BG366" s="7"/>
      <c r="BH366" s="7"/>
      <c r="BI366" s="7"/>
      <c r="BJ366" s="7"/>
      <c r="BK366" s="7"/>
      <c r="BL366" s="7"/>
      <c r="BM366" s="7"/>
      <c r="BN366" s="7"/>
      <c r="BO366" s="7"/>
      <c r="BP366" s="7"/>
      <c r="BQ366" s="7"/>
      <c r="BR366" s="7"/>
      <c r="BS366" s="7"/>
      <c r="BT366" s="7"/>
      <c r="BU366" s="7"/>
      <c r="BV366" s="7"/>
      <c r="BW366" s="7"/>
      <c r="BX366" s="7"/>
      <c r="BY366" s="7"/>
      <c r="BZ366" s="7"/>
      <c r="CA366" s="7"/>
      <c r="CB366" s="7"/>
      <c r="CC366" s="7"/>
      <c r="CD366" s="7"/>
      <c r="CE366" s="7"/>
      <c r="CF366" s="7"/>
      <c r="CG366" s="7"/>
      <c r="CH366" s="7"/>
      <c r="CI366" s="7"/>
      <c r="CJ366" s="7"/>
      <c r="CK366" s="7"/>
      <c r="CL366" s="7"/>
      <c r="CM366" s="7"/>
      <c r="CN366" s="7"/>
      <c r="CO366" s="7"/>
      <c r="CP366" s="7"/>
      <c r="CQ366" s="7"/>
      <c r="CR366" s="7"/>
      <c r="CS366" s="7"/>
      <c r="CT366" s="7"/>
      <c r="CU366" s="7"/>
      <c r="CV366" s="7"/>
      <c r="CW366" s="7"/>
      <c r="CX366" s="7"/>
      <c r="CY366" s="7"/>
      <c r="CZ366" s="7"/>
      <c r="DA366" s="7"/>
      <c r="DB366" s="7"/>
      <c r="DC366" s="7"/>
      <c r="DD366" s="7"/>
      <c r="DE366" s="7"/>
      <c r="DF366" s="7"/>
      <c r="DG366" s="7"/>
      <c r="DH366" s="7"/>
      <c r="DI366" s="7"/>
      <c r="DJ366" s="7"/>
      <c r="DK366" s="7"/>
      <c r="DL366" s="7"/>
      <c r="DM366" s="7"/>
      <c r="DN366" s="7"/>
      <c r="DO366" s="7"/>
      <c r="DP366" s="7"/>
      <c r="DQ366" s="7"/>
      <c r="DR366" s="7"/>
      <c r="DS366" s="7"/>
      <c r="DT366" s="7"/>
      <c r="DU366" s="7"/>
      <c r="DV366" s="7"/>
      <c r="DW366" s="7"/>
      <c r="DX366" s="7"/>
      <c r="DY366" s="7"/>
      <c r="DZ366" s="7"/>
      <c r="EA366" s="7"/>
      <c r="EB366" s="7"/>
      <c r="EC366" s="7"/>
      <c r="ED366" s="7"/>
      <c r="EE366" s="7"/>
      <c r="EF366" s="7"/>
      <c r="EG366" s="7"/>
      <c r="EH366" s="7"/>
      <c r="EI366" s="7"/>
      <c r="EJ366" s="7"/>
      <c r="EK366" s="7"/>
      <c r="EL366" s="7"/>
      <c r="EM366" s="7"/>
      <c r="EN366" s="7"/>
      <c r="EO366" s="7"/>
      <c r="EP366" s="7"/>
      <c r="EQ366" s="7"/>
      <c r="ER366" s="7"/>
      <c r="ES366" s="7"/>
      <c r="ET366" s="7"/>
      <c r="EU366" s="7"/>
      <c r="EV366" s="7"/>
      <c r="EW366" s="7"/>
      <c r="EX366" s="7"/>
      <c r="EY366" s="7"/>
      <c r="EZ366" s="7"/>
      <c r="FA366" s="7"/>
      <c r="FB366" s="7"/>
      <c r="FC366" s="7"/>
      <c r="FD366" s="7"/>
      <c r="FE366" s="7"/>
      <c r="FF366" s="7"/>
      <c r="FG366" s="7"/>
      <c r="FH366" s="7"/>
      <c r="FI366" s="7"/>
      <c r="FJ366" s="7"/>
      <c r="FK366" s="7"/>
      <c r="FL366" s="7"/>
      <c r="FM366" s="7"/>
      <c r="FN366" s="7"/>
      <c r="FO366" s="7"/>
      <c r="FP366" s="7"/>
      <c r="FQ366" s="7"/>
      <c r="FR366" s="7"/>
      <c r="FS366" s="7"/>
      <c r="FT366" s="7"/>
      <c r="FU366" s="7"/>
      <c r="FV366" s="7"/>
      <c r="FW366" s="7"/>
      <c r="FX366" s="7"/>
      <c r="FY366" s="7"/>
      <c r="FZ366" s="7"/>
      <c r="GA366" s="7"/>
      <c r="GB366" s="7"/>
      <c r="GC366" s="7"/>
      <c r="GD366" s="7"/>
      <c r="GE366" s="7"/>
      <c r="GF366" s="7"/>
      <c r="GG366" s="7"/>
      <c r="GH366" s="7"/>
      <c r="GI366" s="7"/>
      <c r="GJ366" s="7"/>
      <c r="GK366" s="7"/>
      <c r="GL366" s="7"/>
      <c r="GM366" s="7"/>
      <c r="GN366" s="7"/>
      <c r="GO366" s="7"/>
      <c r="GP366" s="7"/>
      <c r="GQ366" s="7"/>
      <c r="GR366" s="7"/>
      <c r="GS366" s="7"/>
      <c r="GT366" s="7"/>
      <c r="GU366" s="7"/>
      <c r="GV366" s="7"/>
      <c r="GW366" s="7"/>
      <c r="GX366" s="7"/>
      <c r="GY366" s="7"/>
      <c r="GZ366" s="7"/>
      <c r="HA366" s="7"/>
      <c r="HB366" s="7"/>
      <c r="HC366" s="7"/>
      <c r="HD366" s="7"/>
      <c r="HE366" s="7"/>
      <c r="HF366" s="7"/>
      <c r="HG366" s="7"/>
      <c r="HH366" s="7"/>
      <c r="HI366" s="7"/>
      <c r="HJ366" s="7"/>
      <c r="HK366" s="7"/>
      <c r="HL366" s="7"/>
      <c r="HM366" s="7"/>
      <c r="HN366" s="7"/>
      <c r="HO366" s="7"/>
      <c r="HP366" s="7"/>
      <c r="HQ366" s="7"/>
      <c r="HR366" s="7"/>
      <c r="HS366" s="7"/>
      <c r="HT366" s="7"/>
      <c r="HU366" s="7"/>
      <c r="HV366" s="7"/>
      <c r="HW366" s="7"/>
      <c r="HX366" s="7"/>
      <c r="HY366" s="7"/>
      <c r="HZ366" s="7"/>
      <c r="IA366" s="7"/>
      <c r="IB366" s="7"/>
      <c r="IC366" s="7"/>
      <c r="ID366" s="7"/>
      <c r="IE366" s="7"/>
      <c r="IF366" s="7"/>
      <c r="IG366" s="7"/>
      <c r="IH366" s="7"/>
      <c r="II366" s="7"/>
      <c r="IJ366" s="7"/>
      <c r="IK366" s="7"/>
      <c r="IL366" s="7"/>
      <c r="IM366" s="7"/>
      <c r="IN366" s="7"/>
      <c r="IO366" s="7"/>
      <c r="IP366" s="7"/>
      <c r="IQ366" s="7"/>
      <c r="IR366" s="7"/>
      <c r="IS366" s="7"/>
      <c r="IT366" s="7"/>
      <c r="IU366" s="7"/>
      <c r="IV366" s="7"/>
    </row>
    <row r="367" customFormat="1" ht="27" spans="1:256">
      <c r="A367" s="19"/>
      <c r="B367" s="19"/>
      <c r="C367" s="20" t="s">
        <v>1699</v>
      </c>
      <c r="D367" s="20" t="s">
        <v>1699</v>
      </c>
      <c r="E367" s="20" t="s">
        <v>2302</v>
      </c>
      <c r="F367" s="21" t="s">
        <v>1703</v>
      </c>
      <c r="G367" s="21" t="s">
        <v>1728</v>
      </c>
      <c r="H367" s="21" t="s">
        <v>2290</v>
      </c>
      <c r="I367" s="21" t="s">
        <v>1706</v>
      </c>
      <c r="J367" s="21" t="s">
        <v>2303</v>
      </c>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c r="BI367" s="7"/>
      <c r="BJ367" s="7"/>
      <c r="BK367" s="7"/>
      <c r="BL367" s="7"/>
      <c r="BM367" s="7"/>
      <c r="BN367" s="7"/>
      <c r="BO367" s="7"/>
      <c r="BP367" s="7"/>
      <c r="BQ367" s="7"/>
      <c r="BR367" s="7"/>
      <c r="BS367" s="7"/>
      <c r="BT367" s="7"/>
      <c r="BU367" s="7"/>
      <c r="BV367" s="7"/>
      <c r="BW367" s="7"/>
      <c r="BX367" s="7"/>
      <c r="BY367" s="7"/>
      <c r="BZ367" s="7"/>
      <c r="CA367" s="7"/>
      <c r="CB367" s="7"/>
      <c r="CC367" s="7"/>
      <c r="CD367" s="7"/>
      <c r="CE367" s="7"/>
      <c r="CF367" s="7"/>
      <c r="CG367" s="7"/>
      <c r="CH367" s="7"/>
      <c r="CI367" s="7"/>
      <c r="CJ367" s="7"/>
      <c r="CK367" s="7"/>
      <c r="CL367" s="7"/>
      <c r="CM367" s="7"/>
      <c r="CN367" s="7"/>
      <c r="CO367" s="7"/>
      <c r="CP367" s="7"/>
      <c r="CQ367" s="7"/>
      <c r="CR367" s="7"/>
      <c r="CS367" s="7"/>
      <c r="CT367" s="7"/>
      <c r="CU367" s="7"/>
      <c r="CV367" s="7"/>
      <c r="CW367" s="7"/>
      <c r="CX367" s="7"/>
      <c r="CY367" s="7"/>
      <c r="CZ367" s="7"/>
      <c r="DA367" s="7"/>
      <c r="DB367" s="7"/>
      <c r="DC367" s="7"/>
      <c r="DD367" s="7"/>
      <c r="DE367" s="7"/>
      <c r="DF367" s="7"/>
      <c r="DG367" s="7"/>
      <c r="DH367" s="7"/>
      <c r="DI367" s="7"/>
      <c r="DJ367" s="7"/>
      <c r="DK367" s="7"/>
      <c r="DL367" s="7"/>
      <c r="DM367" s="7"/>
      <c r="DN367" s="7"/>
      <c r="DO367" s="7"/>
      <c r="DP367" s="7"/>
      <c r="DQ367" s="7"/>
      <c r="DR367" s="7"/>
      <c r="DS367" s="7"/>
      <c r="DT367" s="7"/>
      <c r="DU367" s="7"/>
      <c r="DV367" s="7"/>
      <c r="DW367" s="7"/>
      <c r="DX367" s="7"/>
      <c r="DY367" s="7"/>
      <c r="DZ367" s="7"/>
      <c r="EA367" s="7"/>
      <c r="EB367" s="7"/>
      <c r="EC367" s="7"/>
      <c r="ED367" s="7"/>
      <c r="EE367" s="7"/>
      <c r="EF367" s="7"/>
      <c r="EG367" s="7"/>
      <c r="EH367" s="7"/>
      <c r="EI367" s="7"/>
      <c r="EJ367" s="7"/>
      <c r="EK367" s="7"/>
      <c r="EL367" s="7"/>
      <c r="EM367" s="7"/>
      <c r="EN367" s="7"/>
      <c r="EO367" s="7"/>
      <c r="EP367" s="7"/>
      <c r="EQ367" s="7"/>
      <c r="ER367" s="7"/>
      <c r="ES367" s="7"/>
      <c r="ET367" s="7"/>
      <c r="EU367" s="7"/>
      <c r="EV367" s="7"/>
      <c r="EW367" s="7"/>
      <c r="EX367" s="7"/>
      <c r="EY367" s="7"/>
      <c r="EZ367" s="7"/>
      <c r="FA367" s="7"/>
      <c r="FB367" s="7"/>
      <c r="FC367" s="7"/>
      <c r="FD367" s="7"/>
      <c r="FE367" s="7"/>
      <c r="FF367" s="7"/>
      <c r="FG367" s="7"/>
      <c r="FH367" s="7"/>
      <c r="FI367" s="7"/>
      <c r="FJ367" s="7"/>
      <c r="FK367" s="7"/>
      <c r="FL367" s="7"/>
      <c r="FM367" s="7"/>
      <c r="FN367" s="7"/>
      <c r="FO367" s="7"/>
      <c r="FP367" s="7"/>
      <c r="FQ367" s="7"/>
      <c r="FR367" s="7"/>
      <c r="FS367" s="7"/>
      <c r="FT367" s="7"/>
      <c r="FU367" s="7"/>
      <c r="FV367" s="7"/>
      <c r="FW367" s="7"/>
      <c r="FX367" s="7"/>
      <c r="FY367" s="7"/>
      <c r="FZ367" s="7"/>
      <c r="GA367" s="7"/>
      <c r="GB367" s="7"/>
      <c r="GC367" s="7"/>
      <c r="GD367" s="7"/>
      <c r="GE367" s="7"/>
      <c r="GF367" s="7"/>
      <c r="GG367" s="7"/>
      <c r="GH367" s="7"/>
      <c r="GI367" s="7"/>
      <c r="GJ367" s="7"/>
      <c r="GK367" s="7"/>
      <c r="GL367" s="7"/>
      <c r="GM367" s="7"/>
      <c r="GN367" s="7"/>
      <c r="GO367" s="7"/>
      <c r="GP367" s="7"/>
      <c r="GQ367" s="7"/>
      <c r="GR367" s="7"/>
      <c r="GS367" s="7"/>
      <c r="GT367" s="7"/>
      <c r="GU367" s="7"/>
      <c r="GV367" s="7"/>
      <c r="GW367" s="7"/>
      <c r="GX367" s="7"/>
      <c r="GY367" s="7"/>
      <c r="GZ367" s="7"/>
      <c r="HA367" s="7"/>
      <c r="HB367" s="7"/>
      <c r="HC367" s="7"/>
      <c r="HD367" s="7"/>
      <c r="HE367" s="7"/>
      <c r="HF367" s="7"/>
      <c r="HG367" s="7"/>
      <c r="HH367" s="7"/>
      <c r="HI367" s="7"/>
      <c r="HJ367" s="7"/>
      <c r="HK367" s="7"/>
      <c r="HL367" s="7"/>
      <c r="HM367" s="7"/>
      <c r="HN367" s="7"/>
      <c r="HO367" s="7"/>
      <c r="HP367" s="7"/>
      <c r="HQ367" s="7"/>
      <c r="HR367" s="7"/>
      <c r="HS367" s="7"/>
      <c r="HT367" s="7"/>
      <c r="HU367" s="7"/>
      <c r="HV367" s="7"/>
      <c r="HW367" s="7"/>
      <c r="HX367" s="7"/>
      <c r="HY367" s="7"/>
      <c r="HZ367" s="7"/>
      <c r="IA367" s="7"/>
      <c r="IB367" s="7"/>
      <c r="IC367" s="7"/>
      <c r="ID367" s="7"/>
      <c r="IE367" s="7"/>
      <c r="IF367" s="7"/>
      <c r="IG367" s="7"/>
      <c r="IH367" s="7"/>
      <c r="II367" s="7"/>
      <c r="IJ367" s="7"/>
      <c r="IK367" s="7"/>
      <c r="IL367" s="7"/>
      <c r="IM367" s="7"/>
      <c r="IN367" s="7"/>
      <c r="IO367" s="7"/>
      <c r="IP367" s="7"/>
      <c r="IQ367" s="7"/>
      <c r="IR367" s="7"/>
      <c r="IS367" s="7"/>
      <c r="IT367" s="7"/>
      <c r="IU367" s="7"/>
      <c r="IV367" s="7"/>
    </row>
    <row r="368" customFormat="1" ht="14.25" spans="1:256">
      <c r="A368" s="19"/>
      <c r="B368" s="19"/>
      <c r="C368" s="20" t="s">
        <v>1699</v>
      </c>
      <c r="D368" s="20" t="s">
        <v>1699</v>
      </c>
      <c r="E368" s="20" t="s">
        <v>2304</v>
      </c>
      <c r="F368" s="21" t="s">
        <v>1703</v>
      </c>
      <c r="G368" s="21" t="s">
        <v>2280</v>
      </c>
      <c r="H368" s="21" t="s">
        <v>2290</v>
      </c>
      <c r="I368" s="21" t="s">
        <v>1706</v>
      </c>
      <c r="J368" s="21" t="s">
        <v>2305</v>
      </c>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c r="BI368" s="7"/>
      <c r="BJ368" s="7"/>
      <c r="BK368" s="7"/>
      <c r="BL368" s="7"/>
      <c r="BM368" s="7"/>
      <c r="BN368" s="7"/>
      <c r="BO368" s="7"/>
      <c r="BP368" s="7"/>
      <c r="BQ368" s="7"/>
      <c r="BR368" s="7"/>
      <c r="BS368" s="7"/>
      <c r="BT368" s="7"/>
      <c r="BU368" s="7"/>
      <c r="BV368" s="7"/>
      <c r="BW368" s="7"/>
      <c r="BX368" s="7"/>
      <c r="BY368" s="7"/>
      <c r="BZ368" s="7"/>
      <c r="CA368" s="7"/>
      <c r="CB368" s="7"/>
      <c r="CC368" s="7"/>
      <c r="CD368" s="7"/>
      <c r="CE368" s="7"/>
      <c r="CF368" s="7"/>
      <c r="CG368" s="7"/>
      <c r="CH368" s="7"/>
      <c r="CI368" s="7"/>
      <c r="CJ368" s="7"/>
      <c r="CK368" s="7"/>
      <c r="CL368" s="7"/>
      <c r="CM368" s="7"/>
      <c r="CN368" s="7"/>
      <c r="CO368" s="7"/>
      <c r="CP368" s="7"/>
      <c r="CQ368" s="7"/>
      <c r="CR368" s="7"/>
      <c r="CS368" s="7"/>
      <c r="CT368" s="7"/>
      <c r="CU368" s="7"/>
      <c r="CV368" s="7"/>
      <c r="CW368" s="7"/>
      <c r="CX368" s="7"/>
      <c r="CY368" s="7"/>
      <c r="CZ368" s="7"/>
      <c r="DA368" s="7"/>
      <c r="DB368" s="7"/>
      <c r="DC368" s="7"/>
      <c r="DD368" s="7"/>
      <c r="DE368" s="7"/>
      <c r="DF368" s="7"/>
      <c r="DG368" s="7"/>
      <c r="DH368" s="7"/>
      <c r="DI368" s="7"/>
      <c r="DJ368" s="7"/>
      <c r="DK368" s="7"/>
      <c r="DL368" s="7"/>
      <c r="DM368" s="7"/>
      <c r="DN368" s="7"/>
      <c r="DO368" s="7"/>
      <c r="DP368" s="7"/>
      <c r="DQ368" s="7"/>
      <c r="DR368" s="7"/>
      <c r="DS368" s="7"/>
      <c r="DT368" s="7"/>
      <c r="DU368" s="7"/>
      <c r="DV368" s="7"/>
      <c r="DW368" s="7"/>
      <c r="DX368" s="7"/>
      <c r="DY368" s="7"/>
      <c r="DZ368" s="7"/>
      <c r="EA368" s="7"/>
      <c r="EB368" s="7"/>
      <c r="EC368" s="7"/>
      <c r="ED368" s="7"/>
      <c r="EE368" s="7"/>
      <c r="EF368" s="7"/>
      <c r="EG368" s="7"/>
      <c r="EH368" s="7"/>
      <c r="EI368" s="7"/>
      <c r="EJ368" s="7"/>
      <c r="EK368" s="7"/>
      <c r="EL368" s="7"/>
      <c r="EM368" s="7"/>
      <c r="EN368" s="7"/>
      <c r="EO368" s="7"/>
      <c r="EP368" s="7"/>
      <c r="EQ368" s="7"/>
      <c r="ER368" s="7"/>
      <c r="ES368" s="7"/>
      <c r="ET368" s="7"/>
      <c r="EU368" s="7"/>
      <c r="EV368" s="7"/>
      <c r="EW368" s="7"/>
      <c r="EX368" s="7"/>
      <c r="EY368" s="7"/>
      <c r="EZ368" s="7"/>
      <c r="FA368" s="7"/>
      <c r="FB368" s="7"/>
      <c r="FC368" s="7"/>
      <c r="FD368" s="7"/>
      <c r="FE368" s="7"/>
      <c r="FF368" s="7"/>
      <c r="FG368" s="7"/>
      <c r="FH368" s="7"/>
      <c r="FI368" s="7"/>
      <c r="FJ368" s="7"/>
      <c r="FK368" s="7"/>
      <c r="FL368" s="7"/>
      <c r="FM368" s="7"/>
      <c r="FN368" s="7"/>
      <c r="FO368" s="7"/>
      <c r="FP368" s="7"/>
      <c r="FQ368" s="7"/>
      <c r="FR368" s="7"/>
      <c r="FS368" s="7"/>
      <c r="FT368" s="7"/>
      <c r="FU368" s="7"/>
      <c r="FV368" s="7"/>
      <c r="FW368" s="7"/>
      <c r="FX368" s="7"/>
      <c r="FY368" s="7"/>
      <c r="FZ368" s="7"/>
      <c r="GA368" s="7"/>
      <c r="GB368" s="7"/>
      <c r="GC368" s="7"/>
      <c r="GD368" s="7"/>
      <c r="GE368" s="7"/>
      <c r="GF368" s="7"/>
      <c r="GG368" s="7"/>
      <c r="GH368" s="7"/>
      <c r="GI368" s="7"/>
      <c r="GJ368" s="7"/>
      <c r="GK368" s="7"/>
      <c r="GL368" s="7"/>
      <c r="GM368" s="7"/>
      <c r="GN368" s="7"/>
      <c r="GO368" s="7"/>
      <c r="GP368" s="7"/>
      <c r="GQ368" s="7"/>
      <c r="GR368" s="7"/>
      <c r="GS368" s="7"/>
      <c r="GT368" s="7"/>
      <c r="GU368" s="7"/>
      <c r="GV368" s="7"/>
      <c r="GW368" s="7"/>
      <c r="GX368" s="7"/>
      <c r="GY368" s="7"/>
      <c r="GZ368" s="7"/>
      <c r="HA368" s="7"/>
      <c r="HB368" s="7"/>
      <c r="HC368" s="7"/>
      <c r="HD368" s="7"/>
      <c r="HE368" s="7"/>
      <c r="HF368" s="7"/>
      <c r="HG368" s="7"/>
      <c r="HH368" s="7"/>
      <c r="HI368" s="7"/>
      <c r="HJ368" s="7"/>
      <c r="HK368" s="7"/>
      <c r="HL368" s="7"/>
      <c r="HM368" s="7"/>
      <c r="HN368" s="7"/>
      <c r="HO368" s="7"/>
      <c r="HP368" s="7"/>
      <c r="HQ368" s="7"/>
      <c r="HR368" s="7"/>
      <c r="HS368" s="7"/>
      <c r="HT368" s="7"/>
      <c r="HU368" s="7"/>
      <c r="HV368" s="7"/>
      <c r="HW368" s="7"/>
      <c r="HX368" s="7"/>
      <c r="HY368" s="7"/>
      <c r="HZ368" s="7"/>
      <c r="IA368" s="7"/>
      <c r="IB368" s="7"/>
      <c r="IC368" s="7"/>
      <c r="ID368" s="7"/>
      <c r="IE368" s="7"/>
      <c r="IF368" s="7"/>
      <c r="IG368" s="7"/>
      <c r="IH368" s="7"/>
      <c r="II368" s="7"/>
      <c r="IJ368" s="7"/>
      <c r="IK368" s="7"/>
      <c r="IL368" s="7"/>
      <c r="IM368" s="7"/>
      <c r="IN368" s="7"/>
      <c r="IO368" s="7"/>
      <c r="IP368" s="7"/>
      <c r="IQ368" s="7"/>
      <c r="IR368" s="7"/>
      <c r="IS368" s="7"/>
      <c r="IT368" s="7"/>
      <c r="IU368" s="7"/>
      <c r="IV368" s="7"/>
    </row>
    <row r="369" customFormat="1" ht="27" spans="1:256">
      <c r="A369" s="19"/>
      <c r="B369" s="19"/>
      <c r="C369" s="20" t="s">
        <v>1699</v>
      </c>
      <c r="D369" s="20" t="s">
        <v>1699</v>
      </c>
      <c r="E369" s="20" t="s">
        <v>2306</v>
      </c>
      <c r="F369" s="21" t="s">
        <v>1703</v>
      </c>
      <c r="G369" s="21" t="s">
        <v>1704</v>
      </c>
      <c r="H369" s="21" t="s">
        <v>2290</v>
      </c>
      <c r="I369" s="21" t="s">
        <v>1706</v>
      </c>
      <c r="J369" s="21" t="s">
        <v>2307</v>
      </c>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c r="BI369" s="7"/>
      <c r="BJ369" s="7"/>
      <c r="BK369" s="7"/>
      <c r="BL369" s="7"/>
      <c r="BM369" s="7"/>
      <c r="BN369" s="7"/>
      <c r="BO369" s="7"/>
      <c r="BP369" s="7"/>
      <c r="BQ369" s="7"/>
      <c r="BR369" s="7"/>
      <c r="BS369" s="7"/>
      <c r="BT369" s="7"/>
      <c r="BU369" s="7"/>
      <c r="BV369" s="7"/>
      <c r="BW369" s="7"/>
      <c r="BX369" s="7"/>
      <c r="BY369" s="7"/>
      <c r="BZ369" s="7"/>
      <c r="CA369" s="7"/>
      <c r="CB369" s="7"/>
      <c r="CC369" s="7"/>
      <c r="CD369" s="7"/>
      <c r="CE369" s="7"/>
      <c r="CF369" s="7"/>
      <c r="CG369" s="7"/>
      <c r="CH369" s="7"/>
      <c r="CI369" s="7"/>
      <c r="CJ369" s="7"/>
      <c r="CK369" s="7"/>
      <c r="CL369" s="7"/>
      <c r="CM369" s="7"/>
      <c r="CN369" s="7"/>
      <c r="CO369" s="7"/>
      <c r="CP369" s="7"/>
      <c r="CQ369" s="7"/>
      <c r="CR369" s="7"/>
      <c r="CS369" s="7"/>
      <c r="CT369" s="7"/>
      <c r="CU369" s="7"/>
      <c r="CV369" s="7"/>
      <c r="CW369" s="7"/>
      <c r="CX369" s="7"/>
      <c r="CY369" s="7"/>
      <c r="CZ369" s="7"/>
      <c r="DA369" s="7"/>
      <c r="DB369" s="7"/>
      <c r="DC369" s="7"/>
      <c r="DD369" s="7"/>
      <c r="DE369" s="7"/>
      <c r="DF369" s="7"/>
      <c r="DG369" s="7"/>
      <c r="DH369" s="7"/>
      <c r="DI369" s="7"/>
      <c r="DJ369" s="7"/>
      <c r="DK369" s="7"/>
      <c r="DL369" s="7"/>
      <c r="DM369" s="7"/>
      <c r="DN369" s="7"/>
      <c r="DO369" s="7"/>
      <c r="DP369" s="7"/>
      <c r="DQ369" s="7"/>
      <c r="DR369" s="7"/>
      <c r="DS369" s="7"/>
      <c r="DT369" s="7"/>
      <c r="DU369" s="7"/>
      <c r="DV369" s="7"/>
      <c r="DW369" s="7"/>
      <c r="DX369" s="7"/>
      <c r="DY369" s="7"/>
      <c r="DZ369" s="7"/>
      <c r="EA369" s="7"/>
      <c r="EB369" s="7"/>
      <c r="EC369" s="7"/>
      <c r="ED369" s="7"/>
      <c r="EE369" s="7"/>
      <c r="EF369" s="7"/>
      <c r="EG369" s="7"/>
      <c r="EH369" s="7"/>
      <c r="EI369" s="7"/>
      <c r="EJ369" s="7"/>
      <c r="EK369" s="7"/>
      <c r="EL369" s="7"/>
      <c r="EM369" s="7"/>
      <c r="EN369" s="7"/>
      <c r="EO369" s="7"/>
      <c r="EP369" s="7"/>
      <c r="EQ369" s="7"/>
      <c r="ER369" s="7"/>
      <c r="ES369" s="7"/>
      <c r="ET369" s="7"/>
      <c r="EU369" s="7"/>
      <c r="EV369" s="7"/>
      <c r="EW369" s="7"/>
      <c r="EX369" s="7"/>
      <c r="EY369" s="7"/>
      <c r="EZ369" s="7"/>
      <c r="FA369" s="7"/>
      <c r="FB369" s="7"/>
      <c r="FC369" s="7"/>
      <c r="FD369" s="7"/>
      <c r="FE369" s="7"/>
      <c r="FF369" s="7"/>
      <c r="FG369" s="7"/>
      <c r="FH369" s="7"/>
      <c r="FI369" s="7"/>
      <c r="FJ369" s="7"/>
      <c r="FK369" s="7"/>
      <c r="FL369" s="7"/>
      <c r="FM369" s="7"/>
      <c r="FN369" s="7"/>
      <c r="FO369" s="7"/>
      <c r="FP369" s="7"/>
      <c r="FQ369" s="7"/>
      <c r="FR369" s="7"/>
      <c r="FS369" s="7"/>
      <c r="FT369" s="7"/>
      <c r="FU369" s="7"/>
      <c r="FV369" s="7"/>
      <c r="FW369" s="7"/>
      <c r="FX369" s="7"/>
      <c r="FY369" s="7"/>
      <c r="FZ369" s="7"/>
      <c r="GA369" s="7"/>
      <c r="GB369" s="7"/>
      <c r="GC369" s="7"/>
      <c r="GD369" s="7"/>
      <c r="GE369" s="7"/>
      <c r="GF369" s="7"/>
      <c r="GG369" s="7"/>
      <c r="GH369" s="7"/>
      <c r="GI369" s="7"/>
      <c r="GJ369" s="7"/>
      <c r="GK369" s="7"/>
      <c r="GL369" s="7"/>
      <c r="GM369" s="7"/>
      <c r="GN369" s="7"/>
      <c r="GO369" s="7"/>
      <c r="GP369" s="7"/>
      <c r="GQ369" s="7"/>
      <c r="GR369" s="7"/>
      <c r="GS369" s="7"/>
      <c r="GT369" s="7"/>
      <c r="GU369" s="7"/>
      <c r="GV369" s="7"/>
      <c r="GW369" s="7"/>
      <c r="GX369" s="7"/>
      <c r="GY369" s="7"/>
      <c r="GZ369" s="7"/>
      <c r="HA369" s="7"/>
      <c r="HB369" s="7"/>
      <c r="HC369" s="7"/>
      <c r="HD369" s="7"/>
      <c r="HE369" s="7"/>
      <c r="HF369" s="7"/>
      <c r="HG369" s="7"/>
      <c r="HH369" s="7"/>
      <c r="HI369" s="7"/>
      <c r="HJ369" s="7"/>
      <c r="HK369" s="7"/>
      <c r="HL369" s="7"/>
      <c r="HM369" s="7"/>
      <c r="HN369" s="7"/>
      <c r="HO369" s="7"/>
      <c r="HP369" s="7"/>
      <c r="HQ369" s="7"/>
      <c r="HR369" s="7"/>
      <c r="HS369" s="7"/>
      <c r="HT369" s="7"/>
      <c r="HU369" s="7"/>
      <c r="HV369" s="7"/>
      <c r="HW369" s="7"/>
      <c r="HX369" s="7"/>
      <c r="HY369" s="7"/>
      <c r="HZ369" s="7"/>
      <c r="IA369" s="7"/>
      <c r="IB369" s="7"/>
      <c r="IC369" s="7"/>
      <c r="ID369" s="7"/>
      <c r="IE369" s="7"/>
      <c r="IF369" s="7"/>
      <c r="IG369" s="7"/>
      <c r="IH369" s="7"/>
      <c r="II369" s="7"/>
      <c r="IJ369" s="7"/>
      <c r="IK369" s="7"/>
      <c r="IL369" s="7"/>
      <c r="IM369" s="7"/>
      <c r="IN369" s="7"/>
      <c r="IO369" s="7"/>
      <c r="IP369" s="7"/>
      <c r="IQ369" s="7"/>
      <c r="IR369" s="7"/>
      <c r="IS369" s="7"/>
      <c r="IT369" s="7"/>
      <c r="IU369" s="7"/>
      <c r="IV369" s="7"/>
    </row>
    <row r="370" customFormat="1" ht="27" spans="1:256">
      <c r="A370" s="19"/>
      <c r="B370" s="19"/>
      <c r="C370" s="20" t="s">
        <v>1699</v>
      </c>
      <c r="D370" s="20" t="s">
        <v>1699</v>
      </c>
      <c r="E370" s="20" t="s">
        <v>2308</v>
      </c>
      <c r="F370" s="21" t="s">
        <v>1703</v>
      </c>
      <c r="G370" s="21" t="s">
        <v>1728</v>
      </c>
      <c r="H370" s="21" t="s">
        <v>2290</v>
      </c>
      <c r="I370" s="21" t="s">
        <v>1706</v>
      </c>
      <c r="J370" s="21" t="s">
        <v>2309</v>
      </c>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c r="BI370" s="7"/>
      <c r="BJ370" s="7"/>
      <c r="BK370" s="7"/>
      <c r="BL370" s="7"/>
      <c r="BM370" s="7"/>
      <c r="BN370" s="7"/>
      <c r="BO370" s="7"/>
      <c r="BP370" s="7"/>
      <c r="BQ370" s="7"/>
      <c r="BR370" s="7"/>
      <c r="BS370" s="7"/>
      <c r="BT370" s="7"/>
      <c r="BU370" s="7"/>
      <c r="BV370" s="7"/>
      <c r="BW370" s="7"/>
      <c r="BX370" s="7"/>
      <c r="BY370" s="7"/>
      <c r="BZ370" s="7"/>
      <c r="CA370" s="7"/>
      <c r="CB370" s="7"/>
      <c r="CC370" s="7"/>
      <c r="CD370" s="7"/>
      <c r="CE370" s="7"/>
      <c r="CF370" s="7"/>
      <c r="CG370" s="7"/>
      <c r="CH370" s="7"/>
      <c r="CI370" s="7"/>
      <c r="CJ370" s="7"/>
      <c r="CK370" s="7"/>
      <c r="CL370" s="7"/>
      <c r="CM370" s="7"/>
      <c r="CN370" s="7"/>
      <c r="CO370" s="7"/>
      <c r="CP370" s="7"/>
      <c r="CQ370" s="7"/>
      <c r="CR370" s="7"/>
      <c r="CS370" s="7"/>
      <c r="CT370" s="7"/>
      <c r="CU370" s="7"/>
      <c r="CV370" s="7"/>
      <c r="CW370" s="7"/>
      <c r="CX370" s="7"/>
      <c r="CY370" s="7"/>
      <c r="CZ370" s="7"/>
      <c r="DA370" s="7"/>
      <c r="DB370" s="7"/>
      <c r="DC370" s="7"/>
      <c r="DD370" s="7"/>
      <c r="DE370" s="7"/>
      <c r="DF370" s="7"/>
      <c r="DG370" s="7"/>
      <c r="DH370" s="7"/>
      <c r="DI370" s="7"/>
      <c r="DJ370" s="7"/>
      <c r="DK370" s="7"/>
      <c r="DL370" s="7"/>
      <c r="DM370" s="7"/>
      <c r="DN370" s="7"/>
      <c r="DO370" s="7"/>
      <c r="DP370" s="7"/>
      <c r="DQ370" s="7"/>
      <c r="DR370" s="7"/>
      <c r="DS370" s="7"/>
      <c r="DT370" s="7"/>
      <c r="DU370" s="7"/>
      <c r="DV370" s="7"/>
      <c r="DW370" s="7"/>
      <c r="DX370" s="7"/>
      <c r="DY370" s="7"/>
      <c r="DZ370" s="7"/>
      <c r="EA370" s="7"/>
      <c r="EB370" s="7"/>
      <c r="EC370" s="7"/>
      <c r="ED370" s="7"/>
      <c r="EE370" s="7"/>
      <c r="EF370" s="7"/>
      <c r="EG370" s="7"/>
      <c r="EH370" s="7"/>
      <c r="EI370" s="7"/>
      <c r="EJ370" s="7"/>
      <c r="EK370" s="7"/>
      <c r="EL370" s="7"/>
      <c r="EM370" s="7"/>
      <c r="EN370" s="7"/>
      <c r="EO370" s="7"/>
      <c r="EP370" s="7"/>
      <c r="EQ370" s="7"/>
      <c r="ER370" s="7"/>
      <c r="ES370" s="7"/>
      <c r="ET370" s="7"/>
      <c r="EU370" s="7"/>
      <c r="EV370" s="7"/>
      <c r="EW370" s="7"/>
      <c r="EX370" s="7"/>
      <c r="EY370" s="7"/>
      <c r="EZ370" s="7"/>
      <c r="FA370" s="7"/>
      <c r="FB370" s="7"/>
      <c r="FC370" s="7"/>
      <c r="FD370" s="7"/>
      <c r="FE370" s="7"/>
      <c r="FF370" s="7"/>
      <c r="FG370" s="7"/>
      <c r="FH370" s="7"/>
      <c r="FI370" s="7"/>
      <c r="FJ370" s="7"/>
      <c r="FK370" s="7"/>
      <c r="FL370" s="7"/>
      <c r="FM370" s="7"/>
      <c r="FN370" s="7"/>
      <c r="FO370" s="7"/>
      <c r="FP370" s="7"/>
      <c r="FQ370" s="7"/>
      <c r="FR370" s="7"/>
      <c r="FS370" s="7"/>
      <c r="FT370" s="7"/>
      <c r="FU370" s="7"/>
      <c r="FV370" s="7"/>
      <c r="FW370" s="7"/>
      <c r="FX370" s="7"/>
      <c r="FY370" s="7"/>
      <c r="FZ370" s="7"/>
      <c r="GA370" s="7"/>
      <c r="GB370" s="7"/>
      <c r="GC370" s="7"/>
      <c r="GD370" s="7"/>
      <c r="GE370" s="7"/>
      <c r="GF370" s="7"/>
      <c r="GG370" s="7"/>
      <c r="GH370" s="7"/>
      <c r="GI370" s="7"/>
      <c r="GJ370" s="7"/>
      <c r="GK370" s="7"/>
      <c r="GL370" s="7"/>
      <c r="GM370" s="7"/>
      <c r="GN370" s="7"/>
      <c r="GO370" s="7"/>
      <c r="GP370" s="7"/>
      <c r="GQ370" s="7"/>
      <c r="GR370" s="7"/>
      <c r="GS370" s="7"/>
      <c r="GT370" s="7"/>
      <c r="GU370" s="7"/>
      <c r="GV370" s="7"/>
      <c r="GW370" s="7"/>
      <c r="GX370" s="7"/>
      <c r="GY370" s="7"/>
      <c r="GZ370" s="7"/>
      <c r="HA370" s="7"/>
      <c r="HB370" s="7"/>
      <c r="HC370" s="7"/>
      <c r="HD370" s="7"/>
      <c r="HE370" s="7"/>
      <c r="HF370" s="7"/>
      <c r="HG370" s="7"/>
      <c r="HH370" s="7"/>
      <c r="HI370" s="7"/>
      <c r="HJ370" s="7"/>
      <c r="HK370" s="7"/>
      <c r="HL370" s="7"/>
      <c r="HM370" s="7"/>
      <c r="HN370" s="7"/>
      <c r="HO370" s="7"/>
      <c r="HP370" s="7"/>
      <c r="HQ370" s="7"/>
      <c r="HR370" s="7"/>
      <c r="HS370" s="7"/>
      <c r="HT370" s="7"/>
      <c r="HU370" s="7"/>
      <c r="HV370" s="7"/>
      <c r="HW370" s="7"/>
      <c r="HX370" s="7"/>
      <c r="HY370" s="7"/>
      <c r="HZ370" s="7"/>
      <c r="IA370" s="7"/>
      <c r="IB370" s="7"/>
      <c r="IC370" s="7"/>
      <c r="ID370" s="7"/>
      <c r="IE370" s="7"/>
      <c r="IF370" s="7"/>
      <c r="IG370" s="7"/>
      <c r="IH370" s="7"/>
      <c r="II370" s="7"/>
      <c r="IJ370" s="7"/>
      <c r="IK370" s="7"/>
      <c r="IL370" s="7"/>
      <c r="IM370" s="7"/>
      <c r="IN370" s="7"/>
      <c r="IO370" s="7"/>
      <c r="IP370" s="7"/>
      <c r="IQ370" s="7"/>
      <c r="IR370" s="7"/>
      <c r="IS370" s="7"/>
      <c r="IT370" s="7"/>
      <c r="IU370" s="7"/>
      <c r="IV370" s="7"/>
    </row>
    <row r="371" customFormat="1" ht="14.25" spans="1:256">
      <c r="A371" s="19"/>
      <c r="B371" s="19"/>
      <c r="C371" s="20" t="s">
        <v>1699</v>
      </c>
      <c r="D371" s="20" t="s">
        <v>1699</v>
      </c>
      <c r="E371" s="20" t="s">
        <v>2310</v>
      </c>
      <c r="F371" s="21" t="s">
        <v>1703</v>
      </c>
      <c r="G371" s="21" t="s">
        <v>2311</v>
      </c>
      <c r="H371" s="21" t="s">
        <v>1947</v>
      </c>
      <c r="I371" s="21" t="s">
        <v>1706</v>
      </c>
      <c r="J371" s="21" t="s">
        <v>2312</v>
      </c>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c r="BM371" s="7"/>
      <c r="BN371" s="7"/>
      <c r="BO371" s="7"/>
      <c r="BP371" s="7"/>
      <c r="BQ371" s="7"/>
      <c r="BR371" s="7"/>
      <c r="BS371" s="7"/>
      <c r="BT371" s="7"/>
      <c r="BU371" s="7"/>
      <c r="BV371" s="7"/>
      <c r="BW371" s="7"/>
      <c r="BX371" s="7"/>
      <c r="BY371" s="7"/>
      <c r="BZ371" s="7"/>
      <c r="CA371" s="7"/>
      <c r="CB371" s="7"/>
      <c r="CC371" s="7"/>
      <c r="CD371" s="7"/>
      <c r="CE371" s="7"/>
      <c r="CF371" s="7"/>
      <c r="CG371" s="7"/>
      <c r="CH371" s="7"/>
      <c r="CI371" s="7"/>
      <c r="CJ371" s="7"/>
      <c r="CK371" s="7"/>
      <c r="CL371" s="7"/>
      <c r="CM371" s="7"/>
      <c r="CN371" s="7"/>
      <c r="CO371" s="7"/>
      <c r="CP371" s="7"/>
      <c r="CQ371" s="7"/>
      <c r="CR371" s="7"/>
      <c r="CS371" s="7"/>
      <c r="CT371" s="7"/>
      <c r="CU371" s="7"/>
      <c r="CV371" s="7"/>
      <c r="CW371" s="7"/>
      <c r="CX371" s="7"/>
      <c r="CY371" s="7"/>
      <c r="CZ371" s="7"/>
      <c r="DA371" s="7"/>
      <c r="DB371" s="7"/>
      <c r="DC371" s="7"/>
      <c r="DD371" s="7"/>
      <c r="DE371" s="7"/>
      <c r="DF371" s="7"/>
      <c r="DG371" s="7"/>
      <c r="DH371" s="7"/>
      <c r="DI371" s="7"/>
      <c r="DJ371" s="7"/>
      <c r="DK371" s="7"/>
      <c r="DL371" s="7"/>
      <c r="DM371" s="7"/>
      <c r="DN371" s="7"/>
      <c r="DO371" s="7"/>
      <c r="DP371" s="7"/>
      <c r="DQ371" s="7"/>
      <c r="DR371" s="7"/>
      <c r="DS371" s="7"/>
      <c r="DT371" s="7"/>
      <c r="DU371" s="7"/>
      <c r="DV371" s="7"/>
      <c r="DW371" s="7"/>
      <c r="DX371" s="7"/>
      <c r="DY371" s="7"/>
      <c r="DZ371" s="7"/>
      <c r="EA371" s="7"/>
      <c r="EB371" s="7"/>
      <c r="EC371" s="7"/>
      <c r="ED371" s="7"/>
      <c r="EE371" s="7"/>
      <c r="EF371" s="7"/>
      <c r="EG371" s="7"/>
      <c r="EH371" s="7"/>
      <c r="EI371" s="7"/>
      <c r="EJ371" s="7"/>
      <c r="EK371" s="7"/>
      <c r="EL371" s="7"/>
      <c r="EM371" s="7"/>
      <c r="EN371" s="7"/>
      <c r="EO371" s="7"/>
      <c r="EP371" s="7"/>
      <c r="EQ371" s="7"/>
      <c r="ER371" s="7"/>
      <c r="ES371" s="7"/>
      <c r="ET371" s="7"/>
      <c r="EU371" s="7"/>
      <c r="EV371" s="7"/>
      <c r="EW371" s="7"/>
      <c r="EX371" s="7"/>
      <c r="EY371" s="7"/>
      <c r="EZ371" s="7"/>
      <c r="FA371" s="7"/>
      <c r="FB371" s="7"/>
      <c r="FC371" s="7"/>
      <c r="FD371" s="7"/>
      <c r="FE371" s="7"/>
      <c r="FF371" s="7"/>
      <c r="FG371" s="7"/>
      <c r="FH371" s="7"/>
      <c r="FI371" s="7"/>
      <c r="FJ371" s="7"/>
      <c r="FK371" s="7"/>
      <c r="FL371" s="7"/>
      <c r="FM371" s="7"/>
      <c r="FN371" s="7"/>
      <c r="FO371" s="7"/>
      <c r="FP371" s="7"/>
      <c r="FQ371" s="7"/>
      <c r="FR371" s="7"/>
      <c r="FS371" s="7"/>
      <c r="FT371" s="7"/>
      <c r="FU371" s="7"/>
      <c r="FV371" s="7"/>
      <c r="FW371" s="7"/>
      <c r="FX371" s="7"/>
      <c r="FY371" s="7"/>
      <c r="FZ371" s="7"/>
      <c r="GA371" s="7"/>
      <c r="GB371" s="7"/>
      <c r="GC371" s="7"/>
      <c r="GD371" s="7"/>
      <c r="GE371" s="7"/>
      <c r="GF371" s="7"/>
      <c r="GG371" s="7"/>
      <c r="GH371" s="7"/>
      <c r="GI371" s="7"/>
      <c r="GJ371" s="7"/>
      <c r="GK371" s="7"/>
      <c r="GL371" s="7"/>
      <c r="GM371" s="7"/>
      <c r="GN371" s="7"/>
      <c r="GO371" s="7"/>
      <c r="GP371" s="7"/>
      <c r="GQ371" s="7"/>
      <c r="GR371" s="7"/>
      <c r="GS371" s="7"/>
      <c r="GT371" s="7"/>
      <c r="GU371" s="7"/>
      <c r="GV371" s="7"/>
      <c r="GW371" s="7"/>
      <c r="GX371" s="7"/>
      <c r="GY371" s="7"/>
      <c r="GZ371" s="7"/>
      <c r="HA371" s="7"/>
      <c r="HB371" s="7"/>
      <c r="HC371" s="7"/>
      <c r="HD371" s="7"/>
      <c r="HE371" s="7"/>
      <c r="HF371" s="7"/>
      <c r="HG371" s="7"/>
      <c r="HH371" s="7"/>
      <c r="HI371" s="7"/>
      <c r="HJ371" s="7"/>
      <c r="HK371" s="7"/>
      <c r="HL371" s="7"/>
      <c r="HM371" s="7"/>
      <c r="HN371" s="7"/>
      <c r="HO371" s="7"/>
      <c r="HP371" s="7"/>
      <c r="HQ371" s="7"/>
      <c r="HR371" s="7"/>
      <c r="HS371" s="7"/>
      <c r="HT371" s="7"/>
      <c r="HU371" s="7"/>
      <c r="HV371" s="7"/>
      <c r="HW371" s="7"/>
      <c r="HX371" s="7"/>
      <c r="HY371" s="7"/>
      <c r="HZ371" s="7"/>
      <c r="IA371" s="7"/>
      <c r="IB371" s="7"/>
      <c r="IC371" s="7"/>
      <c r="ID371" s="7"/>
      <c r="IE371" s="7"/>
      <c r="IF371" s="7"/>
      <c r="IG371" s="7"/>
      <c r="IH371" s="7"/>
      <c r="II371" s="7"/>
      <c r="IJ371" s="7"/>
      <c r="IK371" s="7"/>
      <c r="IL371" s="7"/>
      <c r="IM371" s="7"/>
      <c r="IN371" s="7"/>
      <c r="IO371" s="7"/>
      <c r="IP371" s="7"/>
      <c r="IQ371" s="7"/>
      <c r="IR371" s="7"/>
      <c r="IS371" s="7"/>
      <c r="IT371" s="7"/>
      <c r="IU371" s="7"/>
      <c r="IV371" s="7"/>
    </row>
    <row r="372" customFormat="1" ht="14.25" spans="1:256">
      <c r="A372" s="19"/>
      <c r="B372" s="19"/>
      <c r="C372" s="20" t="s">
        <v>1699</v>
      </c>
      <c r="D372" s="20" t="s">
        <v>1699</v>
      </c>
      <c r="E372" s="20" t="s">
        <v>2313</v>
      </c>
      <c r="F372" s="21" t="s">
        <v>1703</v>
      </c>
      <c r="G372" s="21" t="s">
        <v>1839</v>
      </c>
      <c r="H372" s="21" t="s">
        <v>1705</v>
      </c>
      <c r="I372" s="21" t="s">
        <v>1706</v>
      </c>
      <c r="J372" s="21" t="s">
        <v>2314</v>
      </c>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c r="BE372" s="7"/>
      <c r="BF372" s="7"/>
      <c r="BG372" s="7"/>
      <c r="BH372" s="7"/>
      <c r="BI372" s="7"/>
      <c r="BJ372" s="7"/>
      <c r="BK372" s="7"/>
      <c r="BL372" s="7"/>
      <c r="BM372" s="7"/>
      <c r="BN372" s="7"/>
      <c r="BO372" s="7"/>
      <c r="BP372" s="7"/>
      <c r="BQ372" s="7"/>
      <c r="BR372" s="7"/>
      <c r="BS372" s="7"/>
      <c r="BT372" s="7"/>
      <c r="BU372" s="7"/>
      <c r="BV372" s="7"/>
      <c r="BW372" s="7"/>
      <c r="BX372" s="7"/>
      <c r="BY372" s="7"/>
      <c r="BZ372" s="7"/>
      <c r="CA372" s="7"/>
      <c r="CB372" s="7"/>
      <c r="CC372" s="7"/>
      <c r="CD372" s="7"/>
      <c r="CE372" s="7"/>
      <c r="CF372" s="7"/>
      <c r="CG372" s="7"/>
      <c r="CH372" s="7"/>
      <c r="CI372" s="7"/>
      <c r="CJ372" s="7"/>
      <c r="CK372" s="7"/>
      <c r="CL372" s="7"/>
      <c r="CM372" s="7"/>
      <c r="CN372" s="7"/>
      <c r="CO372" s="7"/>
      <c r="CP372" s="7"/>
      <c r="CQ372" s="7"/>
      <c r="CR372" s="7"/>
      <c r="CS372" s="7"/>
      <c r="CT372" s="7"/>
      <c r="CU372" s="7"/>
      <c r="CV372" s="7"/>
      <c r="CW372" s="7"/>
      <c r="CX372" s="7"/>
      <c r="CY372" s="7"/>
      <c r="CZ372" s="7"/>
      <c r="DA372" s="7"/>
      <c r="DB372" s="7"/>
      <c r="DC372" s="7"/>
      <c r="DD372" s="7"/>
      <c r="DE372" s="7"/>
      <c r="DF372" s="7"/>
      <c r="DG372" s="7"/>
      <c r="DH372" s="7"/>
      <c r="DI372" s="7"/>
      <c r="DJ372" s="7"/>
      <c r="DK372" s="7"/>
      <c r="DL372" s="7"/>
      <c r="DM372" s="7"/>
      <c r="DN372" s="7"/>
      <c r="DO372" s="7"/>
      <c r="DP372" s="7"/>
      <c r="DQ372" s="7"/>
      <c r="DR372" s="7"/>
      <c r="DS372" s="7"/>
      <c r="DT372" s="7"/>
      <c r="DU372" s="7"/>
      <c r="DV372" s="7"/>
      <c r="DW372" s="7"/>
      <c r="DX372" s="7"/>
      <c r="DY372" s="7"/>
      <c r="DZ372" s="7"/>
      <c r="EA372" s="7"/>
      <c r="EB372" s="7"/>
      <c r="EC372" s="7"/>
      <c r="ED372" s="7"/>
      <c r="EE372" s="7"/>
      <c r="EF372" s="7"/>
      <c r="EG372" s="7"/>
      <c r="EH372" s="7"/>
      <c r="EI372" s="7"/>
      <c r="EJ372" s="7"/>
      <c r="EK372" s="7"/>
      <c r="EL372" s="7"/>
      <c r="EM372" s="7"/>
      <c r="EN372" s="7"/>
      <c r="EO372" s="7"/>
      <c r="EP372" s="7"/>
      <c r="EQ372" s="7"/>
      <c r="ER372" s="7"/>
      <c r="ES372" s="7"/>
      <c r="ET372" s="7"/>
      <c r="EU372" s="7"/>
      <c r="EV372" s="7"/>
      <c r="EW372" s="7"/>
      <c r="EX372" s="7"/>
      <c r="EY372" s="7"/>
      <c r="EZ372" s="7"/>
      <c r="FA372" s="7"/>
      <c r="FB372" s="7"/>
      <c r="FC372" s="7"/>
      <c r="FD372" s="7"/>
      <c r="FE372" s="7"/>
      <c r="FF372" s="7"/>
      <c r="FG372" s="7"/>
      <c r="FH372" s="7"/>
      <c r="FI372" s="7"/>
      <c r="FJ372" s="7"/>
      <c r="FK372" s="7"/>
      <c r="FL372" s="7"/>
      <c r="FM372" s="7"/>
      <c r="FN372" s="7"/>
      <c r="FO372" s="7"/>
      <c r="FP372" s="7"/>
      <c r="FQ372" s="7"/>
      <c r="FR372" s="7"/>
      <c r="FS372" s="7"/>
      <c r="FT372" s="7"/>
      <c r="FU372" s="7"/>
      <c r="FV372" s="7"/>
      <c r="FW372" s="7"/>
      <c r="FX372" s="7"/>
      <c r="FY372" s="7"/>
      <c r="FZ372" s="7"/>
      <c r="GA372" s="7"/>
      <c r="GB372" s="7"/>
      <c r="GC372" s="7"/>
      <c r="GD372" s="7"/>
      <c r="GE372" s="7"/>
      <c r="GF372" s="7"/>
      <c r="GG372" s="7"/>
      <c r="GH372" s="7"/>
      <c r="GI372" s="7"/>
      <c r="GJ372" s="7"/>
      <c r="GK372" s="7"/>
      <c r="GL372" s="7"/>
      <c r="GM372" s="7"/>
      <c r="GN372" s="7"/>
      <c r="GO372" s="7"/>
      <c r="GP372" s="7"/>
      <c r="GQ372" s="7"/>
      <c r="GR372" s="7"/>
      <c r="GS372" s="7"/>
      <c r="GT372" s="7"/>
      <c r="GU372" s="7"/>
      <c r="GV372" s="7"/>
      <c r="GW372" s="7"/>
      <c r="GX372" s="7"/>
      <c r="GY372" s="7"/>
      <c r="GZ372" s="7"/>
      <c r="HA372" s="7"/>
      <c r="HB372" s="7"/>
      <c r="HC372" s="7"/>
      <c r="HD372" s="7"/>
      <c r="HE372" s="7"/>
      <c r="HF372" s="7"/>
      <c r="HG372" s="7"/>
      <c r="HH372" s="7"/>
      <c r="HI372" s="7"/>
      <c r="HJ372" s="7"/>
      <c r="HK372" s="7"/>
      <c r="HL372" s="7"/>
      <c r="HM372" s="7"/>
      <c r="HN372" s="7"/>
      <c r="HO372" s="7"/>
      <c r="HP372" s="7"/>
      <c r="HQ372" s="7"/>
      <c r="HR372" s="7"/>
      <c r="HS372" s="7"/>
      <c r="HT372" s="7"/>
      <c r="HU372" s="7"/>
      <c r="HV372" s="7"/>
      <c r="HW372" s="7"/>
      <c r="HX372" s="7"/>
      <c r="HY372" s="7"/>
      <c r="HZ372" s="7"/>
      <c r="IA372" s="7"/>
      <c r="IB372" s="7"/>
      <c r="IC372" s="7"/>
      <c r="ID372" s="7"/>
      <c r="IE372" s="7"/>
      <c r="IF372" s="7"/>
      <c r="IG372" s="7"/>
      <c r="IH372" s="7"/>
      <c r="II372" s="7"/>
      <c r="IJ372" s="7"/>
      <c r="IK372" s="7"/>
      <c r="IL372" s="7"/>
      <c r="IM372" s="7"/>
      <c r="IN372" s="7"/>
      <c r="IO372" s="7"/>
      <c r="IP372" s="7"/>
      <c r="IQ372" s="7"/>
      <c r="IR372" s="7"/>
      <c r="IS372" s="7"/>
      <c r="IT372" s="7"/>
      <c r="IU372" s="7"/>
      <c r="IV372" s="7"/>
    </row>
    <row r="373" customFormat="1" ht="72" customHeight="1" spans="1:256">
      <c r="A373" s="19"/>
      <c r="B373" s="19"/>
      <c r="C373" s="20" t="s">
        <v>1699</v>
      </c>
      <c r="D373" s="20" t="s">
        <v>1699</v>
      </c>
      <c r="E373" s="20" t="s">
        <v>2315</v>
      </c>
      <c r="F373" s="21" t="s">
        <v>1709</v>
      </c>
      <c r="G373" s="21" t="s">
        <v>2316</v>
      </c>
      <c r="H373" s="21" t="s">
        <v>2317</v>
      </c>
      <c r="I373" s="21" t="s">
        <v>1706</v>
      </c>
      <c r="J373" s="21" t="s">
        <v>2318</v>
      </c>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c r="BE373" s="7"/>
      <c r="BF373" s="7"/>
      <c r="BG373" s="7"/>
      <c r="BH373" s="7"/>
      <c r="BI373" s="7"/>
      <c r="BJ373" s="7"/>
      <c r="BK373" s="7"/>
      <c r="BL373" s="7"/>
      <c r="BM373" s="7"/>
      <c r="BN373" s="7"/>
      <c r="BO373" s="7"/>
      <c r="BP373" s="7"/>
      <c r="BQ373" s="7"/>
      <c r="BR373" s="7"/>
      <c r="BS373" s="7"/>
      <c r="BT373" s="7"/>
      <c r="BU373" s="7"/>
      <c r="BV373" s="7"/>
      <c r="BW373" s="7"/>
      <c r="BX373" s="7"/>
      <c r="BY373" s="7"/>
      <c r="BZ373" s="7"/>
      <c r="CA373" s="7"/>
      <c r="CB373" s="7"/>
      <c r="CC373" s="7"/>
      <c r="CD373" s="7"/>
      <c r="CE373" s="7"/>
      <c r="CF373" s="7"/>
      <c r="CG373" s="7"/>
      <c r="CH373" s="7"/>
      <c r="CI373" s="7"/>
      <c r="CJ373" s="7"/>
      <c r="CK373" s="7"/>
      <c r="CL373" s="7"/>
      <c r="CM373" s="7"/>
      <c r="CN373" s="7"/>
      <c r="CO373" s="7"/>
      <c r="CP373" s="7"/>
      <c r="CQ373" s="7"/>
      <c r="CR373" s="7"/>
      <c r="CS373" s="7"/>
      <c r="CT373" s="7"/>
      <c r="CU373" s="7"/>
      <c r="CV373" s="7"/>
      <c r="CW373" s="7"/>
      <c r="CX373" s="7"/>
      <c r="CY373" s="7"/>
      <c r="CZ373" s="7"/>
      <c r="DA373" s="7"/>
      <c r="DB373" s="7"/>
      <c r="DC373" s="7"/>
      <c r="DD373" s="7"/>
      <c r="DE373" s="7"/>
      <c r="DF373" s="7"/>
      <c r="DG373" s="7"/>
      <c r="DH373" s="7"/>
      <c r="DI373" s="7"/>
      <c r="DJ373" s="7"/>
      <c r="DK373" s="7"/>
      <c r="DL373" s="7"/>
      <c r="DM373" s="7"/>
      <c r="DN373" s="7"/>
      <c r="DO373" s="7"/>
      <c r="DP373" s="7"/>
      <c r="DQ373" s="7"/>
      <c r="DR373" s="7"/>
      <c r="DS373" s="7"/>
      <c r="DT373" s="7"/>
      <c r="DU373" s="7"/>
      <c r="DV373" s="7"/>
      <c r="DW373" s="7"/>
      <c r="DX373" s="7"/>
      <c r="DY373" s="7"/>
      <c r="DZ373" s="7"/>
      <c r="EA373" s="7"/>
      <c r="EB373" s="7"/>
      <c r="EC373" s="7"/>
      <c r="ED373" s="7"/>
      <c r="EE373" s="7"/>
      <c r="EF373" s="7"/>
      <c r="EG373" s="7"/>
      <c r="EH373" s="7"/>
      <c r="EI373" s="7"/>
      <c r="EJ373" s="7"/>
      <c r="EK373" s="7"/>
      <c r="EL373" s="7"/>
      <c r="EM373" s="7"/>
      <c r="EN373" s="7"/>
      <c r="EO373" s="7"/>
      <c r="EP373" s="7"/>
      <c r="EQ373" s="7"/>
      <c r="ER373" s="7"/>
      <c r="ES373" s="7"/>
      <c r="ET373" s="7"/>
      <c r="EU373" s="7"/>
      <c r="EV373" s="7"/>
      <c r="EW373" s="7"/>
      <c r="EX373" s="7"/>
      <c r="EY373" s="7"/>
      <c r="EZ373" s="7"/>
      <c r="FA373" s="7"/>
      <c r="FB373" s="7"/>
      <c r="FC373" s="7"/>
      <c r="FD373" s="7"/>
      <c r="FE373" s="7"/>
      <c r="FF373" s="7"/>
      <c r="FG373" s="7"/>
      <c r="FH373" s="7"/>
      <c r="FI373" s="7"/>
      <c r="FJ373" s="7"/>
      <c r="FK373" s="7"/>
      <c r="FL373" s="7"/>
      <c r="FM373" s="7"/>
      <c r="FN373" s="7"/>
      <c r="FO373" s="7"/>
      <c r="FP373" s="7"/>
      <c r="FQ373" s="7"/>
      <c r="FR373" s="7"/>
      <c r="FS373" s="7"/>
      <c r="FT373" s="7"/>
      <c r="FU373" s="7"/>
      <c r="FV373" s="7"/>
      <c r="FW373" s="7"/>
      <c r="FX373" s="7"/>
      <c r="FY373" s="7"/>
      <c r="FZ373" s="7"/>
      <c r="GA373" s="7"/>
      <c r="GB373" s="7"/>
      <c r="GC373" s="7"/>
      <c r="GD373" s="7"/>
      <c r="GE373" s="7"/>
      <c r="GF373" s="7"/>
      <c r="GG373" s="7"/>
      <c r="GH373" s="7"/>
      <c r="GI373" s="7"/>
      <c r="GJ373" s="7"/>
      <c r="GK373" s="7"/>
      <c r="GL373" s="7"/>
      <c r="GM373" s="7"/>
      <c r="GN373" s="7"/>
      <c r="GO373" s="7"/>
      <c r="GP373" s="7"/>
      <c r="GQ373" s="7"/>
      <c r="GR373" s="7"/>
      <c r="GS373" s="7"/>
      <c r="GT373" s="7"/>
      <c r="GU373" s="7"/>
      <c r="GV373" s="7"/>
      <c r="GW373" s="7"/>
      <c r="GX373" s="7"/>
      <c r="GY373" s="7"/>
      <c r="GZ373" s="7"/>
      <c r="HA373" s="7"/>
      <c r="HB373" s="7"/>
      <c r="HC373" s="7"/>
      <c r="HD373" s="7"/>
      <c r="HE373" s="7"/>
      <c r="HF373" s="7"/>
      <c r="HG373" s="7"/>
      <c r="HH373" s="7"/>
      <c r="HI373" s="7"/>
      <c r="HJ373" s="7"/>
      <c r="HK373" s="7"/>
      <c r="HL373" s="7"/>
      <c r="HM373" s="7"/>
      <c r="HN373" s="7"/>
      <c r="HO373" s="7"/>
      <c r="HP373" s="7"/>
      <c r="HQ373" s="7"/>
      <c r="HR373" s="7"/>
      <c r="HS373" s="7"/>
      <c r="HT373" s="7"/>
      <c r="HU373" s="7"/>
      <c r="HV373" s="7"/>
      <c r="HW373" s="7"/>
      <c r="HX373" s="7"/>
      <c r="HY373" s="7"/>
      <c r="HZ373" s="7"/>
      <c r="IA373" s="7"/>
      <c r="IB373" s="7"/>
      <c r="IC373" s="7"/>
      <c r="ID373" s="7"/>
      <c r="IE373" s="7"/>
      <c r="IF373" s="7"/>
      <c r="IG373" s="7"/>
      <c r="IH373" s="7"/>
      <c r="II373" s="7"/>
      <c r="IJ373" s="7"/>
      <c r="IK373" s="7"/>
      <c r="IL373" s="7"/>
      <c r="IM373" s="7"/>
      <c r="IN373" s="7"/>
      <c r="IO373" s="7"/>
      <c r="IP373" s="7"/>
      <c r="IQ373" s="7"/>
      <c r="IR373" s="7"/>
      <c r="IS373" s="7"/>
      <c r="IT373" s="7"/>
      <c r="IU373" s="7"/>
      <c r="IV373" s="7"/>
    </row>
    <row r="374" customFormat="1" ht="27" spans="1:256">
      <c r="A374" s="19"/>
      <c r="B374" s="19"/>
      <c r="C374" s="20" t="s">
        <v>1699</v>
      </c>
      <c r="D374" s="20" t="s">
        <v>1699</v>
      </c>
      <c r="E374" s="20" t="s">
        <v>2319</v>
      </c>
      <c r="F374" s="21" t="s">
        <v>1727</v>
      </c>
      <c r="G374" s="21" t="s">
        <v>1785</v>
      </c>
      <c r="H374" s="21" t="s">
        <v>1846</v>
      </c>
      <c r="I374" s="21" t="s">
        <v>1706</v>
      </c>
      <c r="J374" s="21" t="s">
        <v>2320</v>
      </c>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c r="BF374" s="7"/>
      <c r="BG374" s="7"/>
      <c r="BH374" s="7"/>
      <c r="BI374" s="7"/>
      <c r="BJ374" s="7"/>
      <c r="BK374" s="7"/>
      <c r="BL374" s="7"/>
      <c r="BM374" s="7"/>
      <c r="BN374" s="7"/>
      <c r="BO374" s="7"/>
      <c r="BP374" s="7"/>
      <c r="BQ374" s="7"/>
      <c r="BR374" s="7"/>
      <c r="BS374" s="7"/>
      <c r="BT374" s="7"/>
      <c r="BU374" s="7"/>
      <c r="BV374" s="7"/>
      <c r="BW374" s="7"/>
      <c r="BX374" s="7"/>
      <c r="BY374" s="7"/>
      <c r="BZ374" s="7"/>
      <c r="CA374" s="7"/>
      <c r="CB374" s="7"/>
      <c r="CC374" s="7"/>
      <c r="CD374" s="7"/>
      <c r="CE374" s="7"/>
      <c r="CF374" s="7"/>
      <c r="CG374" s="7"/>
      <c r="CH374" s="7"/>
      <c r="CI374" s="7"/>
      <c r="CJ374" s="7"/>
      <c r="CK374" s="7"/>
      <c r="CL374" s="7"/>
      <c r="CM374" s="7"/>
      <c r="CN374" s="7"/>
      <c r="CO374" s="7"/>
      <c r="CP374" s="7"/>
      <c r="CQ374" s="7"/>
      <c r="CR374" s="7"/>
      <c r="CS374" s="7"/>
      <c r="CT374" s="7"/>
      <c r="CU374" s="7"/>
      <c r="CV374" s="7"/>
      <c r="CW374" s="7"/>
      <c r="CX374" s="7"/>
      <c r="CY374" s="7"/>
      <c r="CZ374" s="7"/>
      <c r="DA374" s="7"/>
      <c r="DB374" s="7"/>
      <c r="DC374" s="7"/>
      <c r="DD374" s="7"/>
      <c r="DE374" s="7"/>
      <c r="DF374" s="7"/>
      <c r="DG374" s="7"/>
      <c r="DH374" s="7"/>
      <c r="DI374" s="7"/>
      <c r="DJ374" s="7"/>
      <c r="DK374" s="7"/>
      <c r="DL374" s="7"/>
      <c r="DM374" s="7"/>
      <c r="DN374" s="7"/>
      <c r="DO374" s="7"/>
      <c r="DP374" s="7"/>
      <c r="DQ374" s="7"/>
      <c r="DR374" s="7"/>
      <c r="DS374" s="7"/>
      <c r="DT374" s="7"/>
      <c r="DU374" s="7"/>
      <c r="DV374" s="7"/>
      <c r="DW374" s="7"/>
      <c r="DX374" s="7"/>
      <c r="DY374" s="7"/>
      <c r="DZ374" s="7"/>
      <c r="EA374" s="7"/>
      <c r="EB374" s="7"/>
      <c r="EC374" s="7"/>
      <c r="ED374" s="7"/>
      <c r="EE374" s="7"/>
      <c r="EF374" s="7"/>
      <c r="EG374" s="7"/>
      <c r="EH374" s="7"/>
      <c r="EI374" s="7"/>
      <c r="EJ374" s="7"/>
      <c r="EK374" s="7"/>
      <c r="EL374" s="7"/>
      <c r="EM374" s="7"/>
      <c r="EN374" s="7"/>
      <c r="EO374" s="7"/>
      <c r="EP374" s="7"/>
      <c r="EQ374" s="7"/>
      <c r="ER374" s="7"/>
      <c r="ES374" s="7"/>
      <c r="ET374" s="7"/>
      <c r="EU374" s="7"/>
      <c r="EV374" s="7"/>
      <c r="EW374" s="7"/>
      <c r="EX374" s="7"/>
      <c r="EY374" s="7"/>
      <c r="EZ374" s="7"/>
      <c r="FA374" s="7"/>
      <c r="FB374" s="7"/>
      <c r="FC374" s="7"/>
      <c r="FD374" s="7"/>
      <c r="FE374" s="7"/>
      <c r="FF374" s="7"/>
      <c r="FG374" s="7"/>
      <c r="FH374" s="7"/>
      <c r="FI374" s="7"/>
      <c r="FJ374" s="7"/>
      <c r="FK374" s="7"/>
      <c r="FL374" s="7"/>
      <c r="FM374" s="7"/>
      <c r="FN374" s="7"/>
      <c r="FO374" s="7"/>
      <c r="FP374" s="7"/>
      <c r="FQ374" s="7"/>
      <c r="FR374" s="7"/>
      <c r="FS374" s="7"/>
      <c r="FT374" s="7"/>
      <c r="FU374" s="7"/>
      <c r="FV374" s="7"/>
      <c r="FW374" s="7"/>
      <c r="FX374" s="7"/>
      <c r="FY374" s="7"/>
      <c r="FZ374" s="7"/>
      <c r="GA374" s="7"/>
      <c r="GB374" s="7"/>
      <c r="GC374" s="7"/>
      <c r="GD374" s="7"/>
      <c r="GE374" s="7"/>
      <c r="GF374" s="7"/>
      <c r="GG374" s="7"/>
      <c r="GH374" s="7"/>
      <c r="GI374" s="7"/>
      <c r="GJ374" s="7"/>
      <c r="GK374" s="7"/>
      <c r="GL374" s="7"/>
      <c r="GM374" s="7"/>
      <c r="GN374" s="7"/>
      <c r="GO374" s="7"/>
      <c r="GP374" s="7"/>
      <c r="GQ374" s="7"/>
      <c r="GR374" s="7"/>
      <c r="GS374" s="7"/>
      <c r="GT374" s="7"/>
      <c r="GU374" s="7"/>
      <c r="GV374" s="7"/>
      <c r="GW374" s="7"/>
      <c r="GX374" s="7"/>
      <c r="GY374" s="7"/>
      <c r="GZ374" s="7"/>
      <c r="HA374" s="7"/>
      <c r="HB374" s="7"/>
      <c r="HC374" s="7"/>
      <c r="HD374" s="7"/>
      <c r="HE374" s="7"/>
      <c r="HF374" s="7"/>
      <c r="HG374" s="7"/>
      <c r="HH374" s="7"/>
      <c r="HI374" s="7"/>
      <c r="HJ374" s="7"/>
      <c r="HK374" s="7"/>
      <c r="HL374" s="7"/>
      <c r="HM374" s="7"/>
      <c r="HN374" s="7"/>
      <c r="HO374" s="7"/>
      <c r="HP374" s="7"/>
      <c r="HQ374" s="7"/>
      <c r="HR374" s="7"/>
      <c r="HS374" s="7"/>
      <c r="HT374" s="7"/>
      <c r="HU374" s="7"/>
      <c r="HV374" s="7"/>
      <c r="HW374" s="7"/>
      <c r="HX374" s="7"/>
      <c r="HY374" s="7"/>
      <c r="HZ374" s="7"/>
      <c r="IA374" s="7"/>
      <c r="IB374" s="7"/>
      <c r="IC374" s="7"/>
      <c r="ID374" s="7"/>
      <c r="IE374" s="7"/>
      <c r="IF374" s="7"/>
      <c r="IG374" s="7"/>
      <c r="IH374" s="7"/>
      <c r="II374" s="7"/>
      <c r="IJ374" s="7"/>
      <c r="IK374" s="7"/>
      <c r="IL374" s="7"/>
      <c r="IM374" s="7"/>
      <c r="IN374" s="7"/>
      <c r="IO374" s="7"/>
      <c r="IP374" s="7"/>
      <c r="IQ374" s="7"/>
      <c r="IR374" s="7"/>
      <c r="IS374" s="7"/>
      <c r="IT374" s="7"/>
      <c r="IU374" s="7"/>
      <c r="IV374" s="7"/>
    </row>
    <row r="375" customFormat="1" ht="76" customHeight="1" spans="1:256">
      <c r="A375" s="19"/>
      <c r="B375" s="19"/>
      <c r="C375" s="20" t="s">
        <v>1699</v>
      </c>
      <c r="D375" s="20" t="s">
        <v>1699</v>
      </c>
      <c r="E375" s="20" t="s">
        <v>2321</v>
      </c>
      <c r="F375" s="21" t="s">
        <v>1727</v>
      </c>
      <c r="G375" s="21" t="s">
        <v>2322</v>
      </c>
      <c r="H375" s="21" t="s">
        <v>1705</v>
      </c>
      <c r="I375" s="21" t="s">
        <v>1706</v>
      </c>
      <c r="J375" s="21" t="s">
        <v>2323</v>
      </c>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c r="BF375" s="7"/>
      <c r="BG375" s="7"/>
      <c r="BH375" s="7"/>
      <c r="BI375" s="7"/>
      <c r="BJ375" s="7"/>
      <c r="BK375" s="7"/>
      <c r="BL375" s="7"/>
      <c r="BM375" s="7"/>
      <c r="BN375" s="7"/>
      <c r="BO375" s="7"/>
      <c r="BP375" s="7"/>
      <c r="BQ375" s="7"/>
      <c r="BR375" s="7"/>
      <c r="BS375" s="7"/>
      <c r="BT375" s="7"/>
      <c r="BU375" s="7"/>
      <c r="BV375" s="7"/>
      <c r="BW375" s="7"/>
      <c r="BX375" s="7"/>
      <c r="BY375" s="7"/>
      <c r="BZ375" s="7"/>
      <c r="CA375" s="7"/>
      <c r="CB375" s="7"/>
      <c r="CC375" s="7"/>
      <c r="CD375" s="7"/>
      <c r="CE375" s="7"/>
      <c r="CF375" s="7"/>
      <c r="CG375" s="7"/>
      <c r="CH375" s="7"/>
      <c r="CI375" s="7"/>
      <c r="CJ375" s="7"/>
      <c r="CK375" s="7"/>
      <c r="CL375" s="7"/>
      <c r="CM375" s="7"/>
      <c r="CN375" s="7"/>
      <c r="CO375" s="7"/>
      <c r="CP375" s="7"/>
      <c r="CQ375" s="7"/>
      <c r="CR375" s="7"/>
      <c r="CS375" s="7"/>
      <c r="CT375" s="7"/>
      <c r="CU375" s="7"/>
      <c r="CV375" s="7"/>
      <c r="CW375" s="7"/>
      <c r="CX375" s="7"/>
      <c r="CY375" s="7"/>
      <c r="CZ375" s="7"/>
      <c r="DA375" s="7"/>
      <c r="DB375" s="7"/>
      <c r="DC375" s="7"/>
      <c r="DD375" s="7"/>
      <c r="DE375" s="7"/>
      <c r="DF375" s="7"/>
      <c r="DG375" s="7"/>
      <c r="DH375" s="7"/>
      <c r="DI375" s="7"/>
      <c r="DJ375" s="7"/>
      <c r="DK375" s="7"/>
      <c r="DL375" s="7"/>
      <c r="DM375" s="7"/>
      <c r="DN375" s="7"/>
      <c r="DO375" s="7"/>
      <c r="DP375" s="7"/>
      <c r="DQ375" s="7"/>
      <c r="DR375" s="7"/>
      <c r="DS375" s="7"/>
      <c r="DT375" s="7"/>
      <c r="DU375" s="7"/>
      <c r="DV375" s="7"/>
      <c r="DW375" s="7"/>
      <c r="DX375" s="7"/>
      <c r="DY375" s="7"/>
      <c r="DZ375" s="7"/>
      <c r="EA375" s="7"/>
      <c r="EB375" s="7"/>
      <c r="EC375" s="7"/>
      <c r="ED375" s="7"/>
      <c r="EE375" s="7"/>
      <c r="EF375" s="7"/>
      <c r="EG375" s="7"/>
      <c r="EH375" s="7"/>
      <c r="EI375" s="7"/>
      <c r="EJ375" s="7"/>
      <c r="EK375" s="7"/>
      <c r="EL375" s="7"/>
      <c r="EM375" s="7"/>
      <c r="EN375" s="7"/>
      <c r="EO375" s="7"/>
      <c r="EP375" s="7"/>
      <c r="EQ375" s="7"/>
      <c r="ER375" s="7"/>
      <c r="ES375" s="7"/>
      <c r="ET375" s="7"/>
      <c r="EU375" s="7"/>
      <c r="EV375" s="7"/>
      <c r="EW375" s="7"/>
      <c r="EX375" s="7"/>
      <c r="EY375" s="7"/>
      <c r="EZ375" s="7"/>
      <c r="FA375" s="7"/>
      <c r="FB375" s="7"/>
      <c r="FC375" s="7"/>
      <c r="FD375" s="7"/>
      <c r="FE375" s="7"/>
      <c r="FF375" s="7"/>
      <c r="FG375" s="7"/>
      <c r="FH375" s="7"/>
      <c r="FI375" s="7"/>
      <c r="FJ375" s="7"/>
      <c r="FK375" s="7"/>
      <c r="FL375" s="7"/>
      <c r="FM375" s="7"/>
      <c r="FN375" s="7"/>
      <c r="FO375" s="7"/>
      <c r="FP375" s="7"/>
      <c r="FQ375" s="7"/>
      <c r="FR375" s="7"/>
      <c r="FS375" s="7"/>
      <c r="FT375" s="7"/>
      <c r="FU375" s="7"/>
      <c r="FV375" s="7"/>
      <c r="FW375" s="7"/>
      <c r="FX375" s="7"/>
      <c r="FY375" s="7"/>
      <c r="FZ375" s="7"/>
      <c r="GA375" s="7"/>
      <c r="GB375" s="7"/>
      <c r="GC375" s="7"/>
      <c r="GD375" s="7"/>
      <c r="GE375" s="7"/>
      <c r="GF375" s="7"/>
      <c r="GG375" s="7"/>
      <c r="GH375" s="7"/>
      <c r="GI375" s="7"/>
      <c r="GJ375" s="7"/>
      <c r="GK375" s="7"/>
      <c r="GL375" s="7"/>
      <c r="GM375" s="7"/>
      <c r="GN375" s="7"/>
      <c r="GO375" s="7"/>
      <c r="GP375" s="7"/>
      <c r="GQ375" s="7"/>
      <c r="GR375" s="7"/>
      <c r="GS375" s="7"/>
      <c r="GT375" s="7"/>
      <c r="GU375" s="7"/>
      <c r="GV375" s="7"/>
      <c r="GW375" s="7"/>
      <c r="GX375" s="7"/>
      <c r="GY375" s="7"/>
      <c r="GZ375" s="7"/>
      <c r="HA375" s="7"/>
      <c r="HB375" s="7"/>
      <c r="HC375" s="7"/>
      <c r="HD375" s="7"/>
      <c r="HE375" s="7"/>
      <c r="HF375" s="7"/>
      <c r="HG375" s="7"/>
      <c r="HH375" s="7"/>
      <c r="HI375" s="7"/>
      <c r="HJ375" s="7"/>
      <c r="HK375" s="7"/>
      <c r="HL375" s="7"/>
      <c r="HM375" s="7"/>
      <c r="HN375" s="7"/>
      <c r="HO375" s="7"/>
      <c r="HP375" s="7"/>
      <c r="HQ375" s="7"/>
      <c r="HR375" s="7"/>
      <c r="HS375" s="7"/>
      <c r="HT375" s="7"/>
      <c r="HU375" s="7"/>
      <c r="HV375" s="7"/>
      <c r="HW375" s="7"/>
      <c r="HX375" s="7"/>
      <c r="HY375" s="7"/>
      <c r="HZ375" s="7"/>
      <c r="IA375" s="7"/>
      <c r="IB375" s="7"/>
      <c r="IC375" s="7"/>
      <c r="ID375" s="7"/>
      <c r="IE375" s="7"/>
      <c r="IF375" s="7"/>
      <c r="IG375" s="7"/>
      <c r="IH375" s="7"/>
      <c r="II375" s="7"/>
      <c r="IJ375" s="7"/>
      <c r="IK375" s="7"/>
      <c r="IL375" s="7"/>
      <c r="IM375" s="7"/>
      <c r="IN375" s="7"/>
      <c r="IO375" s="7"/>
      <c r="IP375" s="7"/>
      <c r="IQ375" s="7"/>
      <c r="IR375" s="7"/>
      <c r="IS375" s="7"/>
      <c r="IT375" s="7"/>
      <c r="IU375" s="7"/>
      <c r="IV375" s="7"/>
    </row>
    <row r="376" customFormat="1" ht="83" customHeight="1" spans="1:256">
      <c r="A376" s="19"/>
      <c r="B376" s="19"/>
      <c r="C376" s="20" t="s">
        <v>1699</v>
      </c>
      <c r="D376" s="20" t="s">
        <v>1699</v>
      </c>
      <c r="E376" s="20" t="s">
        <v>2324</v>
      </c>
      <c r="F376" s="21" t="s">
        <v>1709</v>
      </c>
      <c r="G376" s="21" t="s">
        <v>2325</v>
      </c>
      <c r="H376" s="21" t="s">
        <v>1910</v>
      </c>
      <c r="I376" s="21" t="s">
        <v>1706</v>
      </c>
      <c r="J376" s="21" t="s">
        <v>2326</v>
      </c>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c r="BF376" s="7"/>
      <c r="BG376" s="7"/>
      <c r="BH376" s="7"/>
      <c r="BI376" s="7"/>
      <c r="BJ376" s="7"/>
      <c r="BK376" s="7"/>
      <c r="BL376" s="7"/>
      <c r="BM376" s="7"/>
      <c r="BN376" s="7"/>
      <c r="BO376" s="7"/>
      <c r="BP376" s="7"/>
      <c r="BQ376" s="7"/>
      <c r="BR376" s="7"/>
      <c r="BS376" s="7"/>
      <c r="BT376" s="7"/>
      <c r="BU376" s="7"/>
      <c r="BV376" s="7"/>
      <c r="BW376" s="7"/>
      <c r="BX376" s="7"/>
      <c r="BY376" s="7"/>
      <c r="BZ376" s="7"/>
      <c r="CA376" s="7"/>
      <c r="CB376" s="7"/>
      <c r="CC376" s="7"/>
      <c r="CD376" s="7"/>
      <c r="CE376" s="7"/>
      <c r="CF376" s="7"/>
      <c r="CG376" s="7"/>
      <c r="CH376" s="7"/>
      <c r="CI376" s="7"/>
      <c r="CJ376" s="7"/>
      <c r="CK376" s="7"/>
      <c r="CL376" s="7"/>
      <c r="CM376" s="7"/>
      <c r="CN376" s="7"/>
      <c r="CO376" s="7"/>
      <c r="CP376" s="7"/>
      <c r="CQ376" s="7"/>
      <c r="CR376" s="7"/>
      <c r="CS376" s="7"/>
      <c r="CT376" s="7"/>
      <c r="CU376" s="7"/>
      <c r="CV376" s="7"/>
      <c r="CW376" s="7"/>
      <c r="CX376" s="7"/>
      <c r="CY376" s="7"/>
      <c r="CZ376" s="7"/>
      <c r="DA376" s="7"/>
      <c r="DB376" s="7"/>
      <c r="DC376" s="7"/>
      <c r="DD376" s="7"/>
      <c r="DE376" s="7"/>
      <c r="DF376" s="7"/>
      <c r="DG376" s="7"/>
      <c r="DH376" s="7"/>
      <c r="DI376" s="7"/>
      <c r="DJ376" s="7"/>
      <c r="DK376" s="7"/>
      <c r="DL376" s="7"/>
      <c r="DM376" s="7"/>
      <c r="DN376" s="7"/>
      <c r="DO376" s="7"/>
      <c r="DP376" s="7"/>
      <c r="DQ376" s="7"/>
      <c r="DR376" s="7"/>
      <c r="DS376" s="7"/>
      <c r="DT376" s="7"/>
      <c r="DU376" s="7"/>
      <c r="DV376" s="7"/>
      <c r="DW376" s="7"/>
      <c r="DX376" s="7"/>
      <c r="DY376" s="7"/>
      <c r="DZ376" s="7"/>
      <c r="EA376" s="7"/>
      <c r="EB376" s="7"/>
      <c r="EC376" s="7"/>
      <c r="ED376" s="7"/>
      <c r="EE376" s="7"/>
      <c r="EF376" s="7"/>
      <c r="EG376" s="7"/>
      <c r="EH376" s="7"/>
      <c r="EI376" s="7"/>
      <c r="EJ376" s="7"/>
      <c r="EK376" s="7"/>
      <c r="EL376" s="7"/>
      <c r="EM376" s="7"/>
      <c r="EN376" s="7"/>
      <c r="EO376" s="7"/>
      <c r="EP376" s="7"/>
      <c r="EQ376" s="7"/>
      <c r="ER376" s="7"/>
      <c r="ES376" s="7"/>
      <c r="ET376" s="7"/>
      <c r="EU376" s="7"/>
      <c r="EV376" s="7"/>
      <c r="EW376" s="7"/>
      <c r="EX376" s="7"/>
      <c r="EY376" s="7"/>
      <c r="EZ376" s="7"/>
      <c r="FA376" s="7"/>
      <c r="FB376" s="7"/>
      <c r="FC376" s="7"/>
      <c r="FD376" s="7"/>
      <c r="FE376" s="7"/>
      <c r="FF376" s="7"/>
      <c r="FG376" s="7"/>
      <c r="FH376" s="7"/>
      <c r="FI376" s="7"/>
      <c r="FJ376" s="7"/>
      <c r="FK376" s="7"/>
      <c r="FL376" s="7"/>
      <c r="FM376" s="7"/>
      <c r="FN376" s="7"/>
      <c r="FO376" s="7"/>
      <c r="FP376" s="7"/>
      <c r="FQ376" s="7"/>
      <c r="FR376" s="7"/>
      <c r="FS376" s="7"/>
      <c r="FT376" s="7"/>
      <c r="FU376" s="7"/>
      <c r="FV376" s="7"/>
      <c r="FW376" s="7"/>
      <c r="FX376" s="7"/>
      <c r="FY376" s="7"/>
      <c r="FZ376" s="7"/>
      <c r="GA376" s="7"/>
      <c r="GB376" s="7"/>
      <c r="GC376" s="7"/>
      <c r="GD376" s="7"/>
      <c r="GE376" s="7"/>
      <c r="GF376" s="7"/>
      <c r="GG376" s="7"/>
      <c r="GH376" s="7"/>
      <c r="GI376" s="7"/>
      <c r="GJ376" s="7"/>
      <c r="GK376" s="7"/>
      <c r="GL376" s="7"/>
      <c r="GM376" s="7"/>
      <c r="GN376" s="7"/>
      <c r="GO376" s="7"/>
      <c r="GP376" s="7"/>
      <c r="GQ376" s="7"/>
      <c r="GR376" s="7"/>
      <c r="GS376" s="7"/>
      <c r="GT376" s="7"/>
      <c r="GU376" s="7"/>
      <c r="GV376" s="7"/>
      <c r="GW376" s="7"/>
      <c r="GX376" s="7"/>
      <c r="GY376" s="7"/>
      <c r="GZ376" s="7"/>
      <c r="HA376" s="7"/>
      <c r="HB376" s="7"/>
      <c r="HC376" s="7"/>
      <c r="HD376" s="7"/>
      <c r="HE376" s="7"/>
      <c r="HF376" s="7"/>
      <c r="HG376" s="7"/>
      <c r="HH376" s="7"/>
      <c r="HI376" s="7"/>
      <c r="HJ376" s="7"/>
      <c r="HK376" s="7"/>
      <c r="HL376" s="7"/>
      <c r="HM376" s="7"/>
      <c r="HN376" s="7"/>
      <c r="HO376" s="7"/>
      <c r="HP376" s="7"/>
      <c r="HQ376" s="7"/>
      <c r="HR376" s="7"/>
      <c r="HS376" s="7"/>
      <c r="HT376" s="7"/>
      <c r="HU376" s="7"/>
      <c r="HV376" s="7"/>
      <c r="HW376" s="7"/>
      <c r="HX376" s="7"/>
      <c r="HY376" s="7"/>
      <c r="HZ376" s="7"/>
      <c r="IA376" s="7"/>
      <c r="IB376" s="7"/>
      <c r="IC376" s="7"/>
      <c r="ID376" s="7"/>
      <c r="IE376" s="7"/>
      <c r="IF376" s="7"/>
      <c r="IG376" s="7"/>
      <c r="IH376" s="7"/>
      <c r="II376" s="7"/>
      <c r="IJ376" s="7"/>
      <c r="IK376" s="7"/>
      <c r="IL376" s="7"/>
      <c r="IM376" s="7"/>
      <c r="IN376" s="7"/>
      <c r="IO376" s="7"/>
      <c r="IP376" s="7"/>
      <c r="IQ376" s="7"/>
      <c r="IR376" s="7"/>
      <c r="IS376" s="7"/>
      <c r="IT376" s="7"/>
      <c r="IU376" s="7"/>
      <c r="IV376" s="7"/>
    </row>
    <row r="377" customFormat="1" ht="28.5" spans="1:256">
      <c r="A377" s="19"/>
      <c r="B377" s="19"/>
      <c r="C377" s="20" t="s">
        <v>1699</v>
      </c>
      <c r="D377" s="20" t="s">
        <v>1699</v>
      </c>
      <c r="E377" s="20" t="s">
        <v>2327</v>
      </c>
      <c r="F377" s="21" t="s">
        <v>1709</v>
      </c>
      <c r="G377" s="21" t="s">
        <v>2328</v>
      </c>
      <c r="H377" s="21" t="s">
        <v>1967</v>
      </c>
      <c r="I377" s="21" t="s">
        <v>1706</v>
      </c>
      <c r="J377" s="21" t="s">
        <v>2329</v>
      </c>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c r="BI377" s="7"/>
      <c r="BJ377" s="7"/>
      <c r="BK377" s="7"/>
      <c r="BL377" s="7"/>
      <c r="BM377" s="7"/>
      <c r="BN377" s="7"/>
      <c r="BO377" s="7"/>
      <c r="BP377" s="7"/>
      <c r="BQ377" s="7"/>
      <c r="BR377" s="7"/>
      <c r="BS377" s="7"/>
      <c r="BT377" s="7"/>
      <c r="BU377" s="7"/>
      <c r="BV377" s="7"/>
      <c r="BW377" s="7"/>
      <c r="BX377" s="7"/>
      <c r="BY377" s="7"/>
      <c r="BZ377" s="7"/>
      <c r="CA377" s="7"/>
      <c r="CB377" s="7"/>
      <c r="CC377" s="7"/>
      <c r="CD377" s="7"/>
      <c r="CE377" s="7"/>
      <c r="CF377" s="7"/>
      <c r="CG377" s="7"/>
      <c r="CH377" s="7"/>
      <c r="CI377" s="7"/>
      <c r="CJ377" s="7"/>
      <c r="CK377" s="7"/>
      <c r="CL377" s="7"/>
      <c r="CM377" s="7"/>
      <c r="CN377" s="7"/>
      <c r="CO377" s="7"/>
      <c r="CP377" s="7"/>
      <c r="CQ377" s="7"/>
      <c r="CR377" s="7"/>
      <c r="CS377" s="7"/>
      <c r="CT377" s="7"/>
      <c r="CU377" s="7"/>
      <c r="CV377" s="7"/>
      <c r="CW377" s="7"/>
      <c r="CX377" s="7"/>
      <c r="CY377" s="7"/>
      <c r="CZ377" s="7"/>
      <c r="DA377" s="7"/>
      <c r="DB377" s="7"/>
      <c r="DC377" s="7"/>
      <c r="DD377" s="7"/>
      <c r="DE377" s="7"/>
      <c r="DF377" s="7"/>
      <c r="DG377" s="7"/>
      <c r="DH377" s="7"/>
      <c r="DI377" s="7"/>
      <c r="DJ377" s="7"/>
      <c r="DK377" s="7"/>
      <c r="DL377" s="7"/>
      <c r="DM377" s="7"/>
      <c r="DN377" s="7"/>
      <c r="DO377" s="7"/>
      <c r="DP377" s="7"/>
      <c r="DQ377" s="7"/>
      <c r="DR377" s="7"/>
      <c r="DS377" s="7"/>
      <c r="DT377" s="7"/>
      <c r="DU377" s="7"/>
      <c r="DV377" s="7"/>
      <c r="DW377" s="7"/>
      <c r="DX377" s="7"/>
      <c r="DY377" s="7"/>
      <c r="DZ377" s="7"/>
      <c r="EA377" s="7"/>
      <c r="EB377" s="7"/>
      <c r="EC377" s="7"/>
      <c r="ED377" s="7"/>
      <c r="EE377" s="7"/>
      <c r="EF377" s="7"/>
      <c r="EG377" s="7"/>
      <c r="EH377" s="7"/>
      <c r="EI377" s="7"/>
      <c r="EJ377" s="7"/>
      <c r="EK377" s="7"/>
      <c r="EL377" s="7"/>
      <c r="EM377" s="7"/>
      <c r="EN377" s="7"/>
      <c r="EO377" s="7"/>
      <c r="EP377" s="7"/>
      <c r="EQ377" s="7"/>
      <c r="ER377" s="7"/>
      <c r="ES377" s="7"/>
      <c r="ET377" s="7"/>
      <c r="EU377" s="7"/>
      <c r="EV377" s="7"/>
      <c r="EW377" s="7"/>
      <c r="EX377" s="7"/>
      <c r="EY377" s="7"/>
      <c r="EZ377" s="7"/>
      <c r="FA377" s="7"/>
      <c r="FB377" s="7"/>
      <c r="FC377" s="7"/>
      <c r="FD377" s="7"/>
      <c r="FE377" s="7"/>
      <c r="FF377" s="7"/>
      <c r="FG377" s="7"/>
      <c r="FH377" s="7"/>
      <c r="FI377" s="7"/>
      <c r="FJ377" s="7"/>
      <c r="FK377" s="7"/>
      <c r="FL377" s="7"/>
      <c r="FM377" s="7"/>
      <c r="FN377" s="7"/>
      <c r="FO377" s="7"/>
      <c r="FP377" s="7"/>
      <c r="FQ377" s="7"/>
      <c r="FR377" s="7"/>
      <c r="FS377" s="7"/>
      <c r="FT377" s="7"/>
      <c r="FU377" s="7"/>
      <c r="FV377" s="7"/>
      <c r="FW377" s="7"/>
      <c r="FX377" s="7"/>
      <c r="FY377" s="7"/>
      <c r="FZ377" s="7"/>
      <c r="GA377" s="7"/>
      <c r="GB377" s="7"/>
      <c r="GC377" s="7"/>
      <c r="GD377" s="7"/>
      <c r="GE377" s="7"/>
      <c r="GF377" s="7"/>
      <c r="GG377" s="7"/>
      <c r="GH377" s="7"/>
      <c r="GI377" s="7"/>
      <c r="GJ377" s="7"/>
      <c r="GK377" s="7"/>
      <c r="GL377" s="7"/>
      <c r="GM377" s="7"/>
      <c r="GN377" s="7"/>
      <c r="GO377" s="7"/>
      <c r="GP377" s="7"/>
      <c r="GQ377" s="7"/>
      <c r="GR377" s="7"/>
      <c r="GS377" s="7"/>
      <c r="GT377" s="7"/>
      <c r="GU377" s="7"/>
      <c r="GV377" s="7"/>
      <c r="GW377" s="7"/>
      <c r="GX377" s="7"/>
      <c r="GY377" s="7"/>
      <c r="GZ377" s="7"/>
      <c r="HA377" s="7"/>
      <c r="HB377" s="7"/>
      <c r="HC377" s="7"/>
      <c r="HD377" s="7"/>
      <c r="HE377" s="7"/>
      <c r="HF377" s="7"/>
      <c r="HG377" s="7"/>
      <c r="HH377" s="7"/>
      <c r="HI377" s="7"/>
      <c r="HJ377" s="7"/>
      <c r="HK377" s="7"/>
      <c r="HL377" s="7"/>
      <c r="HM377" s="7"/>
      <c r="HN377" s="7"/>
      <c r="HO377" s="7"/>
      <c r="HP377" s="7"/>
      <c r="HQ377" s="7"/>
      <c r="HR377" s="7"/>
      <c r="HS377" s="7"/>
      <c r="HT377" s="7"/>
      <c r="HU377" s="7"/>
      <c r="HV377" s="7"/>
      <c r="HW377" s="7"/>
      <c r="HX377" s="7"/>
      <c r="HY377" s="7"/>
      <c r="HZ377" s="7"/>
      <c r="IA377" s="7"/>
      <c r="IB377" s="7"/>
      <c r="IC377" s="7"/>
      <c r="ID377" s="7"/>
      <c r="IE377" s="7"/>
      <c r="IF377" s="7"/>
      <c r="IG377" s="7"/>
      <c r="IH377" s="7"/>
      <c r="II377" s="7"/>
      <c r="IJ377" s="7"/>
      <c r="IK377" s="7"/>
      <c r="IL377" s="7"/>
      <c r="IM377" s="7"/>
      <c r="IN377" s="7"/>
      <c r="IO377" s="7"/>
      <c r="IP377" s="7"/>
      <c r="IQ377" s="7"/>
      <c r="IR377" s="7"/>
      <c r="IS377" s="7"/>
      <c r="IT377" s="7"/>
      <c r="IU377" s="7"/>
      <c r="IV377" s="7"/>
    </row>
    <row r="378" customFormat="1" ht="14.25" spans="1:256">
      <c r="A378" s="19"/>
      <c r="B378" s="19"/>
      <c r="C378" s="20" t="s">
        <v>1699</v>
      </c>
      <c r="D378" s="20" t="s">
        <v>1699</v>
      </c>
      <c r="E378" s="20" t="s">
        <v>2330</v>
      </c>
      <c r="F378" s="21" t="s">
        <v>1709</v>
      </c>
      <c r="G378" s="21" t="s">
        <v>2331</v>
      </c>
      <c r="H378" s="21" t="s">
        <v>2033</v>
      </c>
      <c r="I378" s="21" t="s">
        <v>1706</v>
      </c>
      <c r="J378" s="21" t="s">
        <v>2332</v>
      </c>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c r="BH378" s="7"/>
      <c r="BI378" s="7"/>
      <c r="BJ378" s="7"/>
      <c r="BK378" s="7"/>
      <c r="BL378" s="7"/>
      <c r="BM378" s="7"/>
      <c r="BN378" s="7"/>
      <c r="BO378" s="7"/>
      <c r="BP378" s="7"/>
      <c r="BQ378" s="7"/>
      <c r="BR378" s="7"/>
      <c r="BS378" s="7"/>
      <c r="BT378" s="7"/>
      <c r="BU378" s="7"/>
      <c r="BV378" s="7"/>
      <c r="BW378" s="7"/>
      <c r="BX378" s="7"/>
      <c r="BY378" s="7"/>
      <c r="BZ378" s="7"/>
      <c r="CA378" s="7"/>
      <c r="CB378" s="7"/>
      <c r="CC378" s="7"/>
      <c r="CD378" s="7"/>
      <c r="CE378" s="7"/>
      <c r="CF378" s="7"/>
      <c r="CG378" s="7"/>
      <c r="CH378" s="7"/>
      <c r="CI378" s="7"/>
      <c r="CJ378" s="7"/>
      <c r="CK378" s="7"/>
      <c r="CL378" s="7"/>
      <c r="CM378" s="7"/>
      <c r="CN378" s="7"/>
      <c r="CO378" s="7"/>
      <c r="CP378" s="7"/>
      <c r="CQ378" s="7"/>
      <c r="CR378" s="7"/>
      <c r="CS378" s="7"/>
      <c r="CT378" s="7"/>
      <c r="CU378" s="7"/>
      <c r="CV378" s="7"/>
      <c r="CW378" s="7"/>
      <c r="CX378" s="7"/>
      <c r="CY378" s="7"/>
      <c r="CZ378" s="7"/>
      <c r="DA378" s="7"/>
      <c r="DB378" s="7"/>
      <c r="DC378" s="7"/>
      <c r="DD378" s="7"/>
      <c r="DE378" s="7"/>
      <c r="DF378" s="7"/>
      <c r="DG378" s="7"/>
      <c r="DH378" s="7"/>
      <c r="DI378" s="7"/>
      <c r="DJ378" s="7"/>
      <c r="DK378" s="7"/>
      <c r="DL378" s="7"/>
      <c r="DM378" s="7"/>
      <c r="DN378" s="7"/>
      <c r="DO378" s="7"/>
      <c r="DP378" s="7"/>
      <c r="DQ378" s="7"/>
      <c r="DR378" s="7"/>
      <c r="DS378" s="7"/>
      <c r="DT378" s="7"/>
      <c r="DU378" s="7"/>
      <c r="DV378" s="7"/>
      <c r="DW378" s="7"/>
      <c r="DX378" s="7"/>
      <c r="DY378" s="7"/>
      <c r="DZ378" s="7"/>
      <c r="EA378" s="7"/>
      <c r="EB378" s="7"/>
      <c r="EC378" s="7"/>
      <c r="ED378" s="7"/>
      <c r="EE378" s="7"/>
      <c r="EF378" s="7"/>
      <c r="EG378" s="7"/>
      <c r="EH378" s="7"/>
      <c r="EI378" s="7"/>
      <c r="EJ378" s="7"/>
      <c r="EK378" s="7"/>
      <c r="EL378" s="7"/>
      <c r="EM378" s="7"/>
      <c r="EN378" s="7"/>
      <c r="EO378" s="7"/>
      <c r="EP378" s="7"/>
      <c r="EQ378" s="7"/>
      <c r="ER378" s="7"/>
      <c r="ES378" s="7"/>
      <c r="ET378" s="7"/>
      <c r="EU378" s="7"/>
      <c r="EV378" s="7"/>
      <c r="EW378" s="7"/>
      <c r="EX378" s="7"/>
      <c r="EY378" s="7"/>
      <c r="EZ378" s="7"/>
      <c r="FA378" s="7"/>
      <c r="FB378" s="7"/>
      <c r="FC378" s="7"/>
      <c r="FD378" s="7"/>
      <c r="FE378" s="7"/>
      <c r="FF378" s="7"/>
      <c r="FG378" s="7"/>
      <c r="FH378" s="7"/>
      <c r="FI378" s="7"/>
      <c r="FJ378" s="7"/>
      <c r="FK378" s="7"/>
      <c r="FL378" s="7"/>
      <c r="FM378" s="7"/>
      <c r="FN378" s="7"/>
      <c r="FO378" s="7"/>
      <c r="FP378" s="7"/>
      <c r="FQ378" s="7"/>
      <c r="FR378" s="7"/>
      <c r="FS378" s="7"/>
      <c r="FT378" s="7"/>
      <c r="FU378" s="7"/>
      <c r="FV378" s="7"/>
      <c r="FW378" s="7"/>
      <c r="FX378" s="7"/>
      <c r="FY378" s="7"/>
      <c r="FZ378" s="7"/>
      <c r="GA378" s="7"/>
      <c r="GB378" s="7"/>
      <c r="GC378" s="7"/>
      <c r="GD378" s="7"/>
      <c r="GE378" s="7"/>
      <c r="GF378" s="7"/>
      <c r="GG378" s="7"/>
      <c r="GH378" s="7"/>
      <c r="GI378" s="7"/>
      <c r="GJ378" s="7"/>
      <c r="GK378" s="7"/>
      <c r="GL378" s="7"/>
      <c r="GM378" s="7"/>
      <c r="GN378" s="7"/>
      <c r="GO378" s="7"/>
      <c r="GP378" s="7"/>
      <c r="GQ378" s="7"/>
      <c r="GR378" s="7"/>
      <c r="GS378" s="7"/>
      <c r="GT378" s="7"/>
      <c r="GU378" s="7"/>
      <c r="GV378" s="7"/>
      <c r="GW378" s="7"/>
      <c r="GX378" s="7"/>
      <c r="GY378" s="7"/>
      <c r="GZ378" s="7"/>
      <c r="HA378" s="7"/>
      <c r="HB378" s="7"/>
      <c r="HC378" s="7"/>
      <c r="HD378" s="7"/>
      <c r="HE378" s="7"/>
      <c r="HF378" s="7"/>
      <c r="HG378" s="7"/>
      <c r="HH378" s="7"/>
      <c r="HI378" s="7"/>
      <c r="HJ378" s="7"/>
      <c r="HK378" s="7"/>
      <c r="HL378" s="7"/>
      <c r="HM378" s="7"/>
      <c r="HN378" s="7"/>
      <c r="HO378" s="7"/>
      <c r="HP378" s="7"/>
      <c r="HQ378" s="7"/>
      <c r="HR378" s="7"/>
      <c r="HS378" s="7"/>
      <c r="HT378" s="7"/>
      <c r="HU378" s="7"/>
      <c r="HV378" s="7"/>
      <c r="HW378" s="7"/>
      <c r="HX378" s="7"/>
      <c r="HY378" s="7"/>
      <c r="HZ378" s="7"/>
      <c r="IA378" s="7"/>
      <c r="IB378" s="7"/>
      <c r="IC378" s="7"/>
      <c r="ID378" s="7"/>
      <c r="IE378" s="7"/>
      <c r="IF378" s="7"/>
      <c r="IG378" s="7"/>
      <c r="IH378" s="7"/>
      <c r="II378" s="7"/>
      <c r="IJ378" s="7"/>
      <c r="IK378" s="7"/>
      <c r="IL378" s="7"/>
      <c r="IM378" s="7"/>
      <c r="IN378" s="7"/>
      <c r="IO378" s="7"/>
      <c r="IP378" s="7"/>
      <c r="IQ378" s="7"/>
      <c r="IR378" s="7"/>
      <c r="IS378" s="7"/>
      <c r="IT378" s="7"/>
      <c r="IU378" s="7"/>
      <c r="IV378" s="7"/>
    </row>
    <row r="379" customFormat="1" ht="28.5" spans="1:256">
      <c r="A379" s="19"/>
      <c r="B379" s="19"/>
      <c r="C379" s="20" t="s">
        <v>1699</v>
      </c>
      <c r="D379" s="20" t="s">
        <v>1699</v>
      </c>
      <c r="E379" s="20" t="s">
        <v>2333</v>
      </c>
      <c r="F379" s="21" t="s">
        <v>1709</v>
      </c>
      <c r="G379" s="21" t="s">
        <v>2334</v>
      </c>
      <c r="H379" s="21" t="s">
        <v>2335</v>
      </c>
      <c r="I379" s="21" t="s">
        <v>1706</v>
      </c>
      <c r="J379" s="21" t="s">
        <v>2336</v>
      </c>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c r="BM379" s="7"/>
      <c r="BN379" s="7"/>
      <c r="BO379" s="7"/>
      <c r="BP379" s="7"/>
      <c r="BQ379" s="7"/>
      <c r="BR379" s="7"/>
      <c r="BS379" s="7"/>
      <c r="BT379" s="7"/>
      <c r="BU379" s="7"/>
      <c r="BV379" s="7"/>
      <c r="BW379" s="7"/>
      <c r="BX379" s="7"/>
      <c r="BY379" s="7"/>
      <c r="BZ379" s="7"/>
      <c r="CA379" s="7"/>
      <c r="CB379" s="7"/>
      <c r="CC379" s="7"/>
      <c r="CD379" s="7"/>
      <c r="CE379" s="7"/>
      <c r="CF379" s="7"/>
      <c r="CG379" s="7"/>
      <c r="CH379" s="7"/>
      <c r="CI379" s="7"/>
      <c r="CJ379" s="7"/>
      <c r="CK379" s="7"/>
      <c r="CL379" s="7"/>
      <c r="CM379" s="7"/>
      <c r="CN379" s="7"/>
      <c r="CO379" s="7"/>
      <c r="CP379" s="7"/>
      <c r="CQ379" s="7"/>
      <c r="CR379" s="7"/>
      <c r="CS379" s="7"/>
      <c r="CT379" s="7"/>
      <c r="CU379" s="7"/>
      <c r="CV379" s="7"/>
      <c r="CW379" s="7"/>
      <c r="CX379" s="7"/>
      <c r="CY379" s="7"/>
      <c r="CZ379" s="7"/>
      <c r="DA379" s="7"/>
      <c r="DB379" s="7"/>
      <c r="DC379" s="7"/>
      <c r="DD379" s="7"/>
      <c r="DE379" s="7"/>
      <c r="DF379" s="7"/>
      <c r="DG379" s="7"/>
      <c r="DH379" s="7"/>
      <c r="DI379" s="7"/>
      <c r="DJ379" s="7"/>
      <c r="DK379" s="7"/>
      <c r="DL379" s="7"/>
      <c r="DM379" s="7"/>
      <c r="DN379" s="7"/>
      <c r="DO379" s="7"/>
      <c r="DP379" s="7"/>
      <c r="DQ379" s="7"/>
      <c r="DR379" s="7"/>
      <c r="DS379" s="7"/>
      <c r="DT379" s="7"/>
      <c r="DU379" s="7"/>
      <c r="DV379" s="7"/>
      <c r="DW379" s="7"/>
      <c r="DX379" s="7"/>
      <c r="DY379" s="7"/>
      <c r="DZ379" s="7"/>
      <c r="EA379" s="7"/>
      <c r="EB379" s="7"/>
      <c r="EC379" s="7"/>
      <c r="ED379" s="7"/>
      <c r="EE379" s="7"/>
      <c r="EF379" s="7"/>
      <c r="EG379" s="7"/>
      <c r="EH379" s="7"/>
      <c r="EI379" s="7"/>
      <c r="EJ379" s="7"/>
      <c r="EK379" s="7"/>
      <c r="EL379" s="7"/>
      <c r="EM379" s="7"/>
      <c r="EN379" s="7"/>
      <c r="EO379" s="7"/>
      <c r="EP379" s="7"/>
      <c r="EQ379" s="7"/>
      <c r="ER379" s="7"/>
      <c r="ES379" s="7"/>
      <c r="ET379" s="7"/>
      <c r="EU379" s="7"/>
      <c r="EV379" s="7"/>
      <c r="EW379" s="7"/>
      <c r="EX379" s="7"/>
      <c r="EY379" s="7"/>
      <c r="EZ379" s="7"/>
      <c r="FA379" s="7"/>
      <c r="FB379" s="7"/>
      <c r="FC379" s="7"/>
      <c r="FD379" s="7"/>
      <c r="FE379" s="7"/>
      <c r="FF379" s="7"/>
      <c r="FG379" s="7"/>
      <c r="FH379" s="7"/>
      <c r="FI379" s="7"/>
      <c r="FJ379" s="7"/>
      <c r="FK379" s="7"/>
      <c r="FL379" s="7"/>
      <c r="FM379" s="7"/>
      <c r="FN379" s="7"/>
      <c r="FO379" s="7"/>
      <c r="FP379" s="7"/>
      <c r="FQ379" s="7"/>
      <c r="FR379" s="7"/>
      <c r="FS379" s="7"/>
      <c r="FT379" s="7"/>
      <c r="FU379" s="7"/>
      <c r="FV379" s="7"/>
      <c r="FW379" s="7"/>
      <c r="FX379" s="7"/>
      <c r="FY379" s="7"/>
      <c r="FZ379" s="7"/>
      <c r="GA379" s="7"/>
      <c r="GB379" s="7"/>
      <c r="GC379" s="7"/>
      <c r="GD379" s="7"/>
      <c r="GE379" s="7"/>
      <c r="GF379" s="7"/>
      <c r="GG379" s="7"/>
      <c r="GH379" s="7"/>
      <c r="GI379" s="7"/>
      <c r="GJ379" s="7"/>
      <c r="GK379" s="7"/>
      <c r="GL379" s="7"/>
      <c r="GM379" s="7"/>
      <c r="GN379" s="7"/>
      <c r="GO379" s="7"/>
      <c r="GP379" s="7"/>
      <c r="GQ379" s="7"/>
      <c r="GR379" s="7"/>
      <c r="GS379" s="7"/>
      <c r="GT379" s="7"/>
      <c r="GU379" s="7"/>
      <c r="GV379" s="7"/>
      <c r="GW379" s="7"/>
      <c r="GX379" s="7"/>
      <c r="GY379" s="7"/>
      <c r="GZ379" s="7"/>
      <c r="HA379" s="7"/>
      <c r="HB379" s="7"/>
      <c r="HC379" s="7"/>
      <c r="HD379" s="7"/>
      <c r="HE379" s="7"/>
      <c r="HF379" s="7"/>
      <c r="HG379" s="7"/>
      <c r="HH379" s="7"/>
      <c r="HI379" s="7"/>
      <c r="HJ379" s="7"/>
      <c r="HK379" s="7"/>
      <c r="HL379" s="7"/>
      <c r="HM379" s="7"/>
      <c r="HN379" s="7"/>
      <c r="HO379" s="7"/>
      <c r="HP379" s="7"/>
      <c r="HQ379" s="7"/>
      <c r="HR379" s="7"/>
      <c r="HS379" s="7"/>
      <c r="HT379" s="7"/>
      <c r="HU379" s="7"/>
      <c r="HV379" s="7"/>
      <c r="HW379" s="7"/>
      <c r="HX379" s="7"/>
      <c r="HY379" s="7"/>
      <c r="HZ379" s="7"/>
      <c r="IA379" s="7"/>
      <c r="IB379" s="7"/>
      <c r="IC379" s="7"/>
      <c r="ID379" s="7"/>
      <c r="IE379" s="7"/>
      <c r="IF379" s="7"/>
      <c r="IG379" s="7"/>
      <c r="IH379" s="7"/>
      <c r="II379" s="7"/>
      <c r="IJ379" s="7"/>
      <c r="IK379" s="7"/>
      <c r="IL379" s="7"/>
      <c r="IM379" s="7"/>
      <c r="IN379" s="7"/>
      <c r="IO379" s="7"/>
      <c r="IP379" s="7"/>
      <c r="IQ379" s="7"/>
      <c r="IR379" s="7"/>
      <c r="IS379" s="7"/>
      <c r="IT379" s="7"/>
      <c r="IU379" s="7"/>
      <c r="IV379" s="7"/>
    </row>
    <row r="380" customFormat="1" ht="14.25" spans="1:256">
      <c r="A380" s="19"/>
      <c r="B380" s="19"/>
      <c r="C380" s="20" t="s">
        <v>1699</v>
      </c>
      <c r="D380" s="20" t="s">
        <v>1730</v>
      </c>
      <c r="E380" s="20" t="s">
        <v>1699</v>
      </c>
      <c r="F380" s="21"/>
      <c r="G380" s="21" t="s">
        <v>1700</v>
      </c>
      <c r="H380" s="21" t="s">
        <v>1699</v>
      </c>
      <c r="I380" s="21"/>
      <c r="J380" s="21" t="s">
        <v>1700</v>
      </c>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c r="BM380" s="7"/>
      <c r="BN380" s="7"/>
      <c r="BO380" s="7"/>
      <c r="BP380" s="7"/>
      <c r="BQ380" s="7"/>
      <c r="BR380" s="7"/>
      <c r="BS380" s="7"/>
      <c r="BT380" s="7"/>
      <c r="BU380" s="7"/>
      <c r="BV380" s="7"/>
      <c r="BW380" s="7"/>
      <c r="BX380" s="7"/>
      <c r="BY380" s="7"/>
      <c r="BZ380" s="7"/>
      <c r="CA380" s="7"/>
      <c r="CB380" s="7"/>
      <c r="CC380" s="7"/>
      <c r="CD380" s="7"/>
      <c r="CE380" s="7"/>
      <c r="CF380" s="7"/>
      <c r="CG380" s="7"/>
      <c r="CH380" s="7"/>
      <c r="CI380" s="7"/>
      <c r="CJ380" s="7"/>
      <c r="CK380" s="7"/>
      <c r="CL380" s="7"/>
      <c r="CM380" s="7"/>
      <c r="CN380" s="7"/>
      <c r="CO380" s="7"/>
      <c r="CP380" s="7"/>
      <c r="CQ380" s="7"/>
      <c r="CR380" s="7"/>
      <c r="CS380" s="7"/>
      <c r="CT380" s="7"/>
      <c r="CU380" s="7"/>
      <c r="CV380" s="7"/>
      <c r="CW380" s="7"/>
      <c r="CX380" s="7"/>
      <c r="CY380" s="7"/>
      <c r="CZ380" s="7"/>
      <c r="DA380" s="7"/>
      <c r="DB380" s="7"/>
      <c r="DC380" s="7"/>
      <c r="DD380" s="7"/>
      <c r="DE380" s="7"/>
      <c r="DF380" s="7"/>
      <c r="DG380" s="7"/>
      <c r="DH380" s="7"/>
      <c r="DI380" s="7"/>
      <c r="DJ380" s="7"/>
      <c r="DK380" s="7"/>
      <c r="DL380" s="7"/>
      <c r="DM380" s="7"/>
      <c r="DN380" s="7"/>
      <c r="DO380" s="7"/>
      <c r="DP380" s="7"/>
      <c r="DQ380" s="7"/>
      <c r="DR380" s="7"/>
      <c r="DS380" s="7"/>
      <c r="DT380" s="7"/>
      <c r="DU380" s="7"/>
      <c r="DV380" s="7"/>
      <c r="DW380" s="7"/>
      <c r="DX380" s="7"/>
      <c r="DY380" s="7"/>
      <c r="DZ380" s="7"/>
      <c r="EA380" s="7"/>
      <c r="EB380" s="7"/>
      <c r="EC380" s="7"/>
      <c r="ED380" s="7"/>
      <c r="EE380" s="7"/>
      <c r="EF380" s="7"/>
      <c r="EG380" s="7"/>
      <c r="EH380" s="7"/>
      <c r="EI380" s="7"/>
      <c r="EJ380" s="7"/>
      <c r="EK380" s="7"/>
      <c r="EL380" s="7"/>
      <c r="EM380" s="7"/>
      <c r="EN380" s="7"/>
      <c r="EO380" s="7"/>
      <c r="EP380" s="7"/>
      <c r="EQ380" s="7"/>
      <c r="ER380" s="7"/>
      <c r="ES380" s="7"/>
      <c r="ET380" s="7"/>
      <c r="EU380" s="7"/>
      <c r="EV380" s="7"/>
      <c r="EW380" s="7"/>
      <c r="EX380" s="7"/>
      <c r="EY380" s="7"/>
      <c r="EZ380" s="7"/>
      <c r="FA380" s="7"/>
      <c r="FB380" s="7"/>
      <c r="FC380" s="7"/>
      <c r="FD380" s="7"/>
      <c r="FE380" s="7"/>
      <c r="FF380" s="7"/>
      <c r="FG380" s="7"/>
      <c r="FH380" s="7"/>
      <c r="FI380" s="7"/>
      <c r="FJ380" s="7"/>
      <c r="FK380" s="7"/>
      <c r="FL380" s="7"/>
      <c r="FM380" s="7"/>
      <c r="FN380" s="7"/>
      <c r="FO380" s="7"/>
      <c r="FP380" s="7"/>
      <c r="FQ380" s="7"/>
      <c r="FR380" s="7"/>
      <c r="FS380" s="7"/>
      <c r="FT380" s="7"/>
      <c r="FU380" s="7"/>
      <c r="FV380" s="7"/>
      <c r="FW380" s="7"/>
      <c r="FX380" s="7"/>
      <c r="FY380" s="7"/>
      <c r="FZ380" s="7"/>
      <c r="GA380" s="7"/>
      <c r="GB380" s="7"/>
      <c r="GC380" s="7"/>
      <c r="GD380" s="7"/>
      <c r="GE380" s="7"/>
      <c r="GF380" s="7"/>
      <c r="GG380" s="7"/>
      <c r="GH380" s="7"/>
      <c r="GI380" s="7"/>
      <c r="GJ380" s="7"/>
      <c r="GK380" s="7"/>
      <c r="GL380" s="7"/>
      <c r="GM380" s="7"/>
      <c r="GN380" s="7"/>
      <c r="GO380" s="7"/>
      <c r="GP380" s="7"/>
      <c r="GQ380" s="7"/>
      <c r="GR380" s="7"/>
      <c r="GS380" s="7"/>
      <c r="GT380" s="7"/>
      <c r="GU380" s="7"/>
      <c r="GV380" s="7"/>
      <c r="GW380" s="7"/>
      <c r="GX380" s="7"/>
      <c r="GY380" s="7"/>
      <c r="GZ380" s="7"/>
      <c r="HA380" s="7"/>
      <c r="HB380" s="7"/>
      <c r="HC380" s="7"/>
      <c r="HD380" s="7"/>
      <c r="HE380" s="7"/>
      <c r="HF380" s="7"/>
      <c r="HG380" s="7"/>
      <c r="HH380" s="7"/>
      <c r="HI380" s="7"/>
      <c r="HJ380" s="7"/>
      <c r="HK380" s="7"/>
      <c r="HL380" s="7"/>
      <c r="HM380" s="7"/>
      <c r="HN380" s="7"/>
      <c r="HO380" s="7"/>
      <c r="HP380" s="7"/>
      <c r="HQ380" s="7"/>
      <c r="HR380" s="7"/>
      <c r="HS380" s="7"/>
      <c r="HT380" s="7"/>
      <c r="HU380" s="7"/>
      <c r="HV380" s="7"/>
      <c r="HW380" s="7"/>
      <c r="HX380" s="7"/>
      <c r="HY380" s="7"/>
      <c r="HZ380" s="7"/>
      <c r="IA380" s="7"/>
      <c r="IB380" s="7"/>
      <c r="IC380" s="7"/>
      <c r="ID380" s="7"/>
      <c r="IE380" s="7"/>
      <c r="IF380" s="7"/>
      <c r="IG380" s="7"/>
      <c r="IH380" s="7"/>
      <c r="II380" s="7"/>
      <c r="IJ380" s="7"/>
      <c r="IK380" s="7"/>
      <c r="IL380" s="7"/>
      <c r="IM380" s="7"/>
      <c r="IN380" s="7"/>
      <c r="IO380" s="7"/>
      <c r="IP380" s="7"/>
      <c r="IQ380" s="7"/>
      <c r="IR380" s="7"/>
      <c r="IS380" s="7"/>
      <c r="IT380" s="7"/>
      <c r="IU380" s="7"/>
      <c r="IV380" s="7"/>
    </row>
    <row r="381" customFormat="1" ht="28.5" spans="1:256">
      <c r="A381" s="19"/>
      <c r="B381" s="19"/>
      <c r="C381" s="20" t="s">
        <v>1699</v>
      </c>
      <c r="D381" s="20" t="s">
        <v>1699</v>
      </c>
      <c r="E381" s="20" t="s">
        <v>2337</v>
      </c>
      <c r="F381" s="21" t="s">
        <v>1709</v>
      </c>
      <c r="G381" s="21" t="s">
        <v>1736</v>
      </c>
      <c r="H381" s="21" t="s">
        <v>1733</v>
      </c>
      <c r="I381" s="21" t="s">
        <v>1706</v>
      </c>
      <c r="J381" s="21" t="s">
        <v>2338</v>
      </c>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c r="BM381" s="7"/>
      <c r="BN381" s="7"/>
      <c r="BO381" s="7"/>
      <c r="BP381" s="7"/>
      <c r="BQ381" s="7"/>
      <c r="BR381" s="7"/>
      <c r="BS381" s="7"/>
      <c r="BT381" s="7"/>
      <c r="BU381" s="7"/>
      <c r="BV381" s="7"/>
      <c r="BW381" s="7"/>
      <c r="BX381" s="7"/>
      <c r="BY381" s="7"/>
      <c r="BZ381" s="7"/>
      <c r="CA381" s="7"/>
      <c r="CB381" s="7"/>
      <c r="CC381" s="7"/>
      <c r="CD381" s="7"/>
      <c r="CE381" s="7"/>
      <c r="CF381" s="7"/>
      <c r="CG381" s="7"/>
      <c r="CH381" s="7"/>
      <c r="CI381" s="7"/>
      <c r="CJ381" s="7"/>
      <c r="CK381" s="7"/>
      <c r="CL381" s="7"/>
      <c r="CM381" s="7"/>
      <c r="CN381" s="7"/>
      <c r="CO381" s="7"/>
      <c r="CP381" s="7"/>
      <c r="CQ381" s="7"/>
      <c r="CR381" s="7"/>
      <c r="CS381" s="7"/>
      <c r="CT381" s="7"/>
      <c r="CU381" s="7"/>
      <c r="CV381" s="7"/>
      <c r="CW381" s="7"/>
      <c r="CX381" s="7"/>
      <c r="CY381" s="7"/>
      <c r="CZ381" s="7"/>
      <c r="DA381" s="7"/>
      <c r="DB381" s="7"/>
      <c r="DC381" s="7"/>
      <c r="DD381" s="7"/>
      <c r="DE381" s="7"/>
      <c r="DF381" s="7"/>
      <c r="DG381" s="7"/>
      <c r="DH381" s="7"/>
      <c r="DI381" s="7"/>
      <c r="DJ381" s="7"/>
      <c r="DK381" s="7"/>
      <c r="DL381" s="7"/>
      <c r="DM381" s="7"/>
      <c r="DN381" s="7"/>
      <c r="DO381" s="7"/>
      <c r="DP381" s="7"/>
      <c r="DQ381" s="7"/>
      <c r="DR381" s="7"/>
      <c r="DS381" s="7"/>
      <c r="DT381" s="7"/>
      <c r="DU381" s="7"/>
      <c r="DV381" s="7"/>
      <c r="DW381" s="7"/>
      <c r="DX381" s="7"/>
      <c r="DY381" s="7"/>
      <c r="DZ381" s="7"/>
      <c r="EA381" s="7"/>
      <c r="EB381" s="7"/>
      <c r="EC381" s="7"/>
      <c r="ED381" s="7"/>
      <c r="EE381" s="7"/>
      <c r="EF381" s="7"/>
      <c r="EG381" s="7"/>
      <c r="EH381" s="7"/>
      <c r="EI381" s="7"/>
      <c r="EJ381" s="7"/>
      <c r="EK381" s="7"/>
      <c r="EL381" s="7"/>
      <c r="EM381" s="7"/>
      <c r="EN381" s="7"/>
      <c r="EO381" s="7"/>
      <c r="EP381" s="7"/>
      <c r="EQ381" s="7"/>
      <c r="ER381" s="7"/>
      <c r="ES381" s="7"/>
      <c r="ET381" s="7"/>
      <c r="EU381" s="7"/>
      <c r="EV381" s="7"/>
      <c r="EW381" s="7"/>
      <c r="EX381" s="7"/>
      <c r="EY381" s="7"/>
      <c r="EZ381" s="7"/>
      <c r="FA381" s="7"/>
      <c r="FB381" s="7"/>
      <c r="FC381" s="7"/>
      <c r="FD381" s="7"/>
      <c r="FE381" s="7"/>
      <c r="FF381" s="7"/>
      <c r="FG381" s="7"/>
      <c r="FH381" s="7"/>
      <c r="FI381" s="7"/>
      <c r="FJ381" s="7"/>
      <c r="FK381" s="7"/>
      <c r="FL381" s="7"/>
      <c r="FM381" s="7"/>
      <c r="FN381" s="7"/>
      <c r="FO381" s="7"/>
      <c r="FP381" s="7"/>
      <c r="FQ381" s="7"/>
      <c r="FR381" s="7"/>
      <c r="FS381" s="7"/>
      <c r="FT381" s="7"/>
      <c r="FU381" s="7"/>
      <c r="FV381" s="7"/>
      <c r="FW381" s="7"/>
      <c r="FX381" s="7"/>
      <c r="FY381" s="7"/>
      <c r="FZ381" s="7"/>
      <c r="GA381" s="7"/>
      <c r="GB381" s="7"/>
      <c r="GC381" s="7"/>
      <c r="GD381" s="7"/>
      <c r="GE381" s="7"/>
      <c r="GF381" s="7"/>
      <c r="GG381" s="7"/>
      <c r="GH381" s="7"/>
      <c r="GI381" s="7"/>
      <c r="GJ381" s="7"/>
      <c r="GK381" s="7"/>
      <c r="GL381" s="7"/>
      <c r="GM381" s="7"/>
      <c r="GN381" s="7"/>
      <c r="GO381" s="7"/>
      <c r="GP381" s="7"/>
      <c r="GQ381" s="7"/>
      <c r="GR381" s="7"/>
      <c r="GS381" s="7"/>
      <c r="GT381" s="7"/>
      <c r="GU381" s="7"/>
      <c r="GV381" s="7"/>
      <c r="GW381" s="7"/>
      <c r="GX381" s="7"/>
      <c r="GY381" s="7"/>
      <c r="GZ381" s="7"/>
      <c r="HA381" s="7"/>
      <c r="HB381" s="7"/>
      <c r="HC381" s="7"/>
      <c r="HD381" s="7"/>
      <c r="HE381" s="7"/>
      <c r="HF381" s="7"/>
      <c r="HG381" s="7"/>
      <c r="HH381" s="7"/>
      <c r="HI381" s="7"/>
      <c r="HJ381" s="7"/>
      <c r="HK381" s="7"/>
      <c r="HL381" s="7"/>
      <c r="HM381" s="7"/>
      <c r="HN381" s="7"/>
      <c r="HO381" s="7"/>
      <c r="HP381" s="7"/>
      <c r="HQ381" s="7"/>
      <c r="HR381" s="7"/>
      <c r="HS381" s="7"/>
      <c r="HT381" s="7"/>
      <c r="HU381" s="7"/>
      <c r="HV381" s="7"/>
      <c r="HW381" s="7"/>
      <c r="HX381" s="7"/>
      <c r="HY381" s="7"/>
      <c r="HZ381" s="7"/>
      <c r="IA381" s="7"/>
      <c r="IB381" s="7"/>
      <c r="IC381" s="7"/>
      <c r="ID381" s="7"/>
      <c r="IE381" s="7"/>
      <c r="IF381" s="7"/>
      <c r="IG381" s="7"/>
      <c r="IH381" s="7"/>
      <c r="II381" s="7"/>
      <c r="IJ381" s="7"/>
      <c r="IK381" s="7"/>
      <c r="IL381" s="7"/>
      <c r="IM381" s="7"/>
      <c r="IN381" s="7"/>
      <c r="IO381" s="7"/>
      <c r="IP381" s="7"/>
      <c r="IQ381" s="7"/>
      <c r="IR381" s="7"/>
      <c r="IS381" s="7"/>
      <c r="IT381" s="7"/>
      <c r="IU381" s="7"/>
      <c r="IV381" s="7"/>
    </row>
    <row r="382" customFormat="1" ht="28.5" spans="1:256">
      <c r="A382" s="19"/>
      <c r="B382" s="19"/>
      <c r="C382" s="20" t="s">
        <v>1699</v>
      </c>
      <c r="D382" s="20" t="s">
        <v>1699</v>
      </c>
      <c r="E382" s="20" t="s">
        <v>2339</v>
      </c>
      <c r="F382" s="21" t="s">
        <v>1709</v>
      </c>
      <c r="G382" s="21" t="s">
        <v>2234</v>
      </c>
      <c r="H382" s="21" t="s">
        <v>1733</v>
      </c>
      <c r="I382" s="21" t="s">
        <v>1706</v>
      </c>
      <c r="J382" s="21" t="s">
        <v>2340</v>
      </c>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c r="BF382" s="7"/>
      <c r="BG382" s="7"/>
      <c r="BH382" s="7"/>
      <c r="BI382" s="7"/>
      <c r="BJ382" s="7"/>
      <c r="BK382" s="7"/>
      <c r="BL382" s="7"/>
      <c r="BM382" s="7"/>
      <c r="BN382" s="7"/>
      <c r="BO382" s="7"/>
      <c r="BP382" s="7"/>
      <c r="BQ382" s="7"/>
      <c r="BR382" s="7"/>
      <c r="BS382" s="7"/>
      <c r="BT382" s="7"/>
      <c r="BU382" s="7"/>
      <c r="BV382" s="7"/>
      <c r="BW382" s="7"/>
      <c r="BX382" s="7"/>
      <c r="BY382" s="7"/>
      <c r="BZ382" s="7"/>
      <c r="CA382" s="7"/>
      <c r="CB382" s="7"/>
      <c r="CC382" s="7"/>
      <c r="CD382" s="7"/>
      <c r="CE382" s="7"/>
      <c r="CF382" s="7"/>
      <c r="CG382" s="7"/>
      <c r="CH382" s="7"/>
      <c r="CI382" s="7"/>
      <c r="CJ382" s="7"/>
      <c r="CK382" s="7"/>
      <c r="CL382" s="7"/>
      <c r="CM382" s="7"/>
      <c r="CN382" s="7"/>
      <c r="CO382" s="7"/>
      <c r="CP382" s="7"/>
      <c r="CQ382" s="7"/>
      <c r="CR382" s="7"/>
      <c r="CS382" s="7"/>
      <c r="CT382" s="7"/>
      <c r="CU382" s="7"/>
      <c r="CV382" s="7"/>
      <c r="CW382" s="7"/>
      <c r="CX382" s="7"/>
      <c r="CY382" s="7"/>
      <c r="CZ382" s="7"/>
      <c r="DA382" s="7"/>
      <c r="DB382" s="7"/>
      <c r="DC382" s="7"/>
      <c r="DD382" s="7"/>
      <c r="DE382" s="7"/>
      <c r="DF382" s="7"/>
      <c r="DG382" s="7"/>
      <c r="DH382" s="7"/>
      <c r="DI382" s="7"/>
      <c r="DJ382" s="7"/>
      <c r="DK382" s="7"/>
      <c r="DL382" s="7"/>
      <c r="DM382" s="7"/>
      <c r="DN382" s="7"/>
      <c r="DO382" s="7"/>
      <c r="DP382" s="7"/>
      <c r="DQ382" s="7"/>
      <c r="DR382" s="7"/>
      <c r="DS382" s="7"/>
      <c r="DT382" s="7"/>
      <c r="DU382" s="7"/>
      <c r="DV382" s="7"/>
      <c r="DW382" s="7"/>
      <c r="DX382" s="7"/>
      <c r="DY382" s="7"/>
      <c r="DZ382" s="7"/>
      <c r="EA382" s="7"/>
      <c r="EB382" s="7"/>
      <c r="EC382" s="7"/>
      <c r="ED382" s="7"/>
      <c r="EE382" s="7"/>
      <c r="EF382" s="7"/>
      <c r="EG382" s="7"/>
      <c r="EH382" s="7"/>
      <c r="EI382" s="7"/>
      <c r="EJ382" s="7"/>
      <c r="EK382" s="7"/>
      <c r="EL382" s="7"/>
      <c r="EM382" s="7"/>
      <c r="EN382" s="7"/>
      <c r="EO382" s="7"/>
      <c r="EP382" s="7"/>
      <c r="EQ382" s="7"/>
      <c r="ER382" s="7"/>
      <c r="ES382" s="7"/>
      <c r="ET382" s="7"/>
      <c r="EU382" s="7"/>
      <c r="EV382" s="7"/>
      <c r="EW382" s="7"/>
      <c r="EX382" s="7"/>
      <c r="EY382" s="7"/>
      <c r="EZ382" s="7"/>
      <c r="FA382" s="7"/>
      <c r="FB382" s="7"/>
      <c r="FC382" s="7"/>
      <c r="FD382" s="7"/>
      <c r="FE382" s="7"/>
      <c r="FF382" s="7"/>
      <c r="FG382" s="7"/>
      <c r="FH382" s="7"/>
      <c r="FI382" s="7"/>
      <c r="FJ382" s="7"/>
      <c r="FK382" s="7"/>
      <c r="FL382" s="7"/>
      <c r="FM382" s="7"/>
      <c r="FN382" s="7"/>
      <c r="FO382" s="7"/>
      <c r="FP382" s="7"/>
      <c r="FQ382" s="7"/>
      <c r="FR382" s="7"/>
      <c r="FS382" s="7"/>
      <c r="FT382" s="7"/>
      <c r="FU382" s="7"/>
      <c r="FV382" s="7"/>
      <c r="FW382" s="7"/>
      <c r="FX382" s="7"/>
      <c r="FY382" s="7"/>
      <c r="FZ382" s="7"/>
      <c r="GA382" s="7"/>
      <c r="GB382" s="7"/>
      <c r="GC382" s="7"/>
      <c r="GD382" s="7"/>
      <c r="GE382" s="7"/>
      <c r="GF382" s="7"/>
      <c r="GG382" s="7"/>
      <c r="GH382" s="7"/>
      <c r="GI382" s="7"/>
      <c r="GJ382" s="7"/>
      <c r="GK382" s="7"/>
      <c r="GL382" s="7"/>
      <c r="GM382" s="7"/>
      <c r="GN382" s="7"/>
      <c r="GO382" s="7"/>
      <c r="GP382" s="7"/>
      <c r="GQ382" s="7"/>
      <c r="GR382" s="7"/>
      <c r="GS382" s="7"/>
      <c r="GT382" s="7"/>
      <c r="GU382" s="7"/>
      <c r="GV382" s="7"/>
      <c r="GW382" s="7"/>
      <c r="GX382" s="7"/>
      <c r="GY382" s="7"/>
      <c r="GZ382" s="7"/>
      <c r="HA382" s="7"/>
      <c r="HB382" s="7"/>
      <c r="HC382" s="7"/>
      <c r="HD382" s="7"/>
      <c r="HE382" s="7"/>
      <c r="HF382" s="7"/>
      <c r="HG382" s="7"/>
      <c r="HH382" s="7"/>
      <c r="HI382" s="7"/>
      <c r="HJ382" s="7"/>
      <c r="HK382" s="7"/>
      <c r="HL382" s="7"/>
      <c r="HM382" s="7"/>
      <c r="HN382" s="7"/>
      <c r="HO382" s="7"/>
      <c r="HP382" s="7"/>
      <c r="HQ382" s="7"/>
      <c r="HR382" s="7"/>
      <c r="HS382" s="7"/>
      <c r="HT382" s="7"/>
      <c r="HU382" s="7"/>
      <c r="HV382" s="7"/>
      <c r="HW382" s="7"/>
      <c r="HX382" s="7"/>
      <c r="HY382" s="7"/>
      <c r="HZ382" s="7"/>
      <c r="IA382" s="7"/>
      <c r="IB382" s="7"/>
      <c r="IC382" s="7"/>
      <c r="ID382" s="7"/>
      <c r="IE382" s="7"/>
      <c r="IF382" s="7"/>
      <c r="IG382" s="7"/>
      <c r="IH382" s="7"/>
      <c r="II382" s="7"/>
      <c r="IJ382" s="7"/>
      <c r="IK382" s="7"/>
      <c r="IL382" s="7"/>
      <c r="IM382" s="7"/>
      <c r="IN382" s="7"/>
      <c r="IO382" s="7"/>
      <c r="IP382" s="7"/>
      <c r="IQ382" s="7"/>
      <c r="IR382" s="7"/>
      <c r="IS382" s="7"/>
      <c r="IT382" s="7"/>
      <c r="IU382" s="7"/>
      <c r="IV382" s="7"/>
    </row>
    <row r="383" customFormat="1" ht="28.5" spans="1:256">
      <c r="A383" s="19"/>
      <c r="B383" s="19"/>
      <c r="C383" s="20" t="s">
        <v>1699</v>
      </c>
      <c r="D383" s="20" t="s">
        <v>1699</v>
      </c>
      <c r="E383" s="20" t="s">
        <v>2341</v>
      </c>
      <c r="F383" s="21" t="s">
        <v>1703</v>
      </c>
      <c r="G383" s="21" t="s">
        <v>1732</v>
      </c>
      <c r="H383" s="21" t="s">
        <v>1733</v>
      </c>
      <c r="I383" s="21" t="s">
        <v>1706</v>
      </c>
      <c r="J383" s="21" t="s">
        <v>2342</v>
      </c>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c r="BF383" s="7"/>
      <c r="BG383" s="7"/>
      <c r="BH383" s="7"/>
      <c r="BI383" s="7"/>
      <c r="BJ383" s="7"/>
      <c r="BK383" s="7"/>
      <c r="BL383" s="7"/>
      <c r="BM383" s="7"/>
      <c r="BN383" s="7"/>
      <c r="BO383" s="7"/>
      <c r="BP383" s="7"/>
      <c r="BQ383" s="7"/>
      <c r="BR383" s="7"/>
      <c r="BS383" s="7"/>
      <c r="BT383" s="7"/>
      <c r="BU383" s="7"/>
      <c r="BV383" s="7"/>
      <c r="BW383" s="7"/>
      <c r="BX383" s="7"/>
      <c r="BY383" s="7"/>
      <c r="BZ383" s="7"/>
      <c r="CA383" s="7"/>
      <c r="CB383" s="7"/>
      <c r="CC383" s="7"/>
      <c r="CD383" s="7"/>
      <c r="CE383" s="7"/>
      <c r="CF383" s="7"/>
      <c r="CG383" s="7"/>
      <c r="CH383" s="7"/>
      <c r="CI383" s="7"/>
      <c r="CJ383" s="7"/>
      <c r="CK383" s="7"/>
      <c r="CL383" s="7"/>
      <c r="CM383" s="7"/>
      <c r="CN383" s="7"/>
      <c r="CO383" s="7"/>
      <c r="CP383" s="7"/>
      <c r="CQ383" s="7"/>
      <c r="CR383" s="7"/>
      <c r="CS383" s="7"/>
      <c r="CT383" s="7"/>
      <c r="CU383" s="7"/>
      <c r="CV383" s="7"/>
      <c r="CW383" s="7"/>
      <c r="CX383" s="7"/>
      <c r="CY383" s="7"/>
      <c r="CZ383" s="7"/>
      <c r="DA383" s="7"/>
      <c r="DB383" s="7"/>
      <c r="DC383" s="7"/>
      <c r="DD383" s="7"/>
      <c r="DE383" s="7"/>
      <c r="DF383" s="7"/>
      <c r="DG383" s="7"/>
      <c r="DH383" s="7"/>
      <c r="DI383" s="7"/>
      <c r="DJ383" s="7"/>
      <c r="DK383" s="7"/>
      <c r="DL383" s="7"/>
      <c r="DM383" s="7"/>
      <c r="DN383" s="7"/>
      <c r="DO383" s="7"/>
      <c r="DP383" s="7"/>
      <c r="DQ383" s="7"/>
      <c r="DR383" s="7"/>
      <c r="DS383" s="7"/>
      <c r="DT383" s="7"/>
      <c r="DU383" s="7"/>
      <c r="DV383" s="7"/>
      <c r="DW383" s="7"/>
      <c r="DX383" s="7"/>
      <c r="DY383" s="7"/>
      <c r="DZ383" s="7"/>
      <c r="EA383" s="7"/>
      <c r="EB383" s="7"/>
      <c r="EC383" s="7"/>
      <c r="ED383" s="7"/>
      <c r="EE383" s="7"/>
      <c r="EF383" s="7"/>
      <c r="EG383" s="7"/>
      <c r="EH383" s="7"/>
      <c r="EI383" s="7"/>
      <c r="EJ383" s="7"/>
      <c r="EK383" s="7"/>
      <c r="EL383" s="7"/>
      <c r="EM383" s="7"/>
      <c r="EN383" s="7"/>
      <c r="EO383" s="7"/>
      <c r="EP383" s="7"/>
      <c r="EQ383" s="7"/>
      <c r="ER383" s="7"/>
      <c r="ES383" s="7"/>
      <c r="ET383" s="7"/>
      <c r="EU383" s="7"/>
      <c r="EV383" s="7"/>
      <c r="EW383" s="7"/>
      <c r="EX383" s="7"/>
      <c r="EY383" s="7"/>
      <c r="EZ383" s="7"/>
      <c r="FA383" s="7"/>
      <c r="FB383" s="7"/>
      <c r="FC383" s="7"/>
      <c r="FD383" s="7"/>
      <c r="FE383" s="7"/>
      <c r="FF383" s="7"/>
      <c r="FG383" s="7"/>
      <c r="FH383" s="7"/>
      <c r="FI383" s="7"/>
      <c r="FJ383" s="7"/>
      <c r="FK383" s="7"/>
      <c r="FL383" s="7"/>
      <c r="FM383" s="7"/>
      <c r="FN383" s="7"/>
      <c r="FO383" s="7"/>
      <c r="FP383" s="7"/>
      <c r="FQ383" s="7"/>
      <c r="FR383" s="7"/>
      <c r="FS383" s="7"/>
      <c r="FT383" s="7"/>
      <c r="FU383" s="7"/>
      <c r="FV383" s="7"/>
      <c r="FW383" s="7"/>
      <c r="FX383" s="7"/>
      <c r="FY383" s="7"/>
      <c r="FZ383" s="7"/>
      <c r="GA383" s="7"/>
      <c r="GB383" s="7"/>
      <c r="GC383" s="7"/>
      <c r="GD383" s="7"/>
      <c r="GE383" s="7"/>
      <c r="GF383" s="7"/>
      <c r="GG383" s="7"/>
      <c r="GH383" s="7"/>
      <c r="GI383" s="7"/>
      <c r="GJ383" s="7"/>
      <c r="GK383" s="7"/>
      <c r="GL383" s="7"/>
      <c r="GM383" s="7"/>
      <c r="GN383" s="7"/>
      <c r="GO383" s="7"/>
      <c r="GP383" s="7"/>
      <c r="GQ383" s="7"/>
      <c r="GR383" s="7"/>
      <c r="GS383" s="7"/>
      <c r="GT383" s="7"/>
      <c r="GU383" s="7"/>
      <c r="GV383" s="7"/>
      <c r="GW383" s="7"/>
      <c r="GX383" s="7"/>
      <c r="GY383" s="7"/>
      <c r="GZ383" s="7"/>
      <c r="HA383" s="7"/>
      <c r="HB383" s="7"/>
      <c r="HC383" s="7"/>
      <c r="HD383" s="7"/>
      <c r="HE383" s="7"/>
      <c r="HF383" s="7"/>
      <c r="HG383" s="7"/>
      <c r="HH383" s="7"/>
      <c r="HI383" s="7"/>
      <c r="HJ383" s="7"/>
      <c r="HK383" s="7"/>
      <c r="HL383" s="7"/>
      <c r="HM383" s="7"/>
      <c r="HN383" s="7"/>
      <c r="HO383" s="7"/>
      <c r="HP383" s="7"/>
      <c r="HQ383" s="7"/>
      <c r="HR383" s="7"/>
      <c r="HS383" s="7"/>
      <c r="HT383" s="7"/>
      <c r="HU383" s="7"/>
      <c r="HV383" s="7"/>
      <c r="HW383" s="7"/>
      <c r="HX383" s="7"/>
      <c r="HY383" s="7"/>
      <c r="HZ383" s="7"/>
      <c r="IA383" s="7"/>
      <c r="IB383" s="7"/>
      <c r="IC383" s="7"/>
      <c r="ID383" s="7"/>
      <c r="IE383" s="7"/>
      <c r="IF383" s="7"/>
      <c r="IG383" s="7"/>
      <c r="IH383" s="7"/>
      <c r="II383" s="7"/>
      <c r="IJ383" s="7"/>
      <c r="IK383" s="7"/>
      <c r="IL383" s="7"/>
      <c r="IM383" s="7"/>
      <c r="IN383" s="7"/>
      <c r="IO383" s="7"/>
      <c r="IP383" s="7"/>
      <c r="IQ383" s="7"/>
      <c r="IR383" s="7"/>
      <c r="IS383" s="7"/>
      <c r="IT383" s="7"/>
      <c r="IU383" s="7"/>
      <c r="IV383" s="7"/>
    </row>
    <row r="384" customFormat="1" ht="14.25" spans="1:256">
      <c r="A384" s="19"/>
      <c r="B384" s="19"/>
      <c r="C384" s="20" t="s">
        <v>1699</v>
      </c>
      <c r="D384" s="20" t="s">
        <v>1699</v>
      </c>
      <c r="E384" s="20" t="s">
        <v>2343</v>
      </c>
      <c r="F384" s="21" t="s">
        <v>1709</v>
      </c>
      <c r="G384" s="21" t="s">
        <v>1773</v>
      </c>
      <c r="H384" s="21" t="s">
        <v>1733</v>
      </c>
      <c r="I384" s="21" t="s">
        <v>1706</v>
      </c>
      <c r="J384" s="21" t="s">
        <v>2344</v>
      </c>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c r="BF384" s="7"/>
      <c r="BG384" s="7"/>
      <c r="BH384" s="7"/>
      <c r="BI384" s="7"/>
      <c r="BJ384" s="7"/>
      <c r="BK384" s="7"/>
      <c r="BL384" s="7"/>
      <c r="BM384" s="7"/>
      <c r="BN384" s="7"/>
      <c r="BO384" s="7"/>
      <c r="BP384" s="7"/>
      <c r="BQ384" s="7"/>
      <c r="BR384" s="7"/>
      <c r="BS384" s="7"/>
      <c r="BT384" s="7"/>
      <c r="BU384" s="7"/>
      <c r="BV384" s="7"/>
      <c r="BW384" s="7"/>
      <c r="BX384" s="7"/>
      <c r="BY384" s="7"/>
      <c r="BZ384" s="7"/>
      <c r="CA384" s="7"/>
      <c r="CB384" s="7"/>
      <c r="CC384" s="7"/>
      <c r="CD384" s="7"/>
      <c r="CE384" s="7"/>
      <c r="CF384" s="7"/>
      <c r="CG384" s="7"/>
      <c r="CH384" s="7"/>
      <c r="CI384" s="7"/>
      <c r="CJ384" s="7"/>
      <c r="CK384" s="7"/>
      <c r="CL384" s="7"/>
      <c r="CM384" s="7"/>
      <c r="CN384" s="7"/>
      <c r="CO384" s="7"/>
      <c r="CP384" s="7"/>
      <c r="CQ384" s="7"/>
      <c r="CR384" s="7"/>
      <c r="CS384" s="7"/>
      <c r="CT384" s="7"/>
      <c r="CU384" s="7"/>
      <c r="CV384" s="7"/>
      <c r="CW384" s="7"/>
      <c r="CX384" s="7"/>
      <c r="CY384" s="7"/>
      <c r="CZ384" s="7"/>
      <c r="DA384" s="7"/>
      <c r="DB384" s="7"/>
      <c r="DC384" s="7"/>
      <c r="DD384" s="7"/>
      <c r="DE384" s="7"/>
      <c r="DF384" s="7"/>
      <c r="DG384" s="7"/>
      <c r="DH384" s="7"/>
      <c r="DI384" s="7"/>
      <c r="DJ384" s="7"/>
      <c r="DK384" s="7"/>
      <c r="DL384" s="7"/>
      <c r="DM384" s="7"/>
      <c r="DN384" s="7"/>
      <c r="DO384" s="7"/>
      <c r="DP384" s="7"/>
      <c r="DQ384" s="7"/>
      <c r="DR384" s="7"/>
      <c r="DS384" s="7"/>
      <c r="DT384" s="7"/>
      <c r="DU384" s="7"/>
      <c r="DV384" s="7"/>
      <c r="DW384" s="7"/>
      <c r="DX384" s="7"/>
      <c r="DY384" s="7"/>
      <c r="DZ384" s="7"/>
      <c r="EA384" s="7"/>
      <c r="EB384" s="7"/>
      <c r="EC384" s="7"/>
      <c r="ED384" s="7"/>
      <c r="EE384" s="7"/>
      <c r="EF384" s="7"/>
      <c r="EG384" s="7"/>
      <c r="EH384" s="7"/>
      <c r="EI384" s="7"/>
      <c r="EJ384" s="7"/>
      <c r="EK384" s="7"/>
      <c r="EL384" s="7"/>
      <c r="EM384" s="7"/>
      <c r="EN384" s="7"/>
      <c r="EO384" s="7"/>
      <c r="EP384" s="7"/>
      <c r="EQ384" s="7"/>
      <c r="ER384" s="7"/>
      <c r="ES384" s="7"/>
      <c r="ET384" s="7"/>
      <c r="EU384" s="7"/>
      <c r="EV384" s="7"/>
      <c r="EW384" s="7"/>
      <c r="EX384" s="7"/>
      <c r="EY384" s="7"/>
      <c r="EZ384" s="7"/>
      <c r="FA384" s="7"/>
      <c r="FB384" s="7"/>
      <c r="FC384" s="7"/>
      <c r="FD384" s="7"/>
      <c r="FE384" s="7"/>
      <c r="FF384" s="7"/>
      <c r="FG384" s="7"/>
      <c r="FH384" s="7"/>
      <c r="FI384" s="7"/>
      <c r="FJ384" s="7"/>
      <c r="FK384" s="7"/>
      <c r="FL384" s="7"/>
      <c r="FM384" s="7"/>
      <c r="FN384" s="7"/>
      <c r="FO384" s="7"/>
      <c r="FP384" s="7"/>
      <c r="FQ384" s="7"/>
      <c r="FR384" s="7"/>
      <c r="FS384" s="7"/>
      <c r="FT384" s="7"/>
      <c r="FU384" s="7"/>
      <c r="FV384" s="7"/>
      <c r="FW384" s="7"/>
      <c r="FX384" s="7"/>
      <c r="FY384" s="7"/>
      <c r="FZ384" s="7"/>
      <c r="GA384" s="7"/>
      <c r="GB384" s="7"/>
      <c r="GC384" s="7"/>
      <c r="GD384" s="7"/>
      <c r="GE384" s="7"/>
      <c r="GF384" s="7"/>
      <c r="GG384" s="7"/>
      <c r="GH384" s="7"/>
      <c r="GI384" s="7"/>
      <c r="GJ384" s="7"/>
      <c r="GK384" s="7"/>
      <c r="GL384" s="7"/>
      <c r="GM384" s="7"/>
      <c r="GN384" s="7"/>
      <c r="GO384" s="7"/>
      <c r="GP384" s="7"/>
      <c r="GQ384" s="7"/>
      <c r="GR384" s="7"/>
      <c r="GS384" s="7"/>
      <c r="GT384" s="7"/>
      <c r="GU384" s="7"/>
      <c r="GV384" s="7"/>
      <c r="GW384" s="7"/>
      <c r="GX384" s="7"/>
      <c r="GY384" s="7"/>
      <c r="GZ384" s="7"/>
      <c r="HA384" s="7"/>
      <c r="HB384" s="7"/>
      <c r="HC384" s="7"/>
      <c r="HD384" s="7"/>
      <c r="HE384" s="7"/>
      <c r="HF384" s="7"/>
      <c r="HG384" s="7"/>
      <c r="HH384" s="7"/>
      <c r="HI384" s="7"/>
      <c r="HJ384" s="7"/>
      <c r="HK384" s="7"/>
      <c r="HL384" s="7"/>
      <c r="HM384" s="7"/>
      <c r="HN384" s="7"/>
      <c r="HO384" s="7"/>
      <c r="HP384" s="7"/>
      <c r="HQ384" s="7"/>
      <c r="HR384" s="7"/>
      <c r="HS384" s="7"/>
      <c r="HT384" s="7"/>
      <c r="HU384" s="7"/>
      <c r="HV384" s="7"/>
      <c r="HW384" s="7"/>
      <c r="HX384" s="7"/>
      <c r="HY384" s="7"/>
      <c r="HZ384" s="7"/>
      <c r="IA384" s="7"/>
      <c r="IB384" s="7"/>
      <c r="IC384" s="7"/>
      <c r="ID384" s="7"/>
      <c r="IE384" s="7"/>
      <c r="IF384" s="7"/>
      <c r="IG384" s="7"/>
      <c r="IH384" s="7"/>
      <c r="II384" s="7"/>
      <c r="IJ384" s="7"/>
      <c r="IK384" s="7"/>
      <c r="IL384" s="7"/>
      <c r="IM384" s="7"/>
      <c r="IN384" s="7"/>
      <c r="IO384" s="7"/>
      <c r="IP384" s="7"/>
      <c r="IQ384" s="7"/>
      <c r="IR384" s="7"/>
      <c r="IS384" s="7"/>
      <c r="IT384" s="7"/>
      <c r="IU384" s="7"/>
      <c r="IV384" s="7"/>
    </row>
    <row r="385" customFormat="1" ht="14.25" spans="1:256">
      <c r="A385" s="19"/>
      <c r="B385" s="19"/>
      <c r="C385" s="20" t="s">
        <v>1699</v>
      </c>
      <c r="D385" s="20" t="s">
        <v>1746</v>
      </c>
      <c r="E385" s="20" t="s">
        <v>1699</v>
      </c>
      <c r="F385" s="21"/>
      <c r="G385" s="21" t="s">
        <v>1700</v>
      </c>
      <c r="H385" s="21" t="s">
        <v>1699</v>
      </c>
      <c r="I385" s="21"/>
      <c r="J385" s="21" t="s">
        <v>1700</v>
      </c>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c r="BF385" s="7"/>
      <c r="BG385" s="7"/>
      <c r="BH385" s="7"/>
      <c r="BI385" s="7"/>
      <c r="BJ385" s="7"/>
      <c r="BK385" s="7"/>
      <c r="BL385" s="7"/>
      <c r="BM385" s="7"/>
      <c r="BN385" s="7"/>
      <c r="BO385" s="7"/>
      <c r="BP385" s="7"/>
      <c r="BQ385" s="7"/>
      <c r="BR385" s="7"/>
      <c r="BS385" s="7"/>
      <c r="BT385" s="7"/>
      <c r="BU385" s="7"/>
      <c r="BV385" s="7"/>
      <c r="BW385" s="7"/>
      <c r="BX385" s="7"/>
      <c r="BY385" s="7"/>
      <c r="BZ385" s="7"/>
      <c r="CA385" s="7"/>
      <c r="CB385" s="7"/>
      <c r="CC385" s="7"/>
      <c r="CD385" s="7"/>
      <c r="CE385" s="7"/>
      <c r="CF385" s="7"/>
      <c r="CG385" s="7"/>
      <c r="CH385" s="7"/>
      <c r="CI385" s="7"/>
      <c r="CJ385" s="7"/>
      <c r="CK385" s="7"/>
      <c r="CL385" s="7"/>
      <c r="CM385" s="7"/>
      <c r="CN385" s="7"/>
      <c r="CO385" s="7"/>
      <c r="CP385" s="7"/>
      <c r="CQ385" s="7"/>
      <c r="CR385" s="7"/>
      <c r="CS385" s="7"/>
      <c r="CT385" s="7"/>
      <c r="CU385" s="7"/>
      <c r="CV385" s="7"/>
      <c r="CW385" s="7"/>
      <c r="CX385" s="7"/>
      <c r="CY385" s="7"/>
      <c r="CZ385" s="7"/>
      <c r="DA385" s="7"/>
      <c r="DB385" s="7"/>
      <c r="DC385" s="7"/>
      <c r="DD385" s="7"/>
      <c r="DE385" s="7"/>
      <c r="DF385" s="7"/>
      <c r="DG385" s="7"/>
      <c r="DH385" s="7"/>
      <c r="DI385" s="7"/>
      <c r="DJ385" s="7"/>
      <c r="DK385" s="7"/>
      <c r="DL385" s="7"/>
      <c r="DM385" s="7"/>
      <c r="DN385" s="7"/>
      <c r="DO385" s="7"/>
      <c r="DP385" s="7"/>
      <c r="DQ385" s="7"/>
      <c r="DR385" s="7"/>
      <c r="DS385" s="7"/>
      <c r="DT385" s="7"/>
      <c r="DU385" s="7"/>
      <c r="DV385" s="7"/>
      <c r="DW385" s="7"/>
      <c r="DX385" s="7"/>
      <c r="DY385" s="7"/>
      <c r="DZ385" s="7"/>
      <c r="EA385" s="7"/>
      <c r="EB385" s="7"/>
      <c r="EC385" s="7"/>
      <c r="ED385" s="7"/>
      <c r="EE385" s="7"/>
      <c r="EF385" s="7"/>
      <c r="EG385" s="7"/>
      <c r="EH385" s="7"/>
      <c r="EI385" s="7"/>
      <c r="EJ385" s="7"/>
      <c r="EK385" s="7"/>
      <c r="EL385" s="7"/>
      <c r="EM385" s="7"/>
      <c r="EN385" s="7"/>
      <c r="EO385" s="7"/>
      <c r="EP385" s="7"/>
      <c r="EQ385" s="7"/>
      <c r="ER385" s="7"/>
      <c r="ES385" s="7"/>
      <c r="ET385" s="7"/>
      <c r="EU385" s="7"/>
      <c r="EV385" s="7"/>
      <c r="EW385" s="7"/>
      <c r="EX385" s="7"/>
      <c r="EY385" s="7"/>
      <c r="EZ385" s="7"/>
      <c r="FA385" s="7"/>
      <c r="FB385" s="7"/>
      <c r="FC385" s="7"/>
      <c r="FD385" s="7"/>
      <c r="FE385" s="7"/>
      <c r="FF385" s="7"/>
      <c r="FG385" s="7"/>
      <c r="FH385" s="7"/>
      <c r="FI385" s="7"/>
      <c r="FJ385" s="7"/>
      <c r="FK385" s="7"/>
      <c r="FL385" s="7"/>
      <c r="FM385" s="7"/>
      <c r="FN385" s="7"/>
      <c r="FO385" s="7"/>
      <c r="FP385" s="7"/>
      <c r="FQ385" s="7"/>
      <c r="FR385" s="7"/>
      <c r="FS385" s="7"/>
      <c r="FT385" s="7"/>
      <c r="FU385" s="7"/>
      <c r="FV385" s="7"/>
      <c r="FW385" s="7"/>
      <c r="FX385" s="7"/>
      <c r="FY385" s="7"/>
      <c r="FZ385" s="7"/>
      <c r="GA385" s="7"/>
      <c r="GB385" s="7"/>
      <c r="GC385" s="7"/>
      <c r="GD385" s="7"/>
      <c r="GE385" s="7"/>
      <c r="GF385" s="7"/>
      <c r="GG385" s="7"/>
      <c r="GH385" s="7"/>
      <c r="GI385" s="7"/>
      <c r="GJ385" s="7"/>
      <c r="GK385" s="7"/>
      <c r="GL385" s="7"/>
      <c r="GM385" s="7"/>
      <c r="GN385" s="7"/>
      <c r="GO385" s="7"/>
      <c r="GP385" s="7"/>
      <c r="GQ385" s="7"/>
      <c r="GR385" s="7"/>
      <c r="GS385" s="7"/>
      <c r="GT385" s="7"/>
      <c r="GU385" s="7"/>
      <c r="GV385" s="7"/>
      <c r="GW385" s="7"/>
      <c r="GX385" s="7"/>
      <c r="GY385" s="7"/>
      <c r="GZ385" s="7"/>
      <c r="HA385" s="7"/>
      <c r="HB385" s="7"/>
      <c r="HC385" s="7"/>
      <c r="HD385" s="7"/>
      <c r="HE385" s="7"/>
      <c r="HF385" s="7"/>
      <c r="HG385" s="7"/>
      <c r="HH385" s="7"/>
      <c r="HI385" s="7"/>
      <c r="HJ385" s="7"/>
      <c r="HK385" s="7"/>
      <c r="HL385" s="7"/>
      <c r="HM385" s="7"/>
      <c r="HN385" s="7"/>
      <c r="HO385" s="7"/>
      <c r="HP385" s="7"/>
      <c r="HQ385" s="7"/>
      <c r="HR385" s="7"/>
      <c r="HS385" s="7"/>
      <c r="HT385" s="7"/>
      <c r="HU385" s="7"/>
      <c r="HV385" s="7"/>
      <c r="HW385" s="7"/>
      <c r="HX385" s="7"/>
      <c r="HY385" s="7"/>
      <c r="HZ385" s="7"/>
      <c r="IA385" s="7"/>
      <c r="IB385" s="7"/>
      <c r="IC385" s="7"/>
      <c r="ID385" s="7"/>
      <c r="IE385" s="7"/>
      <c r="IF385" s="7"/>
      <c r="IG385" s="7"/>
      <c r="IH385" s="7"/>
      <c r="II385" s="7"/>
      <c r="IJ385" s="7"/>
      <c r="IK385" s="7"/>
      <c r="IL385" s="7"/>
      <c r="IM385" s="7"/>
      <c r="IN385" s="7"/>
      <c r="IO385" s="7"/>
      <c r="IP385" s="7"/>
      <c r="IQ385" s="7"/>
      <c r="IR385" s="7"/>
      <c r="IS385" s="7"/>
      <c r="IT385" s="7"/>
      <c r="IU385" s="7"/>
      <c r="IV385" s="7"/>
    </row>
    <row r="386" customFormat="1" ht="28.5" spans="1:256">
      <c r="A386" s="19"/>
      <c r="B386" s="19"/>
      <c r="C386" s="20" t="s">
        <v>1699</v>
      </c>
      <c r="D386" s="20" t="s">
        <v>1699</v>
      </c>
      <c r="E386" s="20" t="s">
        <v>2345</v>
      </c>
      <c r="F386" s="21" t="s">
        <v>1709</v>
      </c>
      <c r="G386" s="21" t="s">
        <v>2346</v>
      </c>
      <c r="H386" s="21" t="s">
        <v>1951</v>
      </c>
      <c r="I386" s="21" t="s">
        <v>1706</v>
      </c>
      <c r="J386" s="21" t="s">
        <v>2347</v>
      </c>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c r="BF386" s="7"/>
      <c r="BG386" s="7"/>
      <c r="BH386" s="7"/>
      <c r="BI386" s="7"/>
      <c r="BJ386" s="7"/>
      <c r="BK386" s="7"/>
      <c r="BL386" s="7"/>
      <c r="BM386" s="7"/>
      <c r="BN386" s="7"/>
      <c r="BO386" s="7"/>
      <c r="BP386" s="7"/>
      <c r="BQ386" s="7"/>
      <c r="BR386" s="7"/>
      <c r="BS386" s="7"/>
      <c r="BT386" s="7"/>
      <c r="BU386" s="7"/>
      <c r="BV386" s="7"/>
      <c r="BW386" s="7"/>
      <c r="BX386" s="7"/>
      <c r="BY386" s="7"/>
      <c r="BZ386" s="7"/>
      <c r="CA386" s="7"/>
      <c r="CB386" s="7"/>
      <c r="CC386" s="7"/>
      <c r="CD386" s="7"/>
      <c r="CE386" s="7"/>
      <c r="CF386" s="7"/>
      <c r="CG386" s="7"/>
      <c r="CH386" s="7"/>
      <c r="CI386" s="7"/>
      <c r="CJ386" s="7"/>
      <c r="CK386" s="7"/>
      <c r="CL386" s="7"/>
      <c r="CM386" s="7"/>
      <c r="CN386" s="7"/>
      <c r="CO386" s="7"/>
      <c r="CP386" s="7"/>
      <c r="CQ386" s="7"/>
      <c r="CR386" s="7"/>
      <c r="CS386" s="7"/>
      <c r="CT386" s="7"/>
      <c r="CU386" s="7"/>
      <c r="CV386" s="7"/>
      <c r="CW386" s="7"/>
      <c r="CX386" s="7"/>
      <c r="CY386" s="7"/>
      <c r="CZ386" s="7"/>
      <c r="DA386" s="7"/>
      <c r="DB386" s="7"/>
      <c r="DC386" s="7"/>
      <c r="DD386" s="7"/>
      <c r="DE386" s="7"/>
      <c r="DF386" s="7"/>
      <c r="DG386" s="7"/>
      <c r="DH386" s="7"/>
      <c r="DI386" s="7"/>
      <c r="DJ386" s="7"/>
      <c r="DK386" s="7"/>
      <c r="DL386" s="7"/>
      <c r="DM386" s="7"/>
      <c r="DN386" s="7"/>
      <c r="DO386" s="7"/>
      <c r="DP386" s="7"/>
      <c r="DQ386" s="7"/>
      <c r="DR386" s="7"/>
      <c r="DS386" s="7"/>
      <c r="DT386" s="7"/>
      <c r="DU386" s="7"/>
      <c r="DV386" s="7"/>
      <c r="DW386" s="7"/>
      <c r="DX386" s="7"/>
      <c r="DY386" s="7"/>
      <c r="DZ386" s="7"/>
      <c r="EA386" s="7"/>
      <c r="EB386" s="7"/>
      <c r="EC386" s="7"/>
      <c r="ED386" s="7"/>
      <c r="EE386" s="7"/>
      <c r="EF386" s="7"/>
      <c r="EG386" s="7"/>
      <c r="EH386" s="7"/>
      <c r="EI386" s="7"/>
      <c r="EJ386" s="7"/>
      <c r="EK386" s="7"/>
      <c r="EL386" s="7"/>
      <c r="EM386" s="7"/>
      <c r="EN386" s="7"/>
      <c r="EO386" s="7"/>
      <c r="EP386" s="7"/>
      <c r="EQ386" s="7"/>
      <c r="ER386" s="7"/>
      <c r="ES386" s="7"/>
      <c r="ET386" s="7"/>
      <c r="EU386" s="7"/>
      <c r="EV386" s="7"/>
      <c r="EW386" s="7"/>
      <c r="EX386" s="7"/>
      <c r="EY386" s="7"/>
      <c r="EZ386" s="7"/>
      <c r="FA386" s="7"/>
      <c r="FB386" s="7"/>
      <c r="FC386" s="7"/>
      <c r="FD386" s="7"/>
      <c r="FE386" s="7"/>
      <c r="FF386" s="7"/>
      <c r="FG386" s="7"/>
      <c r="FH386" s="7"/>
      <c r="FI386" s="7"/>
      <c r="FJ386" s="7"/>
      <c r="FK386" s="7"/>
      <c r="FL386" s="7"/>
      <c r="FM386" s="7"/>
      <c r="FN386" s="7"/>
      <c r="FO386" s="7"/>
      <c r="FP386" s="7"/>
      <c r="FQ386" s="7"/>
      <c r="FR386" s="7"/>
      <c r="FS386" s="7"/>
      <c r="FT386" s="7"/>
      <c r="FU386" s="7"/>
      <c r="FV386" s="7"/>
      <c r="FW386" s="7"/>
      <c r="FX386" s="7"/>
      <c r="FY386" s="7"/>
      <c r="FZ386" s="7"/>
      <c r="GA386" s="7"/>
      <c r="GB386" s="7"/>
      <c r="GC386" s="7"/>
      <c r="GD386" s="7"/>
      <c r="GE386" s="7"/>
      <c r="GF386" s="7"/>
      <c r="GG386" s="7"/>
      <c r="GH386" s="7"/>
      <c r="GI386" s="7"/>
      <c r="GJ386" s="7"/>
      <c r="GK386" s="7"/>
      <c r="GL386" s="7"/>
      <c r="GM386" s="7"/>
      <c r="GN386" s="7"/>
      <c r="GO386" s="7"/>
      <c r="GP386" s="7"/>
      <c r="GQ386" s="7"/>
      <c r="GR386" s="7"/>
      <c r="GS386" s="7"/>
      <c r="GT386" s="7"/>
      <c r="GU386" s="7"/>
      <c r="GV386" s="7"/>
      <c r="GW386" s="7"/>
      <c r="GX386" s="7"/>
      <c r="GY386" s="7"/>
      <c r="GZ386" s="7"/>
      <c r="HA386" s="7"/>
      <c r="HB386" s="7"/>
      <c r="HC386" s="7"/>
      <c r="HD386" s="7"/>
      <c r="HE386" s="7"/>
      <c r="HF386" s="7"/>
      <c r="HG386" s="7"/>
      <c r="HH386" s="7"/>
      <c r="HI386" s="7"/>
      <c r="HJ386" s="7"/>
      <c r="HK386" s="7"/>
      <c r="HL386" s="7"/>
      <c r="HM386" s="7"/>
      <c r="HN386" s="7"/>
      <c r="HO386" s="7"/>
      <c r="HP386" s="7"/>
      <c r="HQ386" s="7"/>
      <c r="HR386" s="7"/>
      <c r="HS386" s="7"/>
      <c r="HT386" s="7"/>
      <c r="HU386" s="7"/>
      <c r="HV386" s="7"/>
      <c r="HW386" s="7"/>
      <c r="HX386" s="7"/>
      <c r="HY386" s="7"/>
      <c r="HZ386" s="7"/>
      <c r="IA386" s="7"/>
      <c r="IB386" s="7"/>
      <c r="IC386" s="7"/>
      <c r="ID386" s="7"/>
      <c r="IE386" s="7"/>
      <c r="IF386" s="7"/>
      <c r="IG386" s="7"/>
      <c r="IH386" s="7"/>
      <c r="II386" s="7"/>
      <c r="IJ386" s="7"/>
      <c r="IK386" s="7"/>
      <c r="IL386" s="7"/>
      <c r="IM386" s="7"/>
      <c r="IN386" s="7"/>
      <c r="IO386" s="7"/>
      <c r="IP386" s="7"/>
      <c r="IQ386" s="7"/>
      <c r="IR386" s="7"/>
      <c r="IS386" s="7"/>
      <c r="IT386" s="7"/>
      <c r="IU386" s="7"/>
      <c r="IV386" s="7"/>
    </row>
    <row r="387" customFormat="1" ht="14.25" spans="1:256">
      <c r="A387" s="19"/>
      <c r="B387" s="19"/>
      <c r="C387" s="20" t="s">
        <v>1754</v>
      </c>
      <c r="D387" s="20" t="s">
        <v>1699</v>
      </c>
      <c r="E387" s="20" t="s">
        <v>1699</v>
      </c>
      <c r="F387" s="21"/>
      <c r="G387" s="21" t="s">
        <v>1700</v>
      </c>
      <c r="H387" s="21" t="s">
        <v>1699</v>
      </c>
      <c r="I387" s="21"/>
      <c r="J387" s="21" t="s">
        <v>1700</v>
      </c>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c r="BF387" s="7"/>
      <c r="BG387" s="7"/>
      <c r="BH387" s="7"/>
      <c r="BI387" s="7"/>
      <c r="BJ387" s="7"/>
      <c r="BK387" s="7"/>
      <c r="BL387" s="7"/>
      <c r="BM387" s="7"/>
      <c r="BN387" s="7"/>
      <c r="BO387" s="7"/>
      <c r="BP387" s="7"/>
      <c r="BQ387" s="7"/>
      <c r="BR387" s="7"/>
      <c r="BS387" s="7"/>
      <c r="BT387" s="7"/>
      <c r="BU387" s="7"/>
      <c r="BV387" s="7"/>
      <c r="BW387" s="7"/>
      <c r="BX387" s="7"/>
      <c r="BY387" s="7"/>
      <c r="BZ387" s="7"/>
      <c r="CA387" s="7"/>
      <c r="CB387" s="7"/>
      <c r="CC387" s="7"/>
      <c r="CD387" s="7"/>
      <c r="CE387" s="7"/>
      <c r="CF387" s="7"/>
      <c r="CG387" s="7"/>
      <c r="CH387" s="7"/>
      <c r="CI387" s="7"/>
      <c r="CJ387" s="7"/>
      <c r="CK387" s="7"/>
      <c r="CL387" s="7"/>
      <c r="CM387" s="7"/>
      <c r="CN387" s="7"/>
      <c r="CO387" s="7"/>
      <c r="CP387" s="7"/>
      <c r="CQ387" s="7"/>
      <c r="CR387" s="7"/>
      <c r="CS387" s="7"/>
      <c r="CT387" s="7"/>
      <c r="CU387" s="7"/>
      <c r="CV387" s="7"/>
      <c r="CW387" s="7"/>
      <c r="CX387" s="7"/>
      <c r="CY387" s="7"/>
      <c r="CZ387" s="7"/>
      <c r="DA387" s="7"/>
      <c r="DB387" s="7"/>
      <c r="DC387" s="7"/>
      <c r="DD387" s="7"/>
      <c r="DE387" s="7"/>
      <c r="DF387" s="7"/>
      <c r="DG387" s="7"/>
      <c r="DH387" s="7"/>
      <c r="DI387" s="7"/>
      <c r="DJ387" s="7"/>
      <c r="DK387" s="7"/>
      <c r="DL387" s="7"/>
      <c r="DM387" s="7"/>
      <c r="DN387" s="7"/>
      <c r="DO387" s="7"/>
      <c r="DP387" s="7"/>
      <c r="DQ387" s="7"/>
      <c r="DR387" s="7"/>
      <c r="DS387" s="7"/>
      <c r="DT387" s="7"/>
      <c r="DU387" s="7"/>
      <c r="DV387" s="7"/>
      <c r="DW387" s="7"/>
      <c r="DX387" s="7"/>
      <c r="DY387" s="7"/>
      <c r="DZ387" s="7"/>
      <c r="EA387" s="7"/>
      <c r="EB387" s="7"/>
      <c r="EC387" s="7"/>
      <c r="ED387" s="7"/>
      <c r="EE387" s="7"/>
      <c r="EF387" s="7"/>
      <c r="EG387" s="7"/>
      <c r="EH387" s="7"/>
      <c r="EI387" s="7"/>
      <c r="EJ387" s="7"/>
      <c r="EK387" s="7"/>
      <c r="EL387" s="7"/>
      <c r="EM387" s="7"/>
      <c r="EN387" s="7"/>
      <c r="EO387" s="7"/>
      <c r="EP387" s="7"/>
      <c r="EQ387" s="7"/>
      <c r="ER387" s="7"/>
      <c r="ES387" s="7"/>
      <c r="ET387" s="7"/>
      <c r="EU387" s="7"/>
      <c r="EV387" s="7"/>
      <c r="EW387" s="7"/>
      <c r="EX387" s="7"/>
      <c r="EY387" s="7"/>
      <c r="EZ387" s="7"/>
      <c r="FA387" s="7"/>
      <c r="FB387" s="7"/>
      <c r="FC387" s="7"/>
      <c r="FD387" s="7"/>
      <c r="FE387" s="7"/>
      <c r="FF387" s="7"/>
      <c r="FG387" s="7"/>
      <c r="FH387" s="7"/>
      <c r="FI387" s="7"/>
      <c r="FJ387" s="7"/>
      <c r="FK387" s="7"/>
      <c r="FL387" s="7"/>
      <c r="FM387" s="7"/>
      <c r="FN387" s="7"/>
      <c r="FO387" s="7"/>
      <c r="FP387" s="7"/>
      <c r="FQ387" s="7"/>
      <c r="FR387" s="7"/>
      <c r="FS387" s="7"/>
      <c r="FT387" s="7"/>
      <c r="FU387" s="7"/>
      <c r="FV387" s="7"/>
      <c r="FW387" s="7"/>
      <c r="FX387" s="7"/>
      <c r="FY387" s="7"/>
      <c r="FZ387" s="7"/>
      <c r="GA387" s="7"/>
      <c r="GB387" s="7"/>
      <c r="GC387" s="7"/>
      <c r="GD387" s="7"/>
      <c r="GE387" s="7"/>
      <c r="GF387" s="7"/>
      <c r="GG387" s="7"/>
      <c r="GH387" s="7"/>
      <c r="GI387" s="7"/>
      <c r="GJ387" s="7"/>
      <c r="GK387" s="7"/>
      <c r="GL387" s="7"/>
      <c r="GM387" s="7"/>
      <c r="GN387" s="7"/>
      <c r="GO387" s="7"/>
      <c r="GP387" s="7"/>
      <c r="GQ387" s="7"/>
      <c r="GR387" s="7"/>
      <c r="GS387" s="7"/>
      <c r="GT387" s="7"/>
      <c r="GU387" s="7"/>
      <c r="GV387" s="7"/>
      <c r="GW387" s="7"/>
      <c r="GX387" s="7"/>
      <c r="GY387" s="7"/>
      <c r="GZ387" s="7"/>
      <c r="HA387" s="7"/>
      <c r="HB387" s="7"/>
      <c r="HC387" s="7"/>
      <c r="HD387" s="7"/>
      <c r="HE387" s="7"/>
      <c r="HF387" s="7"/>
      <c r="HG387" s="7"/>
      <c r="HH387" s="7"/>
      <c r="HI387" s="7"/>
      <c r="HJ387" s="7"/>
      <c r="HK387" s="7"/>
      <c r="HL387" s="7"/>
      <c r="HM387" s="7"/>
      <c r="HN387" s="7"/>
      <c r="HO387" s="7"/>
      <c r="HP387" s="7"/>
      <c r="HQ387" s="7"/>
      <c r="HR387" s="7"/>
      <c r="HS387" s="7"/>
      <c r="HT387" s="7"/>
      <c r="HU387" s="7"/>
      <c r="HV387" s="7"/>
      <c r="HW387" s="7"/>
      <c r="HX387" s="7"/>
      <c r="HY387" s="7"/>
      <c r="HZ387" s="7"/>
      <c r="IA387" s="7"/>
      <c r="IB387" s="7"/>
      <c r="IC387" s="7"/>
      <c r="ID387" s="7"/>
      <c r="IE387" s="7"/>
      <c r="IF387" s="7"/>
      <c r="IG387" s="7"/>
      <c r="IH387" s="7"/>
      <c r="II387" s="7"/>
      <c r="IJ387" s="7"/>
      <c r="IK387" s="7"/>
      <c r="IL387" s="7"/>
      <c r="IM387" s="7"/>
      <c r="IN387" s="7"/>
      <c r="IO387" s="7"/>
      <c r="IP387" s="7"/>
      <c r="IQ387" s="7"/>
      <c r="IR387" s="7"/>
      <c r="IS387" s="7"/>
      <c r="IT387" s="7"/>
      <c r="IU387" s="7"/>
      <c r="IV387" s="7"/>
    </row>
    <row r="388" customFormat="1" ht="14.25" spans="1:256">
      <c r="A388" s="19"/>
      <c r="B388" s="19"/>
      <c r="C388" s="20" t="s">
        <v>1699</v>
      </c>
      <c r="D388" s="20" t="s">
        <v>2075</v>
      </c>
      <c r="E388" s="20" t="s">
        <v>1699</v>
      </c>
      <c r="F388" s="21"/>
      <c r="G388" s="21" t="s">
        <v>1700</v>
      </c>
      <c r="H388" s="21" t="s">
        <v>1699</v>
      </c>
      <c r="I388" s="21"/>
      <c r="J388" s="21" t="s">
        <v>1700</v>
      </c>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c r="BZ388" s="7"/>
      <c r="CA388" s="7"/>
      <c r="CB388" s="7"/>
      <c r="CC388" s="7"/>
      <c r="CD388" s="7"/>
      <c r="CE388" s="7"/>
      <c r="CF388" s="7"/>
      <c r="CG388" s="7"/>
      <c r="CH388" s="7"/>
      <c r="CI388" s="7"/>
      <c r="CJ388" s="7"/>
      <c r="CK388" s="7"/>
      <c r="CL388" s="7"/>
      <c r="CM388" s="7"/>
      <c r="CN388" s="7"/>
      <c r="CO388" s="7"/>
      <c r="CP388" s="7"/>
      <c r="CQ388" s="7"/>
      <c r="CR388" s="7"/>
      <c r="CS388" s="7"/>
      <c r="CT388" s="7"/>
      <c r="CU388" s="7"/>
      <c r="CV388" s="7"/>
      <c r="CW388" s="7"/>
      <c r="CX388" s="7"/>
      <c r="CY388" s="7"/>
      <c r="CZ388" s="7"/>
      <c r="DA388" s="7"/>
      <c r="DB388" s="7"/>
      <c r="DC388" s="7"/>
      <c r="DD388" s="7"/>
      <c r="DE388" s="7"/>
      <c r="DF388" s="7"/>
      <c r="DG388" s="7"/>
      <c r="DH388" s="7"/>
      <c r="DI388" s="7"/>
      <c r="DJ388" s="7"/>
      <c r="DK388" s="7"/>
      <c r="DL388" s="7"/>
      <c r="DM388" s="7"/>
      <c r="DN388" s="7"/>
      <c r="DO388" s="7"/>
      <c r="DP388" s="7"/>
      <c r="DQ388" s="7"/>
      <c r="DR388" s="7"/>
      <c r="DS388" s="7"/>
      <c r="DT388" s="7"/>
      <c r="DU388" s="7"/>
      <c r="DV388" s="7"/>
      <c r="DW388" s="7"/>
      <c r="DX388" s="7"/>
      <c r="DY388" s="7"/>
      <c r="DZ388" s="7"/>
      <c r="EA388" s="7"/>
      <c r="EB388" s="7"/>
      <c r="EC388" s="7"/>
      <c r="ED388" s="7"/>
      <c r="EE388" s="7"/>
      <c r="EF388" s="7"/>
      <c r="EG388" s="7"/>
      <c r="EH388" s="7"/>
      <c r="EI388" s="7"/>
      <c r="EJ388" s="7"/>
      <c r="EK388" s="7"/>
      <c r="EL388" s="7"/>
      <c r="EM388" s="7"/>
      <c r="EN388" s="7"/>
      <c r="EO388" s="7"/>
      <c r="EP388" s="7"/>
      <c r="EQ388" s="7"/>
      <c r="ER388" s="7"/>
      <c r="ES388" s="7"/>
      <c r="ET388" s="7"/>
      <c r="EU388" s="7"/>
      <c r="EV388" s="7"/>
      <c r="EW388" s="7"/>
      <c r="EX388" s="7"/>
      <c r="EY388" s="7"/>
      <c r="EZ388" s="7"/>
      <c r="FA388" s="7"/>
      <c r="FB388" s="7"/>
      <c r="FC388" s="7"/>
      <c r="FD388" s="7"/>
      <c r="FE388" s="7"/>
      <c r="FF388" s="7"/>
      <c r="FG388" s="7"/>
      <c r="FH388" s="7"/>
      <c r="FI388" s="7"/>
      <c r="FJ388" s="7"/>
      <c r="FK388" s="7"/>
      <c r="FL388" s="7"/>
      <c r="FM388" s="7"/>
      <c r="FN388" s="7"/>
      <c r="FO388" s="7"/>
      <c r="FP388" s="7"/>
      <c r="FQ388" s="7"/>
      <c r="FR388" s="7"/>
      <c r="FS388" s="7"/>
      <c r="FT388" s="7"/>
      <c r="FU388" s="7"/>
      <c r="FV388" s="7"/>
      <c r="FW388" s="7"/>
      <c r="FX388" s="7"/>
      <c r="FY388" s="7"/>
      <c r="FZ388" s="7"/>
      <c r="GA388" s="7"/>
      <c r="GB388" s="7"/>
      <c r="GC388" s="7"/>
      <c r="GD388" s="7"/>
      <c r="GE388" s="7"/>
      <c r="GF388" s="7"/>
      <c r="GG388" s="7"/>
      <c r="GH388" s="7"/>
      <c r="GI388" s="7"/>
      <c r="GJ388" s="7"/>
      <c r="GK388" s="7"/>
      <c r="GL388" s="7"/>
      <c r="GM388" s="7"/>
      <c r="GN388" s="7"/>
      <c r="GO388" s="7"/>
      <c r="GP388" s="7"/>
      <c r="GQ388" s="7"/>
      <c r="GR388" s="7"/>
      <c r="GS388" s="7"/>
      <c r="GT388" s="7"/>
      <c r="GU388" s="7"/>
      <c r="GV388" s="7"/>
      <c r="GW388" s="7"/>
      <c r="GX388" s="7"/>
      <c r="GY388" s="7"/>
      <c r="GZ388" s="7"/>
      <c r="HA388" s="7"/>
      <c r="HB388" s="7"/>
      <c r="HC388" s="7"/>
      <c r="HD388" s="7"/>
      <c r="HE388" s="7"/>
      <c r="HF388" s="7"/>
      <c r="HG388" s="7"/>
      <c r="HH388" s="7"/>
      <c r="HI388" s="7"/>
      <c r="HJ388" s="7"/>
      <c r="HK388" s="7"/>
      <c r="HL388" s="7"/>
      <c r="HM388" s="7"/>
      <c r="HN388" s="7"/>
      <c r="HO388" s="7"/>
      <c r="HP388" s="7"/>
      <c r="HQ388" s="7"/>
      <c r="HR388" s="7"/>
      <c r="HS388" s="7"/>
      <c r="HT388" s="7"/>
      <c r="HU388" s="7"/>
      <c r="HV388" s="7"/>
      <c r="HW388" s="7"/>
      <c r="HX388" s="7"/>
      <c r="HY388" s="7"/>
      <c r="HZ388" s="7"/>
      <c r="IA388" s="7"/>
      <c r="IB388" s="7"/>
      <c r="IC388" s="7"/>
      <c r="ID388" s="7"/>
      <c r="IE388" s="7"/>
      <c r="IF388" s="7"/>
      <c r="IG388" s="7"/>
      <c r="IH388" s="7"/>
      <c r="II388" s="7"/>
      <c r="IJ388" s="7"/>
      <c r="IK388" s="7"/>
      <c r="IL388" s="7"/>
      <c r="IM388" s="7"/>
      <c r="IN388" s="7"/>
      <c r="IO388" s="7"/>
      <c r="IP388" s="7"/>
      <c r="IQ388" s="7"/>
      <c r="IR388" s="7"/>
      <c r="IS388" s="7"/>
      <c r="IT388" s="7"/>
      <c r="IU388" s="7"/>
      <c r="IV388" s="7"/>
    </row>
    <row r="389" customFormat="1" ht="14.25" spans="1:256">
      <c r="A389" s="19"/>
      <c r="B389" s="19"/>
      <c r="C389" s="20" t="s">
        <v>1699</v>
      </c>
      <c r="D389" s="20" t="s">
        <v>1699</v>
      </c>
      <c r="E389" s="20" t="s">
        <v>2348</v>
      </c>
      <c r="F389" s="21" t="s">
        <v>1709</v>
      </c>
      <c r="G389" s="21" t="s">
        <v>1728</v>
      </c>
      <c r="H389" s="21" t="s">
        <v>2349</v>
      </c>
      <c r="I389" s="21" t="s">
        <v>1706</v>
      </c>
      <c r="J389" s="21" t="s">
        <v>2350</v>
      </c>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c r="BF389" s="7"/>
      <c r="BG389" s="7"/>
      <c r="BH389" s="7"/>
      <c r="BI389" s="7"/>
      <c r="BJ389" s="7"/>
      <c r="BK389" s="7"/>
      <c r="BL389" s="7"/>
      <c r="BM389" s="7"/>
      <c r="BN389" s="7"/>
      <c r="BO389" s="7"/>
      <c r="BP389" s="7"/>
      <c r="BQ389" s="7"/>
      <c r="BR389" s="7"/>
      <c r="BS389" s="7"/>
      <c r="BT389" s="7"/>
      <c r="BU389" s="7"/>
      <c r="BV389" s="7"/>
      <c r="BW389" s="7"/>
      <c r="BX389" s="7"/>
      <c r="BY389" s="7"/>
      <c r="BZ389" s="7"/>
      <c r="CA389" s="7"/>
      <c r="CB389" s="7"/>
      <c r="CC389" s="7"/>
      <c r="CD389" s="7"/>
      <c r="CE389" s="7"/>
      <c r="CF389" s="7"/>
      <c r="CG389" s="7"/>
      <c r="CH389" s="7"/>
      <c r="CI389" s="7"/>
      <c r="CJ389" s="7"/>
      <c r="CK389" s="7"/>
      <c r="CL389" s="7"/>
      <c r="CM389" s="7"/>
      <c r="CN389" s="7"/>
      <c r="CO389" s="7"/>
      <c r="CP389" s="7"/>
      <c r="CQ389" s="7"/>
      <c r="CR389" s="7"/>
      <c r="CS389" s="7"/>
      <c r="CT389" s="7"/>
      <c r="CU389" s="7"/>
      <c r="CV389" s="7"/>
      <c r="CW389" s="7"/>
      <c r="CX389" s="7"/>
      <c r="CY389" s="7"/>
      <c r="CZ389" s="7"/>
      <c r="DA389" s="7"/>
      <c r="DB389" s="7"/>
      <c r="DC389" s="7"/>
      <c r="DD389" s="7"/>
      <c r="DE389" s="7"/>
      <c r="DF389" s="7"/>
      <c r="DG389" s="7"/>
      <c r="DH389" s="7"/>
      <c r="DI389" s="7"/>
      <c r="DJ389" s="7"/>
      <c r="DK389" s="7"/>
      <c r="DL389" s="7"/>
      <c r="DM389" s="7"/>
      <c r="DN389" s="7"/>
      <c r="DO389" s="7"/>
      <c r="DP389" s="7"/>
      <c r="DQ389" s="7"/>
      <c r="DR389" s="7"/>
      <c r="DS389" s="7"/>
      <c r="DT389" s="7"/>
      <c r="DU389" s="7"/>
      <c r="DV389" s="7"/>
      <c r="DW389" s="7"/>
      <c r="DX389" s="7"/>
      <c r="DY389" s="7"/>
      <c r="DZ389" s="7"/>
      <c r="EA389" s="7"/>
      <c r="EB389" s="7"/>
      <c r="EC389" s="7"/>
      <c r="ED389" s="7"/>
      <c r="EE389" s="7"/>
      <c r="EF389" s="7"/>
      <c r="EG389" s="7"/>
      <c r="EH389" s="7"/>
      <c r="EI389" s="7"/>
      <c r="EJ389" s="7"/>
      <c r="EK389" s="7"/>
      <c r="EL389" s="7"/>
      <c r="EM389" s="7"/>
      <c r="EN389" s="7"/>
      <c r="EO389" s="7"/>
      <c r="EP389" s="7"/>
      <c r="EQ389" s="7"/>
      <c r="ER389" s="7"/>
      <c r="ES389" s="7"/>
      <c r="ET389" s="7"/>
      <c r="EU389" s="7"/>
      <c r="EV389" s="7"/>
      <c r="EW389" s="7"/>
      <c r="EX389" s="7"/>
      <c r="EY389" s="7"/>
      <c r="EZ389" s="7"/>
      <c r="FA389" s="7"/>
      <c r="FB389" s="7"/>
      <c r="FC389" s="7"/>
      <c r="FD389" s="7"/>
      <c r="FE389" s="7"/>
      <c r="FF389" s="7"/>
      <c r="FG389" s="7"/>
      <c r="FH389" s="7"/>
      <c r="FI389" s="7"/>
      <c r="FJ389" s="7"/>
      <c r="FK389" s="7"/>
      <c r="FL389" s="7"/>
      <c r="FM389" s="7"/>
      <c r="FN389" s="7"/>
      <c r="FO389" s="7"/>
      <c r="FP389" s="7"/>
      <c r="FQ389" s="7"/>
      <c r="FR389" s="7"/>
      <c r="FS389" s="7"/>
      <c r="FT389" s="7"/>
      <c r="FU389" s="7"/>
      <c r="FV389" s="7"/>
      <c r="FW389" s="7"/>
      <c r="FX389" s="7"/>
      <c r="FY389" s="7"/>
      <c r="FZ389" s="7"/>
      <c r="GA389" s="7"/>
      <c r="GB389" s="7"/>
      <c r="GC389" s="7"/>
      <c r="GD389" s="7"/>
      <c r="GE389" s="7"/>
      <c r="GF389" s="7"/>
      <c r="GG389" s="7"/>
      <c r="GH389" s="7"/>
      <c r="GI389" s="7"/>
      <c r="GJ389" s="7"/>
      <c r="GK389" s="7"/>
      <c r="GL389" s="7"/>
      <c r="GM389" s="7"/>
      <c r="GN389" s="7"/>
      <c r="GO389" s="7"/>
      <c r="GP389" s="7"/>
      <c r="GQ389" s="7"/>
      <c r="GR389" s="7"/>
      <c r="GS389" s="7"/>
      <c r="GT389" s="7"/>
      <c r="GU389" s="7"/>
      <c r="GV389" s="7"/>
      <c r="GW389" s="7"/>
      <c r="GX389" s="7"/>
      <c r="GY389" s="7"/>
      <c r="GZ389" s="7"/>
      <c r="HA389" s="7"/>
      <c r="HB389" s="7"/>
      <c r="HC389" s="7"/>
      <c r="HD389" s="7"/>
      <c r="HE389" s="7"/>
      <c r="HF389" s="7"/>
      <c r="HG389" s="7"/>
      <c r="HH389" s="7"/>
      <c r="HI389" s="7"/>
      <c r="HJ389" s="7"/>
      <c r="HK389" s="7"/>
      <c r="HL389" s="7"/>
      <c r="HM389" s="7"/>
      <c r="HN389" s="7"/>
      <c r="HO389" s="7"/>
      <c r="HP389" s="7"/>
      <c r="HQ389" s="7"/>
      <c r="HR389" s="7"/>
      <c r="HS389" s="7"/>
      <c r="HT389" s="7"/>
      <c r="HU389" s="7"/>
      <c r="HV389" s="7"/>
      <c r="HW389" s="7"/>
      <c r="HX389" s="7"/>
      <c r="HY389" s="7"/>
      <c r="HZ389" s="7"/>
      <c r="IA389" s="7"/>
      <c r="IB389" s="7"/>
      <c r="IC389" s="7"/>
      <c r="ID389" s="7"/>
      <c r="IE389" s="7"/>
      <c r="IF389" s="7"/>
      <c r="IG389" s="7"/>
      <c r="IH389" s="7"/>
      <c r="II389" s="7"/>
      <c r="IJ389" s="7"/>
      <c r="IK389" s="7"/>
      <c r="IL389" s="7"/>
      <c r="IM389" s="7"/>
      <c r="IN389" s="7"/>
      <c r="IO389" s="7"/>
      <c r="IP389" s="7"/>
      <c r="IQ389" s="7"/>
      <c r="IR389" s="7"/>
      <c r="IS389" s="7"/>
      <c r="IT389" s="7"/>
      <c r="IU389" s="7"/>
      <c r="IV389" s="7"/>
    </row>
    <row r="390" customFormat="1" ht="14.25" spans="1:256">
      <c r="A390" s="19"/>
      <c r="B390" s="19"/>
      <c r="C390" s="20" t="s">
        <v>1758</v>
      </c>
      <c r="D390" s="20" t="s">
        <v>1699</v>
      </c>
      <c r="E390" s="20" t="s">
        <v>1699</v>
      </c>
      <c r="F390" s="21"/>
      <c r="G390" s="21" t="s">
        <v>1700</v>
      </c>
      <c r="H390" s="21" t="s">
        <v>1699</v>
      </c>
      <c r="I390" s="21"/>
      <c r="J390" s="21" t="s">
        <v>1700</v>
      </c>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c r="BF390" s="7"/>
      <c r="BG390" s="7"/>
      <c r="BH390" s="7"/>
      <c r="BI390" s="7"/>
      <c r="BJ390" s="7"/>
      <c r="BK390" s="7"/>
      <c r="BL390" s="7"/>
      <c r="BM390" s="7"/>
      <c r="BN390" s="7"/>
      <c r="BO390" s="7"/>
      <c r="BP390" s="7"/>
      <c r="BQ390" s="7"/>
      <c r="BR390" s="7"/>
      <c r="BS390" s="7"/>
      <c r="BT390" s="7"/>
      <c r="BU390" s="7"/>
      <c r="BV390" s="7"/>
      <c r="BW390" s="7"/>
      <c r="BX390" s="7"/>
      <c r="BY390" s="7"/>
      <c r="BZ390" s="7"/>
      <c r="CA390" s="7"/>
      <c r="CB390" s="7"/>
      <c r="CC390" s="7"/>
      <c r="CD390" s="7"/>
      <c r="CE390" s="7"/>
      <c r="CF390" s="7"/>
      <c r="CG390" s="7"/>
      <c r="CH390" s="7"/>
      <c r="CI390" s="7"/>
      <c r="CJ390" s="7"/>
      <c r="CK390" s="7"/>
      <c r="CL390" s="7"/>
      <c r="CM390" s="7"/>
      <c r="CN390" s="7"/>
      <c r="CO390" s="7"/>
      <c r="CP390" s="7"/>
      <c r="CQ390" s="7"/>
      <c r="CR390" s="7"/>
      <c r="CS390" s="7"/>
      <c r="CT390" s="7"/>
      <c r="CU390" s="7"/>
      <c r="CV390" s="7"/>
      <c r="CW390" s="7"/>
      <c r="CX390" s="7"/>
      <c r="CY390" s="7"/>
      <c r="CZ390" s="7"/>
      <c r="DA390" s="7"/>
      <c r="DB390" s="7"/>
      <c r="DC390" s="7"/>
      <c r="DD390" s="7"/>
      <c r="DE390" s="7"/>
      <c r="DF390" s="7"/>
      <c r="DG390" s="7"/>
      <c r="DH390" s="7"/>
      <c r="DI390" s="7"/>
      <c r="DJ390" s="7"/>
      <c r="DK390" s="7"/>
      <c r="DL390" s="7"/>
      <c r="DM390" s="7"/>
      <c r="DN390" s="7"/>
      <c r="DO390" s="7"/>
      <c r="DP390" s="7"/>
      <c r="DQ390" s="7"/>
      <c r="DR390" s="7"/>
      <c r="DS390" s="7"/>
      <c r="DT390" s="7"/>
      <c r="DU390" s="7"/>
      <c r="DV390" s="7"/>
      <c r="DW390" s="7"/>
      <c r="DX390" s="7"/>
      <c r="DY390" s="7"/>
      <c r="DZ390" s="7"/>
      <c r="EA390" s="7"/>
      <c r="EB390" s="7"/>
      <c r="EC390" s="7"/>
      <c r="ED390" s="7"/>
      <c r="EE390" s="7"/>
      <c r="EF390" s="7"/>
      <c r="EG390" s="7"/>
      <c r="EH390" s="7"/>
      <c r="EI390" s="7"/>
      <c r="EJ390" s="7"/>
      <c r="EK390" s="7"/>
      <c r="EL390" s="7"/>
      <c r="EM390" s="7"/>
      <c r="EN390" s="7"/>
      <c r="EO390" s="7"/>
      <c r="EP390" s="7"/>
      <c r="EQ390" s="7"/>
      <c r="ER390" s="7"/>
      <c r="ES390" s="7"/>
      <c r="ET390" s="7"/>
      <c r="EU390" s="7"/>
      <c r="EV390" s="7"/>
      <c r="EW390" s="7"/>
      <c r="EX390" s="7"/>
      <c r="EY390" s="7"/>
      <c r="EZ390" s="7"/>
      <c r="FA390" s="7"/>
      <c r="FB390" s="7"/>
      <c r="FC390" s="7"/>
      <c r="FD390" s="7"/>
      <c r="FE390" s="7"/>
      <c r="FF390" s="7"/>
      <c r="FG390" s="7"/>
      <c r="FH390" s="7"/>
      <c r="FI390" s="7"/>
      <c r="FJ390" s="7"/>
      <c r="FK390" s="7"/>
      <c r="FL390" s="7"/>
      <c r="FM390" s="7"/>
      <c r="FN390" s="7"/>
      <c r="FO390" s="7"/>
      <c r="FP390" s="7"/>
      <c r="FQ390" s="7"/>
      <c r="FR390" s="7"/>
      <c r="FS390" s="7"/>
      <c r="FT390" s="7"/>
      <c r="FU390" s="7"/>
      <c r="FV390" s="7"/>
      <c r="FW390" s="7"/>
      <c r="FX390" s="7"/>
      <c r="FY390" s="7"/>
      <c r="FZ390" s="7"/>
      <c r="GA390" s="7"/>
      <c r="GB390" s="7"/>
      <c r="GC390" s="7"/>
      <c r="GD390" s="7"/>
      <c r="GE390" s="7"/>
      <c r="GF390" s="7"/>
      <c r="GG390" s="7"/>
      <c r="GH390" s="7"/>
      <c r="GI390" s="7"/>
      <c r="GJ390" s="7"/>
      <c r="GK390" s="7"/>
      <c r="GL390" s="7"/>
      <c r="GM390" s="7"/>
      <c r="GN390" s="7"/>
      <c r="GO390" s="7"/>
      <c r="GP390" s="7"/>
      <c r="GQ390" s="7"/>
      <c r="GR390" s="7"/>
      <c r="GS390" s="7"/>
      <c r="GT390" s="7"/>
      <c r="GU390" s="7"/>
      <c r="GV390" s="7"/>
      <c r="GW390" s="7"/>
      <c r="GX390" s="7"/>
      <c r="GY390" s="7"/>
      <c r="GZ390" s="7"/>
      <c r="HA390" s="7"/>
      <c r="HB390" s="7"/>
      <c r="HC390" s="7"/>
      <c r="HD390" s="7"/>
      <c r="HE390" s="7"/>
      <c r="HF390" s="7"/>
      <c r="HG390" s="7"/>
      <c r="HH390" s="7"/>
      <c r="HI390" s="7"/>
      <c r="HJ390" s="7"/>
      <c r="HK390" s="7"/>
      <c r="HL390" s="7"/>
      <c r="HM390" s="7"/>
      <c r="HN390" s="7"/>
      <c r="HO390" s="7"/>
      <c r="HP390" s="7"/>
      <c r="HQ390" s="7"/>
      <c r="HR390" s="7"/>
      <c r="HS390" s="7"/>
      <c r="HT390" s="7"/>
      <c r="HU390" s="7"/>
      <c r="HV390" s="7"/>
      <c r="HW390" s="7"/>
      <c r="HX390" s="7"/>
      <c r="HY390" s="7"/>
      <c r="HZ390" s="7"/>
      <c r="IA390" s="7"/>
      <c r="IB390" s="7"/>
      <c r="IC390" s="7"/>
      <c r="ID390" s="7"/>
      <c r="IE390" s="7"/>
      <c r="IF390" s="7"/>
      <c r="IG390" s="7"/>
      <c r="IH390" s="7"/>
      <c r="II390" s="7"/>
      <c r="IJ390" s="7"/>
      <c r="IK390" s="7"/>
      <c r="IL390" s="7"/>
      <c r="IM390" s="7"/>
      <c r="IN390" s="7"/>
      <c r="IO390" s="7"/>
      <c r="IP390" s="7"/>
      <c r="IQ390" s="7"/>
      <c r="IR390" s="7"/>
      <c r="IS390" s="7"/>
      <c r="IT390" s="7"/>
      <c r="IU390" s="7"/>
      <c r="IV390" s="7"/>
    </row>
    <row r="391" customFormat="1" ht="14.25" spans="1:256">
      <c r="A391" s="19"/>
      <c r="B391" s="19"/>
      <c r="C391" s="20" t="s">
        <v>1699</v>
      </c>
      <c r="D391" s="20" t="s">
        <v>1759</v>
      </c>
      <c r="E391" s="20" t="s">
        <v>1699</v>
      </c>
      <c r="F391" s="21"/>
      <c r="G391" s="21" t="s">
        <v>1700</v>
      </c>
      <c r="H391" s="21" t="s">
        <v>1699</v>
      </c>
      <c r="I391" s="21"/>
      <c r="J391" s="21" t="s">
        <v>1700</v>
      </c>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c r="BF391" s="7"/>
      <c r="BG391" s="7"/>
      <c r="BH391" s="7"/>
      <c r="BI391" s="7"/>
      <c r="BJ391" s="7"/>
      <c r="BK391" s="7"/>
      <c r="BL391" s="7"/>
      <c r="BM391" s="7"/>
      <c r="BN391" s="7"/>
      <c r="BO391" s="7"/>
      <c r="BP391" s="7"/>
      <c r="BQ391" s="7"/>
      <c r="BR391" s="7"/>
      <c r="BS391" s="7"/>
      <c r="BT391" s="7"/>
      <c r="BU391" s="7"/>
      <c r="BV391" s="7"/>
      <c r="BW391" s="7"/>
      <c r="BX391" s="7"/>
      <c r="BY391" s="7"/>
      <c r="BZ391" s="7"/>
      <c r="CA391" s="7"/>
      <c r="CB391" s="7"/>
      <c r="CC391" s="7"/>
      <c r="CD391" s="7"/>
      <c r="CE391" s="7"/>
      <c r="CF391" s="7"/>
      <c r="CG391" s="7"/>
      <c r="CH391" s="7"/>
      <c r="CI391" s="7"/>
      <c r="CJ391" s="7"/>
      <c r="CK391" s="7"/>
      <c r="CL391" s="7"/>
      <c r="CM391" s="7"/>
      <c r="CN391" s="7"/>
      <c r="CO391" s="7"/>
      <c r="CP391" s="7"/>
      <c r="CQ391" s="7"/>
      <c r="CR391" s="7"/>
      <c r="CS391" s="7"/>
      <c r="CT391" s="7"/>
      <c r="CU391" s="7"/>
      <c r="CV391" s="7"/>
      <c r="CW391" s="7"/>
      <c r="CX391" s="7"/>
      <c r="CY391" s="7"/>
      <c r="CZ391" s="7"/>
      <c r="DA391" s="7"/>
      <c r="DB391" s="7"/>
      <c r="DC391" s="7"/>
      <c r="DD391" s="7"/>
      <c r="DE391" s="7"/>
      <c r="DF391" s="7"/>
      <c r="DG391" s="7"/>
      <c r="DH391" s="7"/>
      <c r="DI391" s="7"/>
      <c r="DJ391" s="7"/>
      <c r="DK391" s="7"/>
      <c r="DL391" s="7"/>
      <c r="DM391" s="7"/>
      <c r="DN391" s="7"/>
      <c r="DO391" s="7"/>
      <c r="DP391" s="7"/>
      <c r="DQ391" s="7"/>
      <c r="DR391" s="7"/>
      <c r="DS391" s="7"/>
      <c r="DT391" s="7"/>
      <c r="DU391" s="7"/>
      <c r="DV391" s="7"/>
      <c r="DW391" s="7"/>
      <c r="DX391" s="7"/>
      <c r="DY391" s="7"/>
      <c r="DZ391" s="7"/>
      <c r="EA391" s="7"/>
      <c r="EB391" s="7"/>
      <c r="EC391" s="7"/>
      <c r="ED391" s="7"/>
      <c r="EE391" s="7"/>
      <c r="EF391" s="7"/>
      <c r="EG391" s="7"/>
      <c r="EH391" s="7"/>
      <c r="EI391" s="7"/>
      <c r="EJ391" s="7"/>
      <c r="EK391" s="7"/>
      <c r="EL391" s="7"/>
      <c r="EM391" s="7"/>
      <c r="EN391" s="7"/>
      <c r="EO391" s="7"/>
      <c r="EP391" s="7"/>
      <c r="EQ391" s="7"/>
      <c r="ER391" s="7"/>
      <c r="ES391" s="7"/>
      <c r="ET391" s="7"/>
      <c r="EU391" s="7"/>
      <c r="EV391" s="7"/>
      <c r="EW391" s="7"/>
      <c r="EX391" s="7"/>
      <c r="EY391" s="7"/>
      <c r="EZ391" s="7"/>
      <c r="FA391" s="7"/>
      <c r="FB391" s="7"/>
      <c r="FC391" s="7"/>
      <c r="FD391" s="7"/>
      <c r="FE391" s="7"/>
      <c r="FF391" s="7"/>
      <c r="FG391" s="7"/>
      <c r="FH391" s="7"/>
      <c r="FI391" s="7"/>
      <c r="FJ391" s="7"/>
      <c r="FK391" s="7"/>
      <c r="FL391" s="7"/>
      <c r="FM391" s="7"/>
      <c r="FN391" s="7"/>
      <c r="FO391" s="7"/>
      <c r="FP391" s="7"/>
      <c r="FQ391" s="7"/>
      <c r="FR391" s="7"/>
      <c r="FS391" s="7"/>
      <c r="FT391" s="7"/>
      <c r="FU391" s="7"/>
      <c r="FV391" s="7"/>
      <c r="FW391" s="7"/>
      <c r="FX391" s="7"/>
      <c r="FY391" s="7"/>
      <c r="FZ391" s="7"/>
      <c r="GA391" s="7"/>
      <c r="GB391" s="7"/>
      <c r="GC391" s="7"/>
      <c r="GD391" s="7"/>
      <c r="GE391" s="7"/>
      <c r="GF391" s="7"/>
      <c r="GG391" s="7"/>
      <c r="GH391" s="7"/>
      <c r="GI391" s="7"/>
      <c r="GJ391" s="7"/>
      <c r="GK391" s="7"/>
      <c r="GL391" s="7"/>
      <c r="GM391" s="7"/>
      <c r="GN391" s="7"/>
      <c r="GO391" s="7"/>
      <c r="GP391" s="7"/>
      <c r="GQ391" s="7"/>
      <c r="GR391" s="7"/>
      <c r="GS391" s="7"/>
      <c r="GT391" s="7"/>
      <c r="GU391" s="7"/>
      <c r="GV391" s="7"/>
      <c r="GW391" s="7"/>
      <c r="GX391" s="7"/>
      <c r="GY391" s="7"/>
      <c r="GZ391" s="7"/>
      <c r="HA391" s="7"/>
      <c r="HB391" s="7"/>
      <c r="HC391" s="7"/>
      <c r="HD391" s="7"/>
      <c r="HE391" s="7"/>
      <c r="HF391" s="7"/>
      <c r="HG391" s="7"/>
      <c r="HH391" s="7"/>
      <c r="HI391" s="7"/>
      <c r="HJ391" s="7"/>
      <c r="HK391" s="7"/>
      <c r="HL391" s="7"/>
      <c r="HM391" s="7"/>
      <c r="HN391" s="7"/>
      <c r="HO391" s="7"/>
      <c r="HP391" s="7"/>
      <c r="HQ391" s="7"/>
      <c r="HR391" s="7"/>
      <c r="HS391" s="7"/>
      <c r="HT391" s="7"/>
      <c r="HU391" s="7"/>
      <c r="HV391" s="7"/>
      <c r="HW391" s="7"/>
      <c r="HX391" s="7"/>
      <c r="HY391" s="7"/>
      <c r="HZ391" s="7"/>
      <c r="IA391" s="7"/>
      <c r="IB391" s="7"/>
      <c r="IC391" s="7"/>
      <c r="ID391" s="7"/>
      <c r="IE391" s="7"/>
      <c r="IF391" s="7"/>
      <c r="IG391" s="7"/>
      <c r="IH391" s="7"/>
      <c r="II391" s="7"/>
      <c r="IJ391" s="7"/>
      <c r="IK391" s="7"/>
      <c r="IL391" s="7"/>
      <c r="IM391" s="7"/>
      <c r="IN391" s="7"/>
      <c r="IO391" s="7"/>
      <c r="IP391" s="7"/>
      <c r="IQ391" s="7"/>
      <c r="IR391" s="7"/>
      <c r="IS391" s="7"/>
      <c r="IT391" s="7"/>
      <c r="IU391" s="7"/>
      <c r="IV391" s="7"/>
    </row>
    <row r="392" customFormat="1" ht="14.25" spans="1:256">
      <c r="A392" s="19"/>
      <c r="B392" s="19"/>
      <c r="C392" s="20" t="s">
        <v>1699</v>
      </c>
      <c r="D392" s="20" t="s">
        <v>1699</v>
      </c>
      <c r="E392" s="20" t="s">
        <v>2081</v>
      </c>
      <c r="F392" s="21" t="s">
        <v>1709</v>
      </c>
      <c r="G392" s="21" t="s">
        <v>2234</v>
      </c>
      <c r="H392" s="21" t="s">
        <v>1733</v>
      </c>
      <c r="I392" s="21" t="s">
        <v>1706</v>
      </c>
      <c r="J392" s="21" t="s">
        <v>2351</v>
      </c>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c r="BF392" s="7"/>
      <c r="BG392" s="7"/>
      <c r="BH392" s="7"/>
      <c r="BI392" s="7"/>
      <c r="BJ392" s="7"/>
      <c r="BK392" s="7"/>
      <c r="BL392" s="7"/>
      <c r="BM392" s="7"/>
      <c r="BN392" s="7"/>
      <c r="BO392" s="7"/>
      <c r="BP392" s="7"/>
      <c r="BQ392" s="7"/>
      <c r="BR392" s="7"/>
      <c r="BS392" s="7"/>
      <c r="BT392" s="7"/>
      <c r="BU392" s="7"/>
      <c r="BV392" s="7"/>
      <c r="BW392" s="7"/>
      <c r="BX392" s="7"/>
      <c r="BY392" s="7"/>
      <c r="BZ392" s="7"/>
      <c r="CA392" s="7"/>
      <c r="CB392" s="7"/>
      <c r="CC392" s="7"/>
      <c r="CD392" s="7"/>
      <c r="CE392" s="7"/>
      <c r="CF392" s="7"/>
      <c r="CG392" s="7"/>
      <c r="CH392" s="7"/>
      <c r="CI392" s="7"/>
      <c r="CJ392" s="7"/>
      <c r="CK392" s="7"/>
      <c r="CL392" s="7"/>
      <c r="CM392" s="7"/>
      <c r="CN392" s="7"/>
      <c r="CO392" s="7"/>
      <c r="CP392" s="7"/>
      <c r="CQ392" s="7"/>
      <c r="CR392" s="7"/>
      <c r="CS392" s="7"/>
      <c r="CT392" s="7"/>
      <c r="CU392" s="7"/>
      <c r="CV392" s="7"/>
      <c r="CW392" s="7"/>
      <c r="CX392" s="7"/>
      <c r="CY392" s="7"/>
      <c r="CZ392" s="7"/>
      <c r="DA392" s="7"/>
      <c r="DB392" s="7"/>
      <c r="DC392" s="7"/>
      <c r="DD392" s="7"/>
      <c r="DE392" s="7"/>
      <c r="DF392" s="7"/>
      <c r="DG392" s="7"/>
      <c r="DH392" s="7"/>
      <c r="DI392" s="7"/>
      <c r="DJ392" s="7"/>
      <c r="DK392" s="7"/>
      <c r="DL392" s="7"/>
      <c r="DM392" s="7"/>
      <c r="DN392" s="7"/>
      <c r="DO392" s="7"/>
      <c r="DP392" s="7"/>
      <c r="DQ392" s="7"/>
      <c r="DR392" s="7"/>
      <c r="DS392" s="7"/>
      <c r="DT392" s="7"/>
      <c r="DU392" s="7"/>
      <c r="DV392" s="7"/>
      <c r="DW392" s="7"/>
      <c r="DX392" s="7"/>
      <c r="DY392" s="7"/>
      <c r="DZ392" s="7"/>
      <c r="EA392" s="7"/>
      <c r="EB392" s="7"/>
      <c r="EC392" s="7"/>
      <c r="ED392" s="7"/>
      <c r="EE392" s="7"/>
      <c r="EF392" s="7"/>
      <c r="EG392" s="7"/>
      <c r="EH392" s="7"/>
      <c r="EI392" s="7"/>
      <c r="EJ392" s="7"/>
      <c r="EK392" s="7"/>
      <c r="EL392" s="7"/>
      <c r="EM392" s="7"/>
      <c r="EN392" s="7"/>
      <c r="EO392" s="7"/>
      <c r="EP392" s="7"/>
      <c r="EQ392" s="7"/>
      <c r="ER392" s="7"/>
      <c r="ES392" s="7"/>
      <c r="ET392" s="7"/>
      <c r="EU392" s="7"/>
      <c r="EV392" s="7"/>
      <c r="EW392" s="7"/>
      <c r="EX392" s="7"/>
      <c r="EY392" s="7"/>
      <c r="EZ392" s="7"/>
      <c r="FA392" s="7"/>
      <c r="FB392" s="7"/>
      <c r="FC392" s="7"/>
      <c r="FD392" s="7"/>
      <c r="FE392" s="7"/>
      <c r="FF392" s="7"/>
      <c r="FG392" s="7"/>
      <c r="FH392" s="7"/>
      <c r="FI392" s="7"/>
      <c r="FJ392" s="7"/>
      <c r="FK392" s="7"/>
      <c r="FL392" s="7"/>
      <c r="FM392" s="7"/>
      <c r="FN392" s="7"/>
      <c r="FO392" s="7"/>
      <c r="FP392" s="7"/>
      <c r="FQ392" s="7"/>
      <c r="FR392" s="7"/>
      <c r="FS392" s="7"/>
      <c r="FT392" s="7"/>
      <c r="FU392" s="7"/>
      <c r="FV392" s="7"/>
      <c r="FW392" s="7"/>
      <c r="FX392" s="7"/>
      <c r="FY392" s="7"/>
      <c r="FZ392" s="7"/>
      <c r="GA392" s="7"/>
      <c r="GB392" s="7"/>
      <c r="GC392" s="7"/>
      <c r="GD392" s="7"/>
      <c r="GE392" s="7"/>
      <c r="GF392" s="7"/>
      <c r="GG392" s="7"/>
      <c r="GH392" s="7"/>
      <c r="GI392" s="7"/>
      <c r="GJ392" s="7"/>
      <c r="GK392" s="7"/>
      <c r="GL392" s="7"/>
      <c r="GM392" s="7"/>
      <c r="GN392" s="7"/>
      <c r="GO392" s="7"/>
      <c r="GP392" s="7"/>
      <c r="GQ392" s="7"/>
      <c r="GR392" s="7"/>
      <c r="GS392" s="7"/>
      <c r="GT392" s="7"/>
      <c r="GU392" s="7"/>
      <c r="GV392" s="7"/>
      <c r="GW392" s="7"/>
      <c r="GX392" s="7"/>
      <c r="GY392" s="7"/>
      <c r="GZ392" s="7"/>
      <c r="HA392" s="7"/>
      <c r="HB392" s="7"/>
      <c r="HC392" s="7"/>
      <c r="HD392" s="7"/>
      <c r="HE392" s="7"/>
      <c r="HF392" s="7"/>
      <c r="HG392" s="7"/>
      <c r="HH392" s="7"/>
      <c r="HI392" s="7"/>
      <c r="HJ392" s="7"/>
      <c r="HK392" s="7"/>
      <c r="HL392" s="7"/>
      <c r="HM392" s="7"/>
      <c r="HN392" s="7"/>
      <c r="HO392" s="7"/>
      <c r="HP392" s="7"/>
      <c r="HQ392" s="7"/>
      <c r="HR392" s="7"/>
      <c r="HS392" s="7"/>
      <c r="HT392" s="7"/>
      <c r="HU392" s="7"/>
      <c r="HV392" s="7"/>
      <c r="HW392" s="7"/>
      <c r="HX392" s="7"/>
      <c r="HY392" s="7"/>
      <c r="HZ392" s="7"/>
      <c r="IA392" s="7"/>
      <c r="IB392" s="7"/>
      <c r="IC392" s="7"/>
      <c r="ID392" s="7"/>
      <c r="IE392" s="7"/>
      <c r="IF392" s="7"/>
      <c r="IG392" s="7"/>
      <c r="IH392" s="7"/>
      <c r="II392" s="7"/>
      <c r="IJ392" s="7"/>
      <c r="IK392" s="7"/>
      <c r="IL392" s="7"/>
      <c r="IM392" s="7"/>
      <c r="IN392" s="7"/>
      <c r="IO392" s="7"/>
      <c r="IP392" s="7"/>
      <c r="IQ392" s="7"/>
      <c r="IR392" s="7"/>
      <c r="IS392" s="7"/>
      <c r="IT392" s="7"/>
      <c r="IU392" s="7"/>
      <c r="IV392" s="7"/>
    </row>
    <row r="393" customFormat="1" ht="14.25" spans="1:256">
      <c r="A393" s="19"/>
      <c r="B393" s="19"/>
      <c r="C393" s="20" t="s">
        <v>1699</v>
      </c>
      <c r="D393" s="20" t="s">
        <v>1699</v>
      </c>
      <c r="E393" s="20" t="s">
        <v>2352</v>
      </c>
      <c r="F393" s="21" t="s">
        <v>1709</v>
      </c>
      <c r="G393" s="21" t="s">
        <v>1773</v>
      </c>
      <c r="H393" s="21" t="s">
        <v>1733</v>
      </c>
      <c r="I393" s="21" t="s">
        <v>1706</v>
      </c>
      <c r="J393" s="21" t="s">
        <v>2353</v>
      </c>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7"/>
      <c r="CV393" s="7"/>
      <c r="CW393" s="7"/>
      <c r="CX393" s="7"/>
      <c r="CY393" s="7"/>
      <c r="CZ393" s="7"/>
      <c r="DA393" s="7"/>
      <c r="DB393" s="7"/>
      <c r="DC393" s="7"/>
      <c r="DD393" s="7"/>
      <c r="DE393" s="7"/>
      <c r="DF393" s="7"/>
      <c r="DG393" s="7"/>
      <c r="DH393" s="7"/>
      <c r="DI393" s="7"/>
      <c r="DJ393" s="7"/>
      <c r="DK393" s="7"/>
      <c r="DL393" s="7"/>
      <c r="DM393" s="7"/>
      <c r="DN393" s="7"/>
      <c r="DO393" s="7"/>
      <c r="DP393" s="7"/>
      <c r="DQ393" s="7"/>
      <c r="DR393" s="7"/>
      <c r="DS393" s="7"/>
      <c r="DT393" s="7"/>
      <c r="DU393" s="7"/>
      <c r="DV393" s="7"/>
      <c r="DW393" s="7"/>
      <c r="DX393" s="7"/>
      <c r="DY393" s="7"/>
      <c r="DZ393" s="7"/>
      <c r="EA393" s="7"/>
      <c r="EB393" s="7"/>
      <c r="EC393" s="7"/>
      <c r="ED393" s="7"/>
      <c r="EE393" s="7"/>
      <c r="EF393" s="7"/>
      <c r="EG393" s="7"/>
      <c r="EH393" s="7"/>
      <c r="EI393" s="7"/>
      <c r="EJ393" s="7"/>
      <c r="EK393" s="7"/>
      <c r="EL393" s="7"/>
      <c r="EM393" s="7"/>
      <c r="EN393" s="7"/>
      <c r="EO393" s="7"/>
      <c r="EP393" s="7"/>
      <c r="EQ393" s="7"/>
      <c r="ER393" s="7"/>
      <c r="ES393" s="7"/>
      <c r="ET393" s="7"/>
      <c r="EU393" s="7"/>
      <c r="EV393" s="7"/>
      <c r="EW393" s="7"/>
      <c r="EX393" s="7"/>
      <c r="EY393" s="7"/>
      <c r="EZ393" s="7"/>
      <c r="FA393" s="7"/>
      <c r="FB393" s="7"/>
      <c r="FC393" s="7"/>
      <c r="FD393" s="7"/>
      <c r="FE393" s="7"/>
      <c r="FF393" s="7"/>
      <c r="FG393" s="7"/>
      <c r="FH393" s="7"/>
      <c r="FI393" s="7"/>
      <c r="FJ393" s="7"/>
      <c r="FK393" s="7"/>
      <c r="FL393" s="7"/>
      <c r="FM393" s="7"/>
      <c r="FN393" s="7"/>
      <c r="FO393" s="7"/>
      <c r="FP393" s="7"/>
      <c r="FQ393" s="7"/>
      <c r="FR393" s="7"/>
      <c r="FS393" s="7"/>
      <c r="FT393" s="7"/>
      <c r="FU393" s="7"/>
      <c r="FV393" s="7"/>
      <c r="FW393" s="7"/>
      <c r="FX393" s="7"/>
      <c r="FY393" s="7"/>
      <c r="FZ393" s="7"/>
      <c r="GA393" s="7"/>
      <c r="GB393" s="7"/>
      <c r="GC393" s="7"/>
      <c r="GD393" s="7"/>
      <c r="GE393" s="7"/>
      <c r="GF393" s="7"/>
      <c r="GG393" s="7"/>
      <c r="GH393" s="7"/>
      <c r="GI393" s="7"/>
      <c r="GJ393" s="7"/>
      <c r="GK393" s="7"/>
      <c r="GL393" s="7"/>
      <c r="GM393" s="7"/>
      <c r="GN393" s="7"/>
      <c r="GO393" s="7"/>
      <c r="GP393" s="7"/>
      <c r="GQ393" s="7"/>
      <c r="GR393" s="7"/>
      <c r="GS393" s="7"/>
      <c r="GT393" s="7"/>
      <c r="GU393" s="7"/>
      <c r="GV393" s="7"/>
      <c r="GW393" s="7"/>
      <c r="GX393" s="7"/>
      <c r="GY393" s="7"/>
      <c r="GZ393" s="7"/>
      <c r="HA393" s="7"/>
      <c r="HB393" s="7"/>
      <c r="HC393" s="7"/>
      <c r="HD393" s="7"/>
      <c r="HE393" s="7"/>
      <c r="HF393" s="7"/>
      <c r="HG393" s="7"/>
      <c r="HH393" s="7"/>
      <c r="HI393" s="7"/>
      <c r="HJ393" s="7"/>
      <c r="HK393" s="7"/>
      <c r="HL393" s="7"/>
      <c r="HM393" s="7"/>
      <c r="HN393" s="7"/>
      <c r="HO393" s="7"/>
      <c r="HP393" s="7"/>
      <c r="HQ393" s="7"/>
      <c r="HR393" s="7"/>
      <c r="HS393" s="7"/>
      <c r="HT393" s="7"/>
      <c r="HU393" s="7"/>
      <c r="HV393" s="7"/>
      <c r="HW393" s="7"/>
      <c r="HX393" s="7"/>
      <c r="HY393" s="7"/>
      <c r="HZ393" s="7"/>
      <c r="IA393" s="7"/>
      <c r="IB393" s="7"/>
      <c r="IC393" s="7"/>
      <c r="ID393" s="7"/>
      <c r="IE393" s="7"/>
      <c r="IF393" s="7"/>
      <c r="IG393" s="7"/>
      <c r="IH393" s="7"/>
      <c r="II393" s="7"/>
      <c r="IJ393" s="7"/>
      <c r="IK393" s="7"/>
      <c r="IL393" s="7"/>
      <c r="IM393" s="7"/>
      <c r="IN393" s="7"/>
      <c r="IO393" s="7"/>
      <c r="IP393" s="7"/>
      <c r="IQ393" s="7"/>
      <c r="IR393" s="7"/>
      <c r="IS393" s="7"/>
      <c r="IT393" s="7"/>
      <c r="IU393" s="7"/>
      <c r="IV393" s="7"/>
    </row>
    <row r="394" customFormat="1" ht="13.5" spans="1:256">
      <c r="A394" s="13" t="s">
        <v>2354</v>
      </c>
      <c r="B394" s="13"/>
      <c r="C394" s="13"/>
      <c r="D394" s="13"/>
      <c r="E394" s="13"/>
      <c r="F394" s="13"/>
      <c r="G394" s="13"/>
      <c r="H394" s="13"/>
      <c r="I394" s="13"/>
      <c r="J394" s="13"/>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c r="BF394" s="7"/>
      <c r="BG394" s="7"/>
      <c r="BH394" s="7"/>
      <c r="BI394" s="7"/>
      <c r="BJ394" s="7"/>
      <c r="BK394" s="7"/>
      <c r="BL394" s="7"/>
      <c r="BM394" s="7"/>
      <c r="BN394" s="7"/>
      <c r="BO394" s="7"/>
      <c r="BP394" s="7"/>
      <c r="BQ394" s="7"/>
      <c r="BR394" s="7"/>
      <c r="BS394" s="7"/>
      <c r="BT394" s="7"/>
      <c r="BU394" s="7"/>
      <c r="BV394" s="7"/>
      <c r="BW394" s="7"/>
      <c r="BX394" s="7"/>
      <c r="BY394" s="7"/>
      <c r="BZ394" s="7"/>
      <c r="CA394" s="7"/>
      <c r="CB394" s="7"/>
      <c r="CC394" s="7"/>
      <c r="CD394" s="7"/>
      <c r="CE394" s="7"/>
      <c r="CF394" s="7"/>
      <c r="CG394" s="7"/>
      <c r="CH394" s="7"/>
      <c r="CI394" s="7"/>
      <c r="CJ394" s="7"/>
      <c r="CK394" s="7"/>
      <c r="CL394" s="7"/>
      <c r="CM394" s="7"/>
      <c r="CN394" s="7"/>
      <c r="CO394" s="7"/>
      <c r="CP394" s="7"/>
      <c r="CQ394" s="7"/>
      <c r="CR394" s="7"/>
      <c r="CS394" s="7"/>
      <c r="CT394" s="7"/>
      <c r="CU394" s="7"/>
      <c r="CV394" s="7"/>
      <c r="CW394" s="7"/>
      <c r="CX394" s="7"/>
      <c r="CY394" s="7"/>
      <c r="CZ394" s="7"/>
      <c r="DA394" s="7"/>
      <c r="DB394" s="7"/>
      <c r="DC394" s="7"/>
      <c r="DD394" s="7"/>
      <c r="DE394" s="7"/>
      <c r="DF394" s="7"/>
      <c r="DG394" s="7"/>
      <c r="DH394" s="7"/>
      <c r="DI394" s="7"/>
      <c r="DJ394" s="7"/>
      <c r="DK394" s="7"/>
      <c r="DL394" s="7"/>
      <c r="DM394" s="7"/>
      <c r="DN394" s="7"/>
      <c r="DO394" s="7"/>
      <c r="DP394" s="7"/>
      <c r="DQ394" s="7"/>
      <c r="DR394" s="7"/>
      <c r="DS394" s="7"/>
      <c r="DT394" s="7"/>
      <c r="DU394" s="7"/>
      <c r="DV394" s="7"/>
      <c r="DW394" s="7"/>
      <c r="DX394" s="7"/>
      <c r="DY394" s="7"/>
      <c r="DZ394" s="7"/>
      <c r="EA394" s="7"/>
      <c r="EB394" s="7"/>
      <c r="EC394" s="7"/>
      <c r="ED394" s="7"/>
      <c r="EE394" s="7"/>
      <c r="EF394" s="7"/>
      <c r="EG394" s="7"/>
      <c r="EH394" s="7"/>
      <c r="EI394" s="7"/>
      <c r="EJ394" s="7"/>
      <c r="EK394" s="7"/>
      <c r="EL394" s="7"/>
      <c r="EM394" s="7"/>
      <c r="EN394" s="7"/>
      <c r="EO394" s="7"/>
      <c r="EP394" s="7"/>
      <c r="EQ394" s="7"/>
      <c r="ER394" s="7"/>
      <c r="ES394" s="7"/>
      <c r="ET394" s="7"/>
      <c r="EU394" s="7"/>
      <c r="EV394" s="7"/>
      <c r="EW394" s="7"/>
      <c r="EX394" s="7"/>
      <c r="EY394" s="7"/>
      <c r="EZ394" s="7"/>
      <c r="FA394" s="7"/>
      <c r="FB394" s="7"/>
      <c r="FC394" s="7"/>
      <c r="FD394" s="7"/>
      <c r="FE394" s="7"/>
      <c r="FF394" s="7"/>
      <c r="FG394" s="7"/>
      <c r="FH394" s="7"/>
      <c r="FI394" s="7"/>
      <c r="FJ394" s="7"/>
      <c r="FK394" s="7"/>
      <c r="FL394" s="7"/>
      <c r="FM394" s="7"/>
      <c r="FN394" s="7"/>
      <c r="FO394" s="7"/>
      <c r="FP394" s="7"/>
      <c r="FQ394" s="7"/>
      <c r="FR394" s="7"/>
      <c r="FS394" s="7"/>
      <c r="FT394" s="7"/>
      <c r="FU394" s="7"/>
      <c r="FV394" s="7"/>
      <c r="FW394" s="7"/>
      <c r="FX394" s="7"/>
      <c r="FY394" s="7"/>
      <c r="FZ394" s="7"/>
      <c r="GA394" s="7"/>
      <c r="GB394" s="7"/>
      <c r="GC394" s="7"/>
      <c r="GD394" s="7"/>
      <c r="GE394" s="7"/>
      <c r="GF394" s="7"/>
      <c r="GG394" s="7"/>
      <c r="GH394" s="7"/>
      <c r="GI394" s="7"/>
      <c r="GJ394" s="7"/>
      <c r="GK394" s="7"/>
      <c r="GL394" s="7"/>
      <c r="GM394" s="7"/>
      <c r="GN394" s="7"/>
      <c r="GO394" s="7"/>
      <c r="GP394" s="7"/>
      <c r="GQ394" s="7"/>
      <c r="GR394" s="7"/>
      <c r="GS394" s="7"/>
      <c r="GT394" s="7"/>
      <c r="GU394" s="7"/>
      <c r="GV394" s="7"/>
      <c r="GW394" s="7"/>
      <c r="GX394" s="7"/>
      <c r="GY394" s="7"/>
      <c r="GZ394" s="7"/>
      <c r="HA394" s="7"/>
      <c r="HB394" s="7"/>
      <c r="HC394" s="7"/>
      <c r="HD394" s="7"/>
      <c r="HE394" s="7"/>
      <c r="HF394" s="7"/>
      <c r="HG394" s="7"/>
      <c r="HH394" s="7"/>
      <c r="HI394" s="7"/>
      <c r="HJ394" s="7"/>
      <c r="HK394" s="7"/>
      <c r="HL394" s="7"/>
      <c r="HM394" s="7"/>
      <c r="HN394" s="7"/>
      <c r="HO394" s="7"/>
      <c r="HP394" s="7"/>
      <c r="HQ394" s="7"/>
      <c r="HR394" s="7"/>
      <c r="HS394" s="7"/>
      <c r="HT394" s="7"/>
      <c r="HU394" s="7"/>
      <c r="HV394" s="7"/>
      <c r="HW394" s="7"/>
      <c r="HX394" s="7"/>
      <c r="HY394" s="7"/>
      <c r="HZ394" s="7"/>
      <c r="IA394" s="7"/>
      <c r="IB394" s="7"/>
      <c r="IC394" s="7"/>
      <c r="ID394" s="7"/>
      <c r="IE394" s="7"/>
      <c r="IF394" s="7"/>
      <c r="IG394" s="7"/>
      <c r="IH394" s="7"/>
      <c r="II394" s="7"/>
      <c r="IJ394" s="7"/>
      <c r="IK394" s="7"/>
      <c r="IL394" s="7"/>
      <c r="IM394" s="7"/>
      <c r="IN394" s="7"/>
      <c r="IO394" s="7"/>
      <c r="IP394" s="7"/>
      <c r="IQ394" s="7"/>
      <c r="IR394" s="7"/>
      <c r="IS394" s="7"/>
      <c r="IT394" s="7"/>
      <c r="IU394" s="7"/>
      <c r="IV394" s="7"/>
    </row>
    <row r="395" customFormat="1" ht="398" customHeight="1" spans="1:256">
      <c r="A395" s="22" t="s">
        <v>2355</v>
      </c>
      <c r="B395" s="22" t="s">
        <v>2356</v>
      </c>
      <c r="C395" s="20" t="s">
        <v>1698</v>
      </c>
      <c r="D395" s="20" t="s">
        <v>1699</v>
      </c>
      <c r="E395" s="20" t="s">
        <v>1699</v>
      </c>
      <c r="F395" s="24"/>
      <c r="G395" s="24" t="s">
        <v>1700</v>
      </c>
      <c r="H395" s="24" t="s">
        <v>1699</v>
      </c>
      <c r="I395" s="24"/>
      <c r="J395" s="24" t="s">
        <v>1700</v>
      </c>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c r="BF395" s="7"/>
      <c r="BG395" s="7"/>
      <c r="BH395" s="7"/>
      <c r="BI395" s="7"/>
      <c r="BJ395" s="7"/>
      <c r="BK395" s="7"/>
      <c r="BL395" s="7"/>
      <c r="BM395" s="7"/>
      <c r="BN395" s="7"/>
      <c r="BO395" s="7"/>
      <c r="BP395" s="7"/>
      <c r="BQ395" s="7"/>
      <c r="BR395" s="7"/>
      <c r="BS395" s="7"/>
      <c r="BT395" s="7"/>
      <c r="BU395" s="7"/>
      <c r="BV395" s="7"/>
      <c r="BW395" s="7"/>
      <c r="BX395" s="7"/>
      <c r="BY395" s="7"/>
      <c r="BZ395" s="7"/>
      <c r="CA395" s="7"/>
      <c r="CB395" s="7"/>
      <c r="CC395" s="7"/>
      <c r="CD395" s="7"/>
      <c r="CE395" s="7"/>
      <c r="CF395" s="7"/>
      <c r="CG395" s="7"/>
      <c r="CH395" s="7"/>
      <c r="CI395" s="7"/>
      <c r="CJ395" s="7"/>
      <c r="CK395" s="7"/>
      <c r="CL395" s="7"/>
      <c r="CM395" s="7"/>
      <c r="CN395" s="7"/>
      <c r="CO395" s="7"/>
      <c r="CP395" s="7"/>
      <c r="CQ395" s="7"/>
      <c r="CR395" s="7"/>
      <c r="CS395" s="7"/>
      <c r="CT395" s="7"/>
      <c r="CU395" s="7"/>
      <c r="CV395" s="7"/>
      <c r="CW395" s="7"/>
      <c r="CX395" s="7"/>
      <c r="CY395" s="7"/>
      <c r="CZ395" s="7"/>
      <c r="DA395" s="7"/>
      <c r="DB395" s="7"/>
      <c r="DC395" s="7"/>
      <c r="DD395" s="7"/>
      <c r="DE395" s="7"/>
      <c r="DF395" s="7"/>
      <c r="DG395" s="7"/>
      <c r="DH395" s="7"/>
      <c r="DI395" s="7"/>
      <c r="DJ395" s="7"/>
      <c r="DK395" s="7"/>
      <c r="DL395" s="7"/>
      <c r="DM395" s="7"/>
      <c r="DN395" s="7"/>
      <c r="DO395" s="7"/>
      <c r="DP395" s="7"/>
      <c r="DQ395" s="7"/>
      <c r="DR395" s="7"/>
      <c r="DS395" s="7"/>
      <c r="DT395" s="7"/>
      <c r="DU395" s="7"/>
      <c r="DV395" s="7"/>
      <c r="DW395" s="7"/>
      <c r="DX395" s="7"/>
      <c r="DY395" s="7"/>
      <c r="DZ395" s="7"/>
      <c r="EA395" s="7"/>
      <c r="EB395" s="7"/>
      <c r="EC395" s="7"/>
      <c r="ED395" s="7"/>
      <c r="EE395" s="7"/>
      <c r="EF395" s="7"/>
      <c r="EG395" s="7"/>
      <c r="EH395" s="7"/>
      <c r="EI395" s="7"/>
      <c r="EJ395" s="7"/>
      <c r="EK395" s="7"/>
      <c r="EL395" s="7"/>
      <c r="EM395" s="7"/>
      <c r="EN395" s="7"/>
      <c r="EO395" s="7"/>
      <c r="EP395" s="7"/>
      <c r="EQ395" s="7"/>
      <c r="ER395" s="7"/>
      <c r="ES395" s="7"/>
      <c r="ET395" s="7"/>
      <c r="EU395" s="7"/>
      <c r="EV395" s="7"/>
      <c r="EW395" s="7"/>
      <c r="EX395" s="7"/>
      <c r="EY395" s="7"/>
      <c r="EZ395" s="7"/>
      <c r="FA395" s="7"/>
      <c r="FB395" s="7"/>
      <c r="FC395" s="7"/>
      <c r="FD395" s="7"/>
      <c r="FE395" s="7"/>
      <c r="FF395" s="7"/>
      <c r="FG395" s="7"/>
      <c r="FH395" s="7"/>
      <c r="FI395" s="7"/>
      <c r="FJ395" s="7"/>
      <c r="FK395" s="7"/>
      <c r="FL395" s="7"/>
      <c r="FM395" s="7"/>
      <c r="FN395" s="7"/>
      <c r="FO395" s="7"/>
      <c r="FP395" s="7"/>
      <c r="FQ395" s="7"/>
      <c r="FR395" s="7"/>
      <c r="FS395" s="7"/>
      <c r="FT395" s="7"/>
      <c r="FU395" s="7"/>
      <c r="FV395" s="7"/>
      <c r="FW395" s="7"/>
      <c r="FX395" s="7"/>
      <c r="FY395" s="7"/>
      <c r="FZ395" s="7"/>
      <c r="GA395" s="7"/>
      <c r="GB395" s="7"/>
      <c r="GC395" s="7"/>
      <c r="GD395" s="7"/>
      <c r="GE395" s="7"/>
      <c r="GF395" s="7"/>
      <c r="GG395" s="7"/>
      <c r="GH395" s="7"/>
      <c r="GI395" s="7"/>
      <c r="GJ395" s="7"/>
      <c r="GK395" s="7"/>
      <c r="GL395" s="7"/>
      <c r="GM395" s="7"/>
      <c r="GN395" s="7"/>
      <c r="GO395" s="7"/>
      <c r="GP395" s="7"/>
      <c r="GQ395" s="7"/>
      <c r="GR395" s="7"/>
      <c r="GS395" s="7"/>
      <c r="GT395" s="7"/>
      <c r="GU395" s="7"/>
      <c r="GV395" s="7"/>
      <c r="GW395" s="7"/>
      <c r="GX395" s="7"/>
      <c r="GY395" s="7"/>
      <c r="GZ395" s="7"/>
      <c r="HA395" s="7"/>
      <c r="HB395" s="7"/>
      <c r="HC395" s="7"/>
      <c r="HD395" s="7"/>
      <c r="HE395" s="7"/>
      <c r="HF395" s="7"/>
      <c r="HG395" s="7"/>
      <c r="HH395" s="7"/>
      <c r="HI395" s="7"/>
      <c r="HJ395" s="7"/>
      <c r="HK395" s="7"/>
      <c r="HL395" s="7"/>
      <c r="HM395" s="7"/>
      <c r="HN395" s="7"/>
      <c r="HO395" s="7"/>
      <c r="HP395" s="7"/>
      <c r="HQ395" s="7"/>
      <c r="HR395" s="7"/>
      <c r="HS395" s="7"/>
      <c r="HT395" s="7"/>
      <c r="HU395" s="7"/>
      <c r="HV395" s="7"/>
      <c r="HW395" s="7"/>
      <c r="HX395" s="7"/>
      <c r="HY395" s="7"/>
      <c r="HZ395" s="7"/>
      <c r="IA395" s="7"/>
      <c r="IB395" s="7"/>
      <c r="IC395" s="7"/>
      <c r="ID395" s="7"/>
      <c r="IE395" s="7"/>
      <c r="IF395" s="7"/>
      <c r="IG395" s="7"/>
      <c r="IH395" s="7"/>
      <c r="II395" s="7"/>
      <c r="IJ395" s="7"/>
      <c r="IK395" s="7"/>
      <c r="IL395" s="7"/>
      <c r="IM395" s="7"/>
      <c r="IN395" s="7"/>
      <c r="IO395" s="7"/>
      <c r="IP395" s="7"/>
      <c r="IQ395" s="7"/>
      <c r="IR395" s="7"/>
      <c r="IS395" s="7"/>
      <c r="IT395" s="7"/>
      <c r="IU395" s="7"/>
      <c r="IV395" s="7"/>
    </row>
    <row r="396" customFormat="1" ht="14.25" spans="1:256">
      <c r="A396" s="19"/>
      <c r="B396" s="19"/>
      <c r="C396" s="20" t="s">
        <v>1699</v>
      </c>
      <c r="D396" s="20" t="s">
        <v>1701</v>
      </c>
      <c r="E396" s="20" t="s">
        <v>1699</v>
      </c>
      <c r="F396" s="24"/>
      <c r="G396" s="24" t="s">
        <v>1700</v>
      </c>
      <c r="H396" s="24" t="s">
        <v>1699</v>
      </c>
      <c r="I396" s="24"/>
      <c r="J396" s="24" t="s">
        <v>1700</v>
      </c>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c r="BF396" s="7"/>
      <c r="BG396" s="7"/>
      <c r="BH396" s="7"/>
      <c r="BI396" s="7"/>
      <c r="BJ396" s="7"/>
      <c r="BK396" s="7"/>
      <c r="BL396" s="7"/>
      <c r="BM396" s="7"/>
      <c r="BN396" s="7"/>
      <c r="BO396" s="7"/>
      <c r="BP396" s="7"/>
      <c r="BQ396" s="7"/>
      <c r="BR396" s="7"/>
      <c r="BS396" s="7"/>
      <c r="BT396" s="7"/>
      <c r="BU396" s="7"/>
      <c r="BV396" s="7"/>
      <c r="BW396" s="7"/>
      <c r="BX396" s="7"/>
      <c r="BY396" s="7"/>
      <c r="BZ396" s="7"/>
      <c r="CA396" s="7"/>
      <c r="CB396" s="7"/>
      <c r="CC396" s="7"/>
      <c r="CD396" s="7"/>
      <c r="CE396" s="7"/>
      <c r="CF396" s="7"/>
      <c r="CG396" s="7"/>
      <c r="CH396" s="7"/>
      <c r="CI396" s="7"/>
      <c r="CJ396" s="7"/>
      <c r="CK396" s="7"/>
      <c r="CL396" s="7"/>
      <c r="CM396" s="7"/>
      <c r="CN396" s="7"/>
      <c r="CO396" s="7"/>
      <c r="CP396" s="7"/>
      <c r="CQ396" s="7"/>
      <c r="CR396" s="7"/>
      <c r="CS396" s="7"/>
      <c r="CT396" s="7"/>
      <c r="CU396" s="7"/>
      <c r="CV396" s="7"/>
      <c r="CW396" s="7"/>
      <c r="CX396" s="7"/>
      <c r="CY396" s="7"/>
      <c r="CZ396" s="7"/>
      <c r="DA396" s="7"/>
      <c r="DB396" s="7"/>
      <c r="DC396" s="7"/>
      <c r="DD396" s="7"/>
      <c r="DE396" s="7"/>
      <c r="DF396" s="7"/>
      <c r="DG396" s="7"/>
      <c r="DH396" s="7"/>
      <c r="DI396" s="7"/>
      <c r="DJ396" s="7"/>
      <c r="DK396" s="7"/>
      <c r="DL396" s="7"/>
      <c r="DM396" s="7"/>
      <c r="DN396" s="7"/>
      <c r="DO396" s="7"/>
      <c r="DP396" s="7"/>
      <c r="DQ396" s="7"/>
      <c r="DR396" s="7"/>
      <c r="DS396" s="7"/>
      <c r="DT396" s="7"/>
      <c r="DU396" s="7"/>
      <c r="DV396" s="7"/>
      <c r="DW396" s="7"/>
      <c r="DX396" s="7"/>
      <c r="DY396" s="7"/>
      <c r="DZ396" s="7"/>
      <c r="EA396" s="7"/>
      <c r="EB396" s="7"/>
      <c r="EC396" s="7"/>
      <c r="ED396" s="7"/>
      <c r="EE396" s="7"/>
      <c r="EF396" s="7"/>
      <c r="EG396" s="7"/>
      <c r="EH396" s="7"/>
      <c r="EI396" s="7"/>
      <c r="EJ396" s="7"/>
      <c r="EK396" s="7"/>
      <c r="EL396" s="7"/>
      <c r="EM396" s="7"/>
      <c r="EN396" s="7"/>
      <c r="EO396" s="7"/>
      <c r="EP396" s="7"/>
      <c r="EQ396" s="7"/>
      <c r="ER396" s="7"/>
      <c r="ES396" s="7"/>
      <c r="ET396" s="7"/>
      <c r="EU396" s="7"/>
      <c r="EV396" s="7"/>
      <c r="EW396" s="7"/>
      <c r="EX396" s="7"/>
      <c r="EY396" s="7"/>
      <c r="EZ396" s="7"/>
      <c r="FA396" s="7"/>
      <c r="FB396" s="7"/>
      <c r="FC396" s="7"/>
      <c r="FD396" s="7"/>
      <c r="FE396" s="7"/>
      <c r="FF396" s="7"/>
      <c r="FG396" s="7"/>
      <c r="FH396" s="7"/>
      <c r="FI396" s="7"/>
      <c r="FJ396" s="7"/>
      <c r="FK396" s="7"/>
      <c r="FL396" s="7"/>
      <c r="FM396" s="7"/>
      <c r="FN396" s="7"/>
      <c r="FO396" s="7"/>
      <c r="FP396" s="7"/>
      <c r="FQ396" s="7"/>
      <c r="FR396" s="7"/>
      <c r="FS396" s="7"/>
      <c r="FT396" s="7"/>
      <c r="FU396" s="7"/>
      <c r="FV396" s="7"/>
      <c r="FW396" s="7"/>
      <c r="FX396" s="7"/>
      <c r="FY396" s="7"/>
      <c r="FZ396" s="7"/>
      <c r="GA396" s="7"/>
      <c r="GB396" s="7"/>
      <c r="GC396" s="7"/>
      <c r="GD396" s="7"/>
      <c r="GE396" s="7"/>
      <c r="GF396" s="7"/>
      <c r="GG396" s="7"/>
      <c r="GH396" s="7"/>
      <c r="GI396" s="7"/>
      <c r="GJ396" s="7"/>
      <c r="GK396" s="7"/>
      <c r="GL396" s="7"/>
      <c r="GM396" s="7"/>
      <c r="GN396" s="7"/>
      <c r="GO396" s="7"/>
      <c r="GP396" s="7"/>
      <c r="GQ396" s="7"/>
      <c r="GR396" s="7"/>
      <c r="GS396" s="7"/>
      <c r="GT396" s="7"/>
      <c r="GU396" s="7"/>
      <c r="GV396" s="7"/>
      <c r="GW396" s="7"/>
      <c r="GX396" s="7"/>
      <c r="GY396" s="7"/>
      <c r="GZ396" s="7"/>
      <c r="HA396" s="7"/>
      <c r="HB396" s="7"/>
      <c r="HC396" s="7"/>
      <c r="HD396" s="7"/>
      <c r="HE396" s="7"/>
      <c r="HF396" s="7"/>
      <c r="HG396" s="7"/>
      <c r="HH396" s="7"/>
      <c r="HI396" s="7"/>
      <c r="HJ396" s="7"/>
      <c r="HK396" s="7"/>
      <c r="HL396" s="7"/>
      <c r="HM396" s="7"/>
      <c r="HN396" s="7"/>
      <c r="HO396" s="7"/>
      <c r="HP396" s="7"/>
      <c r="HQ396" s="7"/>
      <c r="HR396" s="7"/>
      <c r="HS396" s="7"/>
      <c r="HT396" s="7"/>
      <c r="HU396" s="7"/>
      <c r="HV396" s="7"/>
      <c r="HW396" s="7"/>
      <c r="HX396" s="7"/>
      <c r="HY396" s="7"/>
      <c r="HZ396" s="7"/>
      <c r="IA396" s="7"/>
      <c r="IB396" s="7"/>
      <c r="IC396" s="7"/>
      <c r="ID396" s="7"/>
      <c r="IE396" s="7"/>
      <c r="IF396" s="7"/>
      <c r="IG396" s="7"/>
      <c r="IH396" s="7"/>
      <c r="II396" s="7"/>
      <c r="IJ396" s="7"/>
      <c r="IK396" s="7"/>
      <c r="IL396" s="7"/>
      <c r="IM396" s="7"/>
      <c r="IN396" s="7"/>
      <c r="IO396" s="7"/>
      <c r="IP396" s="7"/>
      <c r="IQ396" s="7"/>
      <c r="IR396" s="7"/>
      <c r="IS396" s="7"/>
      <c r="IT396" s="7"/>
      <c r="IU396" s="7"/>
      <c r="IV396" s="7"/>
    </row>
    <row r="397" customFormat="1" ht="14.25" spans="1:256">
      <c r="A397" s="19"/>
      <c r="B397" s="19"/>
      <c r="C397" s="20" t="s">
        <v>1699</v>
      </c>
      <c r="D397" s="20" t="s">
        <v>1699</v>
      </c>
      <c r="E397" s="20" t="s">
        <v>2357</v>
      </c>
      <c r="F397" s="24" t="s">
        <v>1703</v>
      </c>
      <c r="G397" s="24" t="s">
        <v>2358</v>
      </c>
      <c r="H397" s="24" t="s">
        <v>2359</v>
      </c>
      <c r="I397" s="24" t="s">
        <v>1706</v>
      </c>
      <c r="J397" s="24" t="s">
        <v>2360</v>
      </c>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c r="BF397" s="7"/>
      <c r="BG397" s="7"/>
      <c r="BH397" s="7"/>
      <c r="BI397" s="7"/>
      <c r="BJ397" s="7"/>
      <c r="BK397" s="7"/>
      <c r="BL397" s="7"/>
      <c r="BM397" s="7"/>
      <c r="BN397" s="7"/>
      <c r="BO397" s="7"/>
      <c r="BP397" s="7"/>
      <c r="BQ397" s="7"/>
      <c r="BR397" s="7"/>
      <c r="BS397" s="7"/>
      <c r="BT397" s="7"/>
      <c r="BU397" s="7"/>
      <c r="BV397" s="7"/>
      <c r="BW397" s="7"/>
      <c r="BX397" s="7"/>
      <c r="BY397" s="7"/>
      <c r="BZ397" s="7"/>
      <c r="CA397" s="7"/>
      <c r="CB397" s="7"/>
      <c r="CC397" s="7"/>
      <c r="CD397" s="7"/>
      <c r="CE397" s="7"/>
      <c r="CF397" s="7"/>
      <c r="CG397" s="7"/>
      <c r="CH397" s="7"/>
      <c r="CI397" s="7"/>
      <c r="CJ397" s="7"/>
      <c r="CK397" s="7"/>
      <c r="CL397" s="7"/>
      <c r="CM397" s="7"/>
      <c r="CN397" s="7"/>
      <c r="CO397" s="7"/>
      <c r="CP397" s="7"/>
      <c r="CQ397" s="7"/>
      <c r="CR397" s="7"/>
      <c r="CS397" s="7"/>
      <c r="CT397" s="7"/>
      <c r="CU397" s="7"/>
      <c r="CV397" s="7"/>
      <c r="CW397" s="7"/>
      <c r="CX397" s="7"/>
      <c r="CY397" s="7"/>
      <c r="CZ397" s="7"/>
      <c r="DA397" s="7"/>
      <c r="DB397" s="7"/>
      <c r="DC397" s="7"/>
      <c r="DD397" s="7"/>
      <c r="DE397" s="7"/>
      <c r="DF397" s="7"/>
      <c r="DG397" s="7"/>
      <c r="DH397" s="7"/>
      <c r="DI397" s="7"/>
      <c r="DJ397" s="7"/>
      <c r="DK397" s="7"/>
      <c r="DL397" s="7"/>
      <c r="DM397" s="7"/>
      <c r="DN397" s="7"/>
      <c r="DO397" s="7"/>
      <c r="DP397" s="7"/>
      <c r="DQ397" s="7"/>
      <c r="DR397" s="7"/>
      <c r="DS397" s="7"/>
      <c r="DT397" s="7"/>
      <c r="DU397" s="7"/>
      <c r="DV397" s="7"/>
      <c r="DW397" s="7"/>
      <c r="DX397" s="7"/>
      <c r="DY397" s="7"/>
      <c r="DZ397" s="7"/>
      <c r="EA397" s="7"/>
      <c r="EB397" s="7"/>
      <c r="EC397" s="7"/>
      <c r="ED397" s="7"/>
      <c r="EE397" s="7"/>
      <c r="EF397" s="7"/>
      <c r="EG397" s="7"/>
      <c r="EH397" s="7"/>
      <c r="EI397" s="7"/>
      <c r="EJ397" s="7"/>
      <c r="EK397" s="7"/>
      <c r="EL397" s="7"/>
      <c r="EM397" s="7"/>
      <c r="EN397" s="7"/>
      <c r="EO397" s="7"/>
      <c r="EP397" s="7"/>
      <c r="EQ397" s="7"/>
      <c r="ER397" s="7"/>
      <c r="ES397" s="7"/>
      <c r="ET397" s="7"/>
      <c r="EU397" s="7"/>
      <c r="EV397" s="7"/>
      <c r="EW397" s="7"/>
      <c r="EX397" s="7"/>
      <c r="EY397" s="7"/>
      <c r="EZ397" s="7"/>
      <c r="FA397" s="7"/>
      <c r="FB397" s="7"/>
      <c r="FC397" s="7"/>
      <c r="FD397" s="7"/>
      <c r="FE397" s="7"/>
      <c r="FF397" s="7"/>
      <c r="FG397" s="7"/>
      <c r="FH397" s="7"/>
      <c r="FI397" s="7"/>
      <c r="FJ397" s="7"/>
      <c r="FK397" s="7"/>
      <c r="FL397" s="7"/>
      <c r="FM397" s="7"/>
      <c r="FN397" s="7"/>
      <c r="FO397" s="7"/>
      <c r="FP397" s="7"/>
      <c r="FQ397" s="7"/>
      <c r="FR397" s="7"/>
      <c r="FS397" s="7"/>
      <c r="FT397" s="7"/>
      <c r="FU397" s="7"/>
      <c r="FV397" s="7"/>
      <c r="FW397" s="7"/>
      <c r="FX397" s="7"/>
      <c r="FY397" s="7"/>
      <c r="FZ397" s="7"/>
      <c r="GA397" s="7"/>
      <c r="GB397" s="7"/>
      <c r="GC397" s="7"/>
      <c r="GD397" s="7"/>
      <c r="GE397" s="7"/>
      <c r="GF397" s="7"/>
      <c r="GG397" s="7"/>
      <c r="GH397" s="7"/>
      <c r="GI397" s="7"/>
      <c r="GJ397" s="7"/>
      <c r="GK397" s="7"/>
      <c r="GL397" s="7"/>
      <c r="GM397" s="7"/>
      <c r="GN397" s="7"/>
      <c r="GO397" s="7"/>
      <c r="GP397" s="7"/>
      <c r="GQ397" s="7"/>
      <c r="GR397" s="7"/>
      <c r="GS397" s="7"/>
      <c r="GT397" s="7"/>
      <c r="GU397" s="7"/>
      <c r="GV397" s="7"/>
      <c r="GW397" s="7"/>
      <c r="GX397" s="7"/>
      <c r="GY397" s="7"/>
      <c r="GZ397" s="7"/>
      <c r="HA397" s="7"/>
      <c r="HB397" s="7"/>
      <c r="HC397" s="7"/>
      <c r="HD397" s="7"/>
      <c r="HE397" s="7"/>
      <c r="HF397" s="7"/>
      <c r="HG397" s="7"/>
      <c r="HH397" s="7"/>
      <c r="HI397" s="7"/>
      <c r="HJ397" s="7"/>
      <c r="HK397" s="7"/>
      <c r="HL397" s="7"/>
      <c r="HM397" s="7"/>
      <c r="HN397" s="7"/>
      <c r="HO397" s="7"/>
      <c r="HP397" s="7"/>
      <c r="HQ397" s="7"/>
      <c r="HR397" s="7"/>
      <c r="HS397" s="7"/>
      <c r="HT397" s="7"/>
      <c r="HU397" s="7"/>
      <c r="HV397" s="7"/>
      <c r="HW397" s="7"/>
      <c r="HX397" s="7"/>
      <c r="HY397" s="7"/>
      <c r="HZ397" s="7"/>
      <c r="IA397" s="7"/>
      <c r="IB397" s="7"/>
      <c r="IC397" s="7"/>
      <c r="ID397" s="7"/>
      <c r="IE397" s="7"/>
      <c r="IF397" s="7"/>
      <c r="IG397" s="7"/>
      <c r="IH397" s="7"/>
      <c r="II397" s="7"/>
      <c r="IJ397" s="7"/>
      <c r="IK397" s="7"/>
      <c r="IL397" s="7"/>
      <c r="IM397" s="7"/>
      <c r="IN397" s="7"/>
      <c r="IO397" s="7"/>
      <c r="IP397" s="7"/>
      <c r="IQ397" s="7"/>
      <c r="IR397" s="7"/>
      <c r="IS397" s="7"/>
      <c r="IT397" s="7"/>
      <c r="IU397" s="7"/>
      <c r="IV397" s="7"/>
    </row>
    <row r="398" customFormat="1" ht="14.25" spans="1:256">
      <c r="A398" s="19"/>
      <c r="B398" s="19"/>
      <c r="C398" s="20" t="s">
        <v>1699</v>
      </c>
      <c r="D398" s="20" t="s">
        <v>1699</v>
      </c>
      <c r="E398" s="20" t="s">
        <v>2361</v>
      </c>
      <c r="F398" s="24" t="s">
        <v>1703</v>
      </c>
      <c r="G398" s="24" t="s">
        <v>2362</v>
      </c>
      <c r="H398" s="24" t="s">
        <v>2033</v>
      </c>
      <c r="I398" s="24" t="s">
        <v>1706</v>
      </c>
      <c r="J398" s="24" t="s">
        <v>2363</v>
      </c>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c r="BF398" s="7"/>
      <c r="BG398" s="7"/>
      <c r="BH398" s="7"/>
      <c r="BI398" s="7"/>
      <c r="BJ398" s="7"/>
      <c r="BK398" s="7"/>
      <c r="BL398" s="7"/>
      <c r="BM398" s="7"/>
      <c r="BN398" s="7"/>
      <c r="BO398" s="7"/>
      <c r="BP398" s="7"/>
      <c r="BQ398" s="7"/>
      <c r="BR398" s="7"/>
      <c r="BS398" s="7"/>
      <c r="BT398" s="7"/>
      <c r="BU398" s="7"/>
      <c r="BV398" s="7"/>
      <c r="BW398" s="7"/>
      <c r="BX398" s="7"/>
      <c r="BY398" s="7"/>
      <c r="BZ398" s="7"/>
      <c r="CA398" s="7"/>
      <c r="CB398" s="7"/>
      <c r="CC398" s="7"/>
      <c r="CD398" s="7"/>
      <c r="CE398" s="7"/>
      <c r="CF398" s="7"/>
      <c r="CG398" s="7"/>
      <c r="CH398" s="7"/>
      <c r="CI398" s="7"/>
      <c r="CJ398" s="7"/>
      <c r="CK398" s="7"/>
      <c r="CL398" s="7"/>
      <c r="CM398" s="7"/>
      <c r="CN398" s="7"/>
      <c r="CO398" s="7"/>
      <c r="CP398" s="7"/>
      <c r="CQ398" s="7"/>
      <c r="CR398" s="7"/>
      <c r="CS398" s="7"/>
      <c r="CT398" s="7"/>
      <c r="CU398" s="7"/>
      <c r="CV398" s="7"/>
      <c r="CW398" s="7"/>
      <c r="CX398" s="7"/>
      <c r="CY398" s="7"/>
      <c r="CZ398" s="7"/>
      <c r="DA398" s="7"/>
      <c r="DB398" s="7"/>
      <c r="DC398" s="7"/>
      <c r="DD398" s="7"/>
      <c r="DE398" s="7"/>
      <c r="DF398" s="7"/>
      <c r="DG398" s="7"/>
      <c r="DH398" s="7"/>
      <c r="DI398" s="7"/>
      <c r="DJ398" s="7"/>
      <c r="DK398" s="7"/>
      <c r="DL398" s="7"/>
      <c r="DM398" s="7"/>
      <c r="DN398" s="7"/>
      <c r="DO398" s="7"/>
      <c r="DP398" s="7"/>
      <c r="DQ398" s="7"/>
      <c r="DR398" s="7"/>
      <c r="DS398" s="7"/>
      <c r="DT398" s="7"/>
      <c r="DU398" s="7"/>
      <c r="DV398" s="7"/>
      <c r="DW398" s="7"/>
      <c r="DX398" s="7"/>
      <c r="DY398" s="7"/>
      <c r="DZ398" s="7"/>
      <c r="EA398" s="7"/>
      <c r="EB398" s="7"/>
      <c r="EC398" s="7"/>
      <c r="ED398" s="7"/>
      <c r="EE398" s="7"/>
      <c r="EF398" s="7"/>
      <c r="EG398" s="7"/>
      <c r="EH398" s="7"/>
      <c r="EI398" s="7"/>
      <c r="EJ398" s="7"/>
      <c r="EK398" s="7"/>
      <c r="EL398" s="7"/>
      <c r="EM398" s="7"/>
      <c r="EN398" s="7"/>
      <c r="EO398" s="7"/>
      <c r="EP398" s="7"/>
      <c r="EQ398" s="7"/>
      <c r="ER398" s="7"/>
      <c r="ES398" s="7"/>
      <c r="ET398" s="7"/>
      <c r="EU398" s="7"/>
      <c r="EV398" s="7"/>
      <c r="EW398" s="7"/>
      <c r="EX398" s="7"/>
      <c r="EY398" s="7"/>
      <c r="EZ398" s="7"/>
      <c r="FA398" s="7"/>
      <c r="FB398" s="7"/>
      <c r="FC398" s="7"/>
      <c r="FD398" s="7"/>
      <c r="FE398" s="7"/>
      <c r="FF398" s="7"/>
      <c r="FG398" s="7"/>
      <c r="FH398" s="7"/>
      <c r="FI398" s="7"/>
      <c r="FJ398" s="7"/>
      <c r="FK398" s="7"/>
      <c r="FL398" s="7"/>
      <c r="FM398" s="7"/>
      <c r="FN398" s="7"/>
      <c r="FO398" s="7"/>
      <c r="FP398" s="7"/>
      <c r="FQ398" s="7"/>
      <c r="FR398" s="7"/>
      <c r="FS398" s="7"/>
      <c r="FT398" s="7"/>
      <c r="FU398" s="7"/>
      <c r="FV398" s="7"/>
      <c r="FW398" s="7"/>
      <c r="FX398" s="7"/>
      <c r="FY398" s="7"/>
      <c r="FZ398" s="7"/>
      <c r="GA398" s="7"/>
      <c r="GB398" s="7"/>
      <c r="GC398" s="7"/>
      <c r="GD398" s="7"/>
      <c r="GE398" s="7"/>
      <c r="GF398" s="7"/>
      <c r="GG398" s="7"/>
      <c r="GH398" s="7"/>
      <c r="GI398" s="7"/>
      <c r="GJ398" s="7"/>
      <c r="GK398" s="7"/>
      <c r="GL398" s="7"/>
      <c r="GM398" s="7"/>
      <c r="GN398" s="7"/>
      <c r="GO398" s="7"/>
      <c r="GP398" s="7"/>
      <c r="GQ398" s="7"/>
      <c r="GR398" s="7"/>
      <c r="GS398" s="7"/>
      <c r="GT398" s="7"/>
      <c r="GU398" s="7"/>
      <c r="GV398" s="7"/>
      <c r="GW398" s="7"/>
      <c r="GX398" s="7"/>
      <c r="GY398" s="7"/>
      <c r="GZ398" s="7"/>
      <c r="HA398" s="7"/>
      <c r="HB398" s="7"/>
      <c r="HC398" s="7"/>
      <c r="HD398" s="7"/>
      <c r="HE398" s="7"/>
      <c r="HF398" s="7"/>
      <c r="HG398" s="7"/>
      <c r="HH398" s="7"/>
      <c r="HI398" s="7"/>
      <c r="HJ398" s="7"/>
      <c r="HK398" s="7"/>
      <c r="HL398" s="7"/>
      <c r="HM398" s="7"/>
      <c r="HN398" s="7"/>
      <c r="HO398" s="7"/>
      <c r="HP398" s="7"/>
      <c r="HQ398" s="7"/>
      <c r="HR398" s="7"/>
      <c r="HS398" s="7"/>
      <c r="HT398" s="7"/>
      <c r="HU398" s="7"/>
      <c r="HV398" s="7"/>
      <c r="HW398" s="7"/>
      <c r="HX398" s="7"/>
      <c r="HY398" s="7"/>
      <c r="HZ398" s="7"/>
      <c r="IA398" s="7"/>
      <c r="IB398" s="7"/>
      <c r="IC398" s="7"/>
      <c r="ID398" s="7"/>
      <c r="IE398" s="7"/>
      <c r="IF398" s="7"/>
      <c r="IG398" s="7"/>
      <c r="IH398" s="7"/>
      <c r="II398" s="7"/>
      <c r="IJ398" s="7"/>
      <c r="IK398" s="7"/>
      <c r="IL398" s="7"/>
      <c r="IM398" s="7"/>
      <c r="IN398" s="7"/>
      <c r="IO398" s="7"/>
      <c r="IP398" s="7"/>
      <c r="IQ398" s="7"/>
      <c r="IR398" s="7"/>
      <c r="IS398" s="7"/>
      <c r="IT398" s="7"/>
      <c r="IU398" s="7"/>
      <c r="IV398" s="7"/>
    </row>
    <row r="399" customFormat="1" ht="14.25" spans="1:256">
      <c r="A399" s="19"/>
      <c r="B399" s="19"/>
      <c r="C399" s="20" t="s">
        <v>1699</v>
      </c>
      <c r="D399" s="20" t="s">
        <v>1699</v>
      </c>
      <c r="E399" s="20" t="s">
        <v>2364</v>
      </c>
      <c r="F399" s="24" t="s">
        <v>1703</v>
      </c>
      <c r="G399" s="24" t="s">
        <v>2365</v>
      </c>
      <c r="H399" s="24" t="s">
        <v>2033</v>
      </c>
      <c r="I399" s="24" t="s">
        <v>1706</v>
      </c>
      <c r="J399" s="24" t="s">
        <v>2366</v>
      </c>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7"/>
      <c r="CU399" s="7"/>
      <c r="CV399" s="7"/>
      <c r="CW399" s="7"/>
      <c r="CX399" s="7"/>
      <c r="CY399" s="7"/>
      <c r="CZ399" s="7"/>
      <c r="DA399" s="7"/>
      <c r="DB399" s="7"/>
      <c r="DC399" s="7"/>
      <c r="DD399" s="7"/>
      <c r="DE399" s="7"/>
      <c r="DF399" s="7"/>
      <c r="DG399" s="7"/>
      <c r="DH399" s="7"/>
      <c r="DI399" s="7"/>
      <c r="DJ399" s="7"/>
      <c r="DK399" s="7"/>
      <c r="DL399" s="7"/>
      <c r="DM399" s="7"/>
      <c r="DN399" s="7"/>
      <c r="DO399" s="7"/>
      <c r="DP399" s="7"/>
      <c r="DQ399" s="7"/>
      <c r="DR399" s="7"/>
      <c r="DS399" s="7"/>
      <c r="DT399" s="7"/>
      <c r="DU399" s="7"/>
      <c r="DV399" s="7"/>
      <c r="DW399" s="7"/>
      <c r="DX399" s="7"/>
      <c r="DY399" s="7"/>
      <c r="DZ399" s="7"/>
      <c r="EA399" s="7"/>
      <c r="EB399" s="7"/>
      <c r="EC399" s="7"/>
      <c r="ED399" s="7"/>
      <c r="EE399" s="7"/>
      <c r="EF399" s="7"/>
      <c r="EG399" s="7"/>
      <c r="EH399" s="7"/>
      <c r="EI399" s="7"/>
      <c r="EJ399" s="7"/>
      <c r="EK399" s="7"/>
      <c r="EL399" s="7"/>
      <c r="EM399" s="7"/>
      <c r="EN399" s="7"/>
      <c r="EO399" s="7"/>
      <c r="EP399" s="7"/>
      <c r="EQ399" s="7"/>
      <c r="ER399" s="7"/>
      <c r="ES399" s="7"/>
      <c r="ET399" s="7"/>
      <c r="EU399" s="7"/>
      <c r="EV399" s="7"/>
      <c r="EW399" s="7"/>
      <c r="EX399" s="7"/>
      <c r="EY399" s="7"/>
      <c r="EZ399" s="7"/>
      <c r="FA399" s="7"/>
      <c r="FB399" s="7"/>
      <c r="FC399" s="7"/>
      <c r="FD399" s="7"/>
      <c r="FE399" s="7"/>
      <c r="FF399" s="7"/>
      <c r="FG399" s="7"/>
      <c r="FH399" s="7"/>
      <c r="FI399" s="7"/>
      <c r="FJ399" s="7"/>
      <c r="FK399" s="7"/>
      <c r="FL399" s="7"/>
      <c r="FM399" s="7"/>
      <c r="FN399" s="7"/>
      <c r="FO399" s="7"/>
      <c r="FP399" s="7"/>
      <c r="FQ399" s="7"/>
      <c r="FR399" s="7"/>
      <c r="FS399" s="7"/>
      <c r="FT399" s="7"/>
      <c r="FU399" s="7"/>
      <c r="FV399" s="7"/>
      <c r="FW399" s="7"/>
      <c r="FX399" s="7"/>
      <c r="FY399" s="7"/>
      <c r="FZ399" s="7"/>
      <c r="GA399" s="7"/>
      <c r="GB399" s="7"/>
      <c r="GC399" s="7"/>
      <c r="GD399" s="7"/>
      <c r="GE399" s="7"/>
      <c r="GF399" s="7"/>
      <c r="GG399" s="7"/>
      <c r="GH399" s="7"/>
      <c r="GI399" s="7"/>
      <c r="GJ399" s="7"/>
      <c r="GK399" s="7"/>
      <c r="GL399" s="7"/>
      <c r="GM399" s="7"/>
      <c r="GN399" s="7"/>
      <c r="GO399" s="7"/>
      <c r="GP399" s="7"/>
      <c r="GQ399" s="7"/>
      <c r="GR399" s="7"/>
      <c r="GS399" s="7"/>
      <c r="GT399" s="7"/>
      <c r="GU399" s="7"/>
      <c r="GV399" s="7"/>
      <c r="GW399" s="7"/>
      <c r="GX399" s="7"/>
      <c r="GY399" s="7"/>
      <c r="GZ399" s="7"/>
      <c r="HA399" s="7"/>
      <c r="HB399" s="7"/>
      <c r="HC399" s="7"/>
      <c r="HD399" s="7"/>
      <c r="HE399" s="7"/>
      <c r="HF399" s="7"/>
      <c r="HG399" s="7"/>
      <c r="HH399" s="7"/>
      <c r="HI399" s="7"/>
      <c r="HJ399" s="7"/>
      <c r="HK399" s="7"/>
      <c r="HL399" s="7"/>
      <c r="HM399" s="7"/>
      <c r="HN399" s="7"/>
      <c r="HO399" s="7"/>
      <c r="HP399" s="7"/>
      <c r="HQ399" s="7"/>
      <c r="HR399" s="7"/>
      <c r="HS399" s="7"/>
      <c r="HT399" s="7"/>
      <c r="HU399" s="7"/>
      <c r="HV399" s="7"/>
      <c r="HW399" s="7"/>
      <c r="HX399" s="7"/>
      <c r="HY399" s="7"/>
      <c r="HZ399" s="7"/>
      <c r="IA399" s="7"/>
      <c r="IB399" s="7"/>
      <c r="IC399" s="7"/>
      <c r="ID399" s="7"/>
      <c r="IE399" s="7"/>
      <c r="IF399" s="7"/>
      <c r="IG399" s="7"/>
      <c r="IH399" s="7"/>
      <c r="II399" s="7"/>
      <c r="IJ399" s="7"/>
      <c r="IK399" s="7"/>
      <c r="IL399" s="7"/>
      <c r="IM399" s="7"/>
      <c r="IN399" s="7"/>
      <c r="IO399" s="7"/>
      <c r="IP399" s="7"/>
      <c r="IQ399" s="7"/>
      <c r="IR399" s="7"/>
      <c r="IS399" s="7"/>
      <c r="IT399" s="7"/>
      <c r="IU399" s="7"/>
      <c r="IV399" s="7"/>
    </row>
    <row r="400" customFormat="1" ht="14.25" spans="1:256">
      <c r="A400" s="19"/>
      <c r="B400" s="19"/>
      <c r="C400" s="20" t="s">
        <v>1699</v>
      </c>
      <c r="D400" s="20" t="s">
        <v>1699</v>
      </c>
      <c r="E400" s="20" t="s">
        <v>2367</v>
      </c>
      <c r="F400" s="24" t="s">
        <v>1709</v>
      </c>
      <c r="G400" s="24" t="s">
        <v>2368</v>
      </c>
      <c r="H400" s="24" t="s">
        <v>1910</v>
      </c>
      <c r="I400" s="24" t="s">
        <v>1706</v>
      </c>
      <c r="J400" s="24" t="s">
        <v>2369</v>
      </c>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c r="BF400" s="7"/>
      <c r="BG400" s="7"/>
      <c r="BH400" s="7"/>
      <c r="BI400" s="7"/>
      <c r="BJ400" s="7"/>
      <c r="BK400" s="7"/>
      <c r="BL400" s="7"/>
      <c r="BM400" s="7"/>
      <c r="BN400" s="7"/>
      <c r="BO400" s="7"/>
      <c r="BP400" s="7"/>
      <c r="BQ400" s="7"/>
      <c r="BR400" s="7"/>
      <c r="BS400" s="7"/>
      <c r="BT400" s="7"/>
      <c r="BU400" s="7"/>
      <c r="BV400" s="7"/>
      <c r="BW400" s="7"/>
      <c r="BX400" s="7"/>
      <c r="BY400" s="7"/>
      <c r="BZ400" s="7"/>
      <c r="CA400" s="7"/>
      <c r="CB400" s="7"/>
      <c r="CC400" s="7"/>
      <c r="CD400" s="7"/>
      <c r="CE400" s="7"/>
      <c r="CF400" s="7"/>
      <c r="CG400" s="7"/>
      <c r="CH400" s="7"/>
      <c r="CI400" s="7"/>
      <c r="CJ400" s="7"/>
      <c r="CK400" s="7"/>
      <c r="CL400" s="7"/>
      <c r="CM400" s="7"/>
      <c r="CN400" s="7"/>
      <c r="CO400" s="7"/>
      <c r="CP400" s="7"/>
      <c r="CQ400" s="7"/>
      <c r="CR400" s="7"/>
      <c r="CS400" s="7"/>
      <c r="CT400" s="7"/>
      <c r="CU400" s="7"/>
      <c r="CV400" s="7"/>
      <c r="CW400" s="7"/>
      <c r="CX400" s="7"/>
      <c r="CY400" s="7"/>
      <c r="CZ400" s="7"/>
      <c r="DA400" s="7"/>
      <c r="DB400" s="7"/>
      <c r="DC400" s="7"/>
      <c r="DD400" s="7"/>
      <c r="DE400" s="7"/>
      <c r="DF400" s="7"/>
      <c r="DG400" s="7"/>
      <c r="DH400" s="7"/>
      <c r="DI400" s="7"/>
      <c r="DJ400" s="7"/>
      <c r="DK400" s="7"/>
      <c r="DL400" s="7"/>
      <c r="DM400" s="7"/>
      <c r="DN400" s="7"/>
      <c r="DO400" s="7"/>
      <c r="DP400" s="7"/>
      <c r="DQ400" s="7"/>
      <c r="DR400" s="7"/>
      <c r="DS400" s="7"/>
      <c r="DT400" s="7"/>
      <c r="DU400" s="7"/>
      <c r="DV400" s="7"/>
      <c r="DW400" s="7"/>
      <c r="DX400" s="7"/>
      <c r="DY400" s="7"/>
      <c r="DZ400" s="7"/>
      <c r="EA400" s="7"/>
      <c r="EB400" s="7"/>
      <c r="EC400" s="7"/>
      <c r="ED400" s="7"/>
      <c r="EE400" s="7"/>
      <c r="EF400" s="7"/>
      <c r="EG400" s="7"/>
      <c r="EH400" s="7"/>
      <c r="EI400" s="7"/>
      <c r="EJ400" s="7"/>
      <c r="EK400" s="7"/>
      <c r="EL400" s="7"/>
      <c r="EM400" s="7"/>
      <c r="EN400" s="7"/>
      <c r="EO400" s="7"/>
      <c r="EP400" s="7"/>
      <c r="EQ400" s="7"/>
      <c r="ER400" s="7"/>
      <c r="ES400" s="7"/>
      <c r="ET400" s="7"/>
      <c r="EU400" s="7"/>
      <c r="EV400" s="7"/>
      <c r="EW400" s="7"/>
      <c r="EX400" s="7"/>
      <c r="EY400" s="7"/>
      <c r="EZ400" s="7"/>
      <c r="FA400" s="7"/>
      <c r="FB400" s="7"/>
      <c r="FC400" s="7"/>
      <c r="FD400" s="7"/>
      <c r="FE400" s="7"/>
      <c r="FF400" s="7"/>
      <c r="FG400" s="7"/>
      <c r="FH400" s="7"/>
      <c r="FI400" s="7"/>
      <c r="FJ400" s="7"/>
      <c r="FK400" s="7"/>
      <c r="FL400" s="7"/>
      <c r="FM400" s="7"/>
      <c r="FN400" s="7"/>
      <c r="FO400" s="7"/>
      <c r="FP400" s="7"/>
      <c r="FQ400" s="7"/>
      <c r="FR400" s="7"/>
      <c r="FS400" s="7"/>
      <c r="FT400" s="7"/>
      <c r="FU400" s="7"/>
      <c r="FV400" s="7"/>
      <c r="FW400" s="7"/>
      <c r="FX400" s="7"/>
      <c r="FY400" s="7"/>
      <c r="FZ400" s="7"/>
      <c r="GA400" s="7"/>
      <c r="GB400" s="7"/>
      <c r="GC400" s="7"/>
      <c r="GD400" s="7"/>
      <c r="GE400" s="7"/>
      <c r="GF400" s="7"/>
      <c r="GG400" s="7"/>
      <c r="GH400" s="7"/>
      <c r="GI400" s="7"/>
      <c r="GJ400" s="7"/>
      <c r="GK400" s="7"/>
      <c r="GL400" s="7"/>
      <c r="GM400" s="7"/>
      <c r="GN400" s="7"/>
      <c r="GO400" s="7"/>
      <c r="GP400" s="7"/>
      <c r="GQ400" s="7"/>
      <c r="GR400" s="7"/>
      <c r="GS400" s="7"/>
      <c r="GT400" s="7"/>
      <c r="GU400" s="7"/>
      <c r="GV400" s="7"/>
      <c r="GW400" s="7"/>
      <c r="GX400" s="7"/>
      <c r="GY400" s="7"/>
      <c r="GZ400" s="7"/>
      <c r="HA400" s="7"/>
      <c r="HB400" s="7"/>
      <c r="HC400" s="7"/>
      <c r="HD400" s="7"/>
      <c r="HE400" s="7"/>
      <c r="HF400" s="7"/>
      <c r="HG400" s="7"/>
      <c r="HH400" s="7"/>
      <c r="HI400" s="7"/>
      <c r="HJ400" s="7"/>
      <c r="HK400" s="7"/>
      <c r="HL400" s="7"/>
      <c r="HM400" s="7"/>
      <c r="HN400" s="7"/>
      <c r="HO400" s="7"/>
      <c r="HP400" s="7"/>
      <c r="HQ400" s="7"/>
      <c r="HR400" s="7"/>
      <c r="HS400" s="7"/>
      <c r="HT400" s="7"/>
      <c r="HU400" s="7"/>
      <c r="HV400" s="7"/>
      <c r="HW400" s="7"/>
      <c r="HX400" s="7"/>
      <c r="HY400" s="7"/>
      <c r="HZ400" s="7"/>
      <c r="IA400" s="7"/>
      <c r="IB400" s="7"/>
      <c r="IC400" s="7"/>
      <c r="ID400" s="7"/>
      <c r="IE400" s="7"/>
      <c r="IF400" s="7"/>
      <c r="IG400" s="7"/>
      <c r="IH400" s="7"/>
      <c r="II400" s="7"/>
      <c r="IJ400" s="7"/>
      <c r="IK400" s="7"/>
      <c r="IL400" s="7"/>
      <c r="IM400" s="7"/>
      <c r="IN400" s="7"/>
      <c r="IO400" s="7"/>
      <c r="IP400" s="7"/>
      <c r="IQ400" s="7"/>
      <c r="IR400" s="7"/>
      <c r="IS400" s="7"/>
      <c r="IT400" s="7"/>
      <c r="IU400" s="7"/>
      <c r="IV400" s="7"/>
    </row>
    <row r="401" customFormat="1" ht="14.25" spans="1:256">
      <c r="A401" s="19"/>
      <c r="B401" s="19"/>
      <c r="C401" s="20" t="s">
        <v>1699</v>
      </c>
      <c r="D401" s="20" t="s">
        <v>1699</v>
      </c>
      <c r="E401" s="20" t="s">
        <v>2370</v>
      </c>
      <c r="F401" s="24" t="s">
        <v>1709</v>
      </c>
      <c r="G401" s="24" t="s">
        <v>2371</v>
      </c>
      <c r="H401" s="24" t="s">
        <v>1910</v>
      </c>
      <c r="I401" s="24" t="s">
        <v>1706</v>
      </c>
      <c r="J401" s="24" t="s">
        <v>2372</v>
      </c>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c r="BF401" s="7"/>
      <c r="BG401" s="7"/>
      <c r="BH401" s="7"/>
      <c r="BI401" s="7"/>
      <c r="BJ401" s="7"/>
      <c r="BK401" s="7"/>
      <c r="BL401" s="7"/>
      <c r="BM401" s="7"/>
      <c r="BN401" s="7"/>
      <c r="BO401" s="7"/>
      <c r="BP401" s="7"/>
      <c r="BQ401" s="7"/>
      <c r="BR401" s="7"/>
      <c r="BS401" s="7"/>
      <c r="BT401" s="7"/>
      <c r="BU401" s="7"/>
      <c r="BV401" s="7"/>
      <c r="BW401" s="7"/>
      <c r="BX401" s="7"/>
      <c r="BY401" s="7"/>
      <c r="BZ401" s="7"/>
      <c r="CA401" s="7"/>
      <c r="CB401" s="7"/>
      <c r="CC401" s="7"/>
      <c r="CD401" s="7"/>
      <c r="CE401" s="7"/>
      <c r="CF401" s="7"/>
      <c r="CG401" s="7"/>
      <c r="CH401" s="7"/>
      <c r="CI401" s="7"/>
      <c r="CJ401" s="7"/>
      <c r="CK401" s="7"/>
      <c r="CL401" s="7"/>
      <c r="CM401" s="7"/>
      <c r="CN401" s="7"/>
      <c r="CO401" s="7"/>
      <c r="CP401" s="7"/>
      <c r="CQ401" s="7"/>
      <c r="CR401" s="7"/>
      <c r="CS401" s="7"/>
      <c r="CT401" s="7"/>
      <c r="CU401" s="7"/>
      <c r="CV401" s="7"/>
      <c r="CW401" s="7"/>
      <c r="CX401" s="7"/>
      <c r="CY401" s="7"/>
      <c r="CZ401" s="7"/>
      <c r="DA401" s="7"/>
      <c r="DB401" s="7"/>
      <c r="DC401" s="7"/>
      <c r="DD401" s="7"/>
      <c r="DE401" s="7"/>
      <c r="DF401" s="7"/>
      <c r="DG401" s="7"/>
      <c r="DH401" s="7"/>
      <c r="DI401" s="7"/>
      <c r="DJ401" s="7"/>
      <c r="DK401" s="7"/>
      <c r="DL401" s="7"/>
      <c r="DM401" s="7"/>
      <c r="DN401" s="7"/>
      <c r="DO401" s="7"/>
      <c r="DP401" s="7"/>
      <c r="DQ401" s="7"/>
      <c r="DR401" s="7"/>
      <c r="DS401" s="7"/>
      <c r="DT401" s="7"/>
      <c r="DU401" s="7"/>
      <c r="DV401" s="7"/>
      <c r="DW401" s="7"/>
      <c r="DX401" s="7"/>
      <c r="DY401" s="7"/>
      <c r="DZ401" s="7"/>
      <c r="EA401" s="7"/>
      <c r="EB401" s="7"/>
      <c r="EC401" s="7"/>
      <c r="ED401" s="7"/>
      <c r="EE401" s="7"/>
      <c r="EF401" s="7"/>
      <c r="EG401" s="7"/>
      <c r="EH401" s="7"/>
      <c r="EI401" s="7"/>
      <c r="EJ401" s="7"/>
      <c r="EK401" s="7"/>
      <c r="EL401" s="7"/>
      <c r="EM401" s="7"/>
      <c r="EN401" s="7"/>
      <c r="EO401" s="7"/>
      <c r="EP401" s="7"/>
      <c r="EQ401" s="7"/>
      <c r="ER401" s="7"/>
      <c r="ES401" s="7"/>
      <c r="ET401" s="7"/>
      <c r="EU401" s="7"/>
      <c r="EV401" s="7"/>
      <c r="EW401" s="7"/>
      <c r="EX401" s="7"/>
      <c r="EY401" s="7"/>
      <c r="EZ401" s="7"/>
      <c r="FA401" s="7"/>
      <c r="FB401" s="7"/>
      <c r="FC401" s="7"/>
      <c r="FD401" s="7"/>
      <c r="FE401" s="7"/>
      <c r="FF401" s="7"/>
      <c r="FG401" s="7"/>
      <c r="FH401" s="7"/>
      <c r="FI401" s="7"/>
      <c r="FJ401" s="7"/>
      <c r="FK401" s="7"/>
      <c r="FL401" s="7"/>
      <c r="FM401" s="7"/>
      <c r="FN401" s="7"/>
      <c r="FO401" s="7"/>
      <c r="FP401" s="7"/>
      <c r="FQ401" s="7"/>
      <c r="FR401" s="7"/>
      <c r="FS401" s="7"/>
      <c r="FT401" s="7"/>
      <c r="FU401" s="7"/>
      <c r="FV401" s="7"/>
      <c r="FW401" s="7"/>
      <c r="FX401" s="7"/>
      <c r="FY401" s="7"/>
      <c r="FZ401" s="7"/>
      <c r="GA401" s="7"/>
      <c r="GB401" s="7"/>
      <c r="GC401" s="7"/>
      <c r="GD401" s="7"/>
      <c r="GE401" s="7"/>
      <c r="GF401" s="7"/>
      <c r="GG401" s="7"/>
      <c r="GH401" s="7"/>
      <c r="GI401" s="7"/>
      <c r="GJ401" s="7"/>
      <c r="GK401" s="7"/>
      <c r="GL401" s="7"/>
      <c r="GM401" s="7"/>
      <c r="GN401" s="7"/>
      <c r="GO401" s="7"/>
      <c r="GP401" s="7"/>
      <c r="GQ401" s="7"/>
      <c r="GR401" s="7"/>
      <c r="GS401" s="7"/>
      <c r="GT401" s="7"/>
      <c r="GU401" s="7"/>
      <c r="GV401" s="7"/>
      <c r="GW401" s="7"/>
      <c r="GX401" s="7"/>
      <c r="GY401" s="7"/>
      <c r="GZ401" s="7"/>
      <c r="HA401" s="7"/>
      <c r="HB401" s="7"/>
      <c r="HC401" s="7"/>
      <c r="HD401" s="7"/>
      <c r="HE401" s="7"/>
      <c r="HF401" s="7"/>
      <c r="HG401" s="7"/>
      <c r="HH401" s="7"/>
      <c r="HI401" s="7"/>
      <c r="HJ401" s="7"/>
      <c r="HK401" s="7"/>
      <c r="HL401" s="7"/>
      <c r="HM401" s="7"/>
      <c r="HN401" s="7"/>
      <c r="HO401" s="7"/>
      <c r="HP401" s="7"/>
      <c r="HQ401" s="7"/>
      <c r="HR401" s="7"/>
      <c r="HS401" s="7"/>
      <c r="HT401" s="7"/>
      <c r="HU401" s="7"/>
      <c r="HV401" s="7"/>
      <c r="HW401" s="7"/>
      <c r="HX401" s="7"/>
      <c r="HY401" s="7"/>
      <c r="HZ401" s="7"/>
      <c r="IA401" s="7"/>
      <c r="IB401" s="7"/>
      <c r="IC401" s="7"/>
      <c r="ID401" s="7"/>
      <c r="IE401" s="7"/>
      <c r="IF401" s="7"/>
      <c r="IG401" s="7"/>
      <c r="IH401" s="7"/>
      <c r="II401" s="7"/>
      <c r="IJ401" s="7"/>
      <c r="IK401" s="7"/>
      <c r="IL401" s="7"/>
      <c r="IM401" s="7"/>
      <c r="IN401" s="7"/>
      <c r="IO401" s="7"/>
      <c r="IP401" s="7"/>
      <c r="IQ401" s="7"/>
      <c r="IR401" s="7"/>
      <c r="IS401" s="7"/>
      <c r="IT401" s="7"/>
      <c r="IU401" s="7"/>
      <c r="IV401" s="7"/>
    </row>
    <row r="402" customFormat="1" ht="14.25" spans="1:256">
      <c r="A402" s="19"/>
      <c r="B402" s="19"/>
      <c r="C402" s="20" t="s">
        <v>1699</v>
      </c>
      <c r="D402" s="20" t="s">
        <v>1699</v>
      </c>
      <c r="E402" s="20" t="s">
        <v>2373</v>
      </c>
      <c r="F402" s="24" t="s">
        <v>1709</v>
      </c>
      <c r="G402" s="24" t="s">
        <v>2374</v>
      </c>
      <c r="H402" s="24" t="s">
        <v>2033</v>
      </c>
      <c r="I402" s="24" t="s">
        <v>1706</v>
      </c>
      <c r="J402" s="24" t="s">
        <v>2375</v>
      </c>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c r="BF402" s="7"/>
      <c r="BG402" s="7"/>
      <c r="BH402" s="7"/>
      <c r="BI402" s="7"/>
      <c r="BJ402" s="7"/>
      <c r="BK402" s="7"/>
      <c r="BL402" s="7"/>
      <c r="BM402" s="7"/>
      <c r="BN402" s="7"/>
      <c r="BO402" s="7"/>
      <c r="BP402" s="7"/>
      <c r="BQ402" s="7"/>
      <c r="BR402" s="7"/>
      <c r="BS402" s="7"/>
      <c r="BT402" s="7"/>
      <c r="BU402" s="7"/>
      <c r="BV402" s="7"/>
      <c r="BW402" s="7"/>
      <c r="BX402" s="7"/>
      <c r="BY402" s="7"/>
      <c r="BZ402" s="7"/>
      <c r="CA402" s="7"/>
      <c r="CB402" s="7"/>
      <c r="CC402" s="7"/>
      <c r="CD402" s="7"/>
      <c r="CE402" s="7"/>
      <c r="CF402" s="7"/>
      <c r="CG402" s="7"/>
      <c r="CH402" s="7"/>
      <c r="CI402" s="7"/>
      <c r="CJ402" s="7"/>
      <c r="CK402" s="7"/>
      <c r="CL402" s="7"/>
      <c r="CM402" s="7"/>
      <c r="CN402" s="7"/>
      <c r="CO402" s="7"/>
      <c r="CP402" s="7"/>
      <c r="CQ402" s="7"/>
      <c r="CR402" s="7"/>
      <c r="CS402" s="7"/>
      <c r="CT402" s="7"/>
      <c r="CU402" s="7"/>
      <c r="CV402" s="7"/>
      <c r="CW402" s="7"/>
      <c r="CX402" s="7"/>
      <c r="CY402" s="7"/>
      <c r="CZ402" s="7"/>
      <c r="DA402" s="7"/>
      <c r="DB402" s="7"/>
      <c r="DC402" s="7"/>
      <c r="DD402" s="7"/>
      <c r="DE402" s="7"/>
      <c r="DF402" s="7"/>
      <c r="DG402" s="7"/>
      <c r="DH402" s="7"/>
      <c r="DI402" s="7"/>
      <c r="DJ402" s="7"/>
      <c r="DK402" s="7"/>
      <c r="DL402" s="7"/>
      <c r="DM402" s="7"/>
      <c r="DN402" s="7"/>
      <c r="DO402" s="7"/>
      <c r="DP402" s="7"/>
      <c r="DQ402" s="7"/>
      <c r="DR402" s="7"/>
      <c r="DS402" s="7"/>
      <c r="DT402" s="7"/>
      <c r="DU402" s="7"/>
      <c r="DV402" s="7"/>
      <c r="DW402" s="7"/>
      <c r="DX402" s="7"/>
      <c r="DY402" s="7"/>
      <c r="DZ402" s="7"/>
      <c r="EA402" s="7"/>
      <c r="EB402" s="7"/>
      <c r="EC402" s="7"/>
      <c r="ED402" s="7"/>
      <c r="EE402" s="7"/>
      <c r="EF402" s="7"/>
      <c r="EG402" s="7"/>
      <c r="EH402" s="7"/>
      <c r="EI402" s="7"/>
      <c r="EJ402" s="7"/>
      <c r="EK402" s="7"/>
      <c r="EL402" s="7"/>
      <c r="EM402" s="7"/>
      <c r="EN402" s="7"/>
      <c r="EO402" s="7"/>
      <c r="EP402" s="7"/>
      <c r="EQ402" s="7"/>
      <c r="ER402" s="7"/>
      <c r="ES402" s="7"/>
      <c r="ET402" s="7"/>
      <c r="EU402" s="7"/>
      <c r="EV402" s="7"/>
      <c r="EW402" s="7"/>
      <c r="EX402" s="7"/>
      <c r="EY402" s="7"/>
      <c r="EZ402" s="7"/>
      <c r="FA402" s="7"/>
      <c r="FB402" s="7"/>
      <c r="FC402" s="7"/>
      <c r="FD402" s="7"/>
      <c r="FE402" s="7"/>
      <c r="FF402" s="7"/>
      <c r="FG402" s="7"/>
      <c r="FH402" s="7"/>
      <c r="FI402" s="7"/>
      <c r="FJ402" s="7"/>
      <c r="FK402" s="7"/>
      <c r="FL402" s="7"/>
      <c r="FM402" s="7"/>
      <c r="FN402" s="7"/>
      <c r="FO402" s="7"/>
      <c r="FP402" s="7"/>
      <c r="FQ402" s="7"/>
      <c r="FR402" s="7"/>
      <c r="FS402" s="7"/>
      <c r="FT402" s="7"/>
      <c r="FU402" s="7"/>
      <c r="FV402" s="7"/>
      <c r="FW402" s="7"/>
      <c r="FX402" s="7"/>
      <c r="FY402" s="7"/>
      <c r="FZ402" s="7"/>
      <c r="GA402" s="7"/>
      <c r="GB402" s="7"/>
      <c r="GC402" s="7"/>
      <c r="GD402" s="7"/>
      <c r="GE402" s="7"/>
      <c r="GF402" s="7"/>
      <c r="GG402" s="7"/>
      <c r="GH402" s="7"/>
      <c r="GI402" s="7"/>
      <c r="GJ402" s="7"/>
      <c r="GK402" s="7"/>
      <c r="GL402" s="7"/>
      <c r="GM402" s="7"/>
      <c r="GN402" s="7"/>
      <c r="GO402" s="7"/>
      <c r="GP402" s="7"/>
      <c r="GQ402" s="7"/>
      <c r="GR402" s="7"/>
      <c r="GS402" s="7"/>
      <c r="GT402" s="7"/>
      <c r="GU402" s="7"/>
      <c r="GV402" s="7"/>
      <c r="GW402" s="7"/>
      <c r="GX402" s="7"/>
      <c r="GY402" s="7"/>
      <c r="GZ402" s="7"/>
      <c r="HA402" s="7"/>
      <c r="HB402" s="7"/>
      <c r="HC402" s="7"/>
      <c r="HD402" s="7"/>
      <c r="HE402" s="7"/>
      <c r="HF402" s="7"/>
      <c r="HG402" s="7"/>
      <c r="HH402" s="7"/>
      <c r="HI402" s="7"/>
      <c r="HJ402" s="7"/>
      <c r="HK402" s="7"/>
      <c r="HL402" s="7"/>
      <c r="HM402" s="7"/>
      <c r="HN402" s="7"/>
      <c r="HO402" s="7"/>
      <c r="HP402" s="7"/>
      <c r="HQ402" s="7"/>
      <c r="HR402" s="7"/>
      <c r="HS402" s="7"/>
      <c r="HT402" s="7"/>
      <c r="HU402" s="7"/>
      <c r="HV402" s="7"/>
      <c r="HW402" s="7"/>
      <c r="HX402" s="7"/>
      <c r="HY402" s="7"/>
      <c r="HZ402" s="7"/>
      <c r="IA402" s="7"/>
      <c r="IB402" s="7"/>
      <c r="IC402" s="7"/>
      <c r="ID402" s="7"/>
      <c r="IE402" s="7"/>
      <c r="IF402" s="7"/>
      <c r="IG402" s="7"/>
      <c r="IH402" s="7"/>
      <c r="II402" s="7"/>
      <c r="IJ402" s="7"/>
      <c r="IK402" s="7"/>
      <c r="IL402" s="7"/>
      <c r="IM402" s="7"/>
      <c r="IN402" s="7"/>
      <c r="IO402" s="7"/>
      <c r="IP402" s="7"/>
      <c r="IQ402" s="7"/>
      <c r="IR402" s="7"/>
      <c r="IS402" s="7"/>
      <c r="IT402" s="7"/>
      <c r="IU402" s="7"/>
      <c r="IV402" s="7"/>
    </row>
    <row r="403" customFormat="1" ht="14.25" spans="1:256">
      <c r="A403" s="19"/>
      <c r="B403" s="19"/>
      <c r="C403" s="20" t="s">
        <v>1699</v>
      </c>
      <c r="D403" s="20" t="s">
        <v>1699</v>
      </c>
      <c r="E403" s="20" t="s">
        <v>2376</v>
      </c>
      <c r="F403" s="24" t="s">
        <v>1709</v>
      </c>
      <c r="G403" s="24" t="s">
        <v>2377</v>
      </c>
      <c r="H403" s="24" t="s">
        <v>2378</v>
      </c>
      <c r="I403" s="24" t="s">
        <v>1706</v>
      </c>
      <c r="J403" s="24" t="s">
        <v>2379</v>
      </c>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c r="CB403" s="7"/>
      <c r="CC403" s="7"/>
      <c r="CD403" s="7"/>
      <c r="CE403" s="7"/>
      <c r="CF403" s="7"/>
      <c r="CG403" s="7"/>
      <c r="CH403" s="7"/>
      <c r="CI403" s="7"/>
      <c r="CJ403" s="7"/>
      <c r="CK403" s="7"/>
      <c r="CL403" s="7"/>
      <c r="CM403" s="7"/>
      <c r="CN403" s="7"/>
      <c r="CO403" s="7"/>
      <c r="CP403" s="7"/>
      <c r="CQ403" s="7"/>
      <c r="CR403" s="7"/>
      <c r="CS403" s="7"/>
      <c r="CT403" s="7"/>
      <c r="CU403" s="7"/>
      <c r="CV403" s="7"/>
      <c r="CW403" s="7"/>
      <c r="CX403" s="7"/>
      <c r="CY403" s="7"/>
      <c r="CZ403" s="7"/>
      <c r="DA403" s="7"/>
      <c r="DB403" s="7"/>
      <c r="DC403" s="7"/>
      <c r="DD403" s="7"/>
      <c r="DE403" s="7"/>
      <c r="DF403" s="7"/>
      <c r="DG403" s="7"/>
      <c r="DH403" s="7"/>
      <c r="DI403" s="7"/>
      <c r="DJ403" s="7"/>
      <c r="DK403" s="7"/>
      <c r="DL403" s="7"/>
      <c r="DM403" s="7"/>
      <c r="DN403" s="7"/>
      <c r="DO403" s="7"/>
      <c r="DP403" s="7"/>
      <c r="DQ403" s="7"/>
      <c r="DR403" s="7"/>
      <c r="DS403" s="7"/>
      <c r="DT403" s="7"/>
      <c r="DU403" s="7"/>
      <c r="DV403" s="7"/>
      <c r="DW403" s="7"/>
      <c r="DX403" s="7"/>
      <c r="DY403" s="7"/>
      <c r="DZ403" s="7"/>
      <c r="EA403" s="7"/>
      <c r="EB403" s="7"/>
      <c r="EC403" s="7"/>
      <c r="ED403" s="7"/>
      <c r="EE403" s="7"/>
      <c r="EF403" s="7"/>
      <c r="EG403" s="7"/>
      <c r="EH403" s="7"/>
      <c r="EI403" s="7"/>
      <c r="EJ403" s="7"/>
      <c r="EK403" s="7"/>
      <c r="EL403" s="7"/>
      <c r="EM403" s="7"/>
      <c r="EN403" s="7"/>
      <c r="EO403" s="7"/>
      <c r="EP403" s="7"/>
      <c r="EQ403" s="7"/>
      <c r="ER403" s="7"/>
      <c r="ES403" s="7"/>
      <c r="ET403" s="7"/>
      <c r="EU403" s="7"/>
      <c r="EV403" s="7"/>
      <c r="EW403" s="7"/>
      <c r="EX403" s="7"/>
      <c r="EY403" s="7"/>
      <c r="EZ403" s="7"/>
      <c r="FA403" s="7"/>
      <c r="FB403" s="7"/>
      <c r="FC403" s="7"/>
      <c r="FD403" s="7"/>
      <c r="FE403" s="7"/>
      <c r="FF403" s="7"/>
      <c r="FG403" s="7"/>
      <c r="FH403" s="7"/>
      <c r="FI403" s="7"/>
      <c r="FJ403" s="7"/>
      <c r="FK403" s="7"/>
      <c r="FL403" s="7"/>
      <c r="FM403" s="7"/>
      <c r="FN403" s="7"/>
      <c r="FO403" s="7"/>
      <c r="FP403" s="7"/>
      <c r="FQ403" s="7"/>
      <c r="FR403" s="7"/>
      <c r="FS403" s="7"/>
      <c r="FT403" s="7"/>
      <c r="FU403" s="7"/>
      <c r="FV403" s="7"/>
      <c r="FW403" s="7"/>
      <c r="FX403" s="7"/>
      <c r="FY403" s="7"/>
      <c r="FZ403" s="7"/>
      <c r="GA403" s="7"/>
      <c r="GB403" s="7"/>
      <c r="GC403" s="7"/>
      <c r="GD403" s="7"/>
      <c r="GE403" s="7"/>
      <c r="GF403" s="7"/>
      <c r="GG403" s="7"/>
      <c r="GH403" s="7"/>
      <c r="GI403" s="7"/>
      <c r="GJ403" s="7"/>
      <c r="GK403" s="7"/>
      <c r="GL403" s="7"/>
      <c r="GM403" s="7"/>
      <c r="GN403" s="7"/>
      <c r="GO403" s="7"/>
      <c r="GP403" s="7"/>
      <c r="GQ403" s="7"/>
      <c r="GR403" s="7"/>
      <c r="GS403" s="7"/>
      <c r="GT403" s="7"/>
      <c r="GU403" s="7"/>
      <c r="GV403" s="7"/>
      <c r="GW403" s="7"/>
      <c r="GX403" s="7"/>
      <c r="GY403" s="7"/>
      <c r="GZ403" s="7"/>
      <c r="HA403" s="7"/>
      <c r="HB403" s="7"/>
      <c r="HC403" s="7"/>
      <c r="HD403" s="7"/>
      <c r="HE403" s="7"/>
      <c r="HF403" s="7"/>
      <c r="HG403" s="7"/>
      <c r="HH403" s="7"/>
      <c r="HI403" s="7"/>
      <c r="HJ403" s="7"/>
      <c r="HK403" s="7"/>
      <c r="HL403" s="7"/>
      <c r="HM403" s="7"/>
      <c r="HN403" s="7"/>
      <c r="HO403" s="7"/>
      <c r="HP403" s="7"/>
      <c r="HQ403" s="7"/>
      <c r="HR403" s="7"/>
      <c r="HS403" s="7"/>
      <c r="HT403" s="7"/>
      <c r="HU403" s="7"/>
      <c r="HV403" s="7"/>
      <c r="HW403" s="7"/>
      <c r="HX403" s="7"/>
      <c r="HY403" s="7"/>
      <c r="HZ403" s="7"/>
      <c r="IA403" s="7"/>
      <c r="IB403" s="7"/>
      <c r="IC403" s="7"/>
      <c r="ID403" s="7"/>
      <c r="IE403" s="7"/>
      <c r="IF403" s="7"/>
      <c r="IG403" s="7"/>
      <c r="IH403" s="7"/>
      <c r="II403" s="7"/>
      <c r="IJ403" s="7"/>
      <c r="IK403" s="7"/>
      <c r="IL403" s="7"/>
      <c r="IM403" s="7"/>
      <c r="IN403" s="7"/>
      <c r="IO403" s="7"/>
      <c r="IP403" s="7"/>
      <c r="IQ403" s="7"/>
      <c r="IR403" s="7"/>
      <c r="IS403" s="7"/>
      <c r="IT403" s="7"/>
      <c r="IU403" s="7"/>
      <c r="IV403" s="7"/>
    </row>
    <row r="404" customFormat="1" ht="14.25" spans="1:256">
      <c r="A404" s="19"/>
      <c r="B404" s="19"/>
      <c r="C404" s="20" t="s">
        <v>1699</v>
      </c>
      <c r="D404" s="20" t="s">
        <v>1699</v>
      </c>
      <c r="E404" s="20" t="s">
        <v>2380</v>
      </c>
      <c r="F404" s="24" t="s">
        <v>1703</v>
      </c>
      <c r="G404" s="24" t="s">
        <v>2381</v>
      </c>
      <c r="H404" s="24" t="s">
        <v>1910</v>
      </c>
      <c r="I404" s="24" t="s">
        <v>1706</v>
      </c>
      <c r="J404" s="24" t="s">
        <v>2382</v>
      </c>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c r="BF404" s="7"/>
      <c r="BG404" s="7"/>
      <c r="BH404" s="7"/>
      <c r="BI404" s="7"/>
      <c r="BJ404" s="7"/>
      <c r="BK404" s="7"/>
      <c r="BL404" s="7"/>
      <c r="BM404" s="7"/>
      <c r="BN404" s="7"/>
      <c r="BO404" s="7"/>
      <c r="BP404" s="7"/>
      <c r="BQ404" s="7"/>
      <c r="BR404" s="7"/>
      <c r="BS404" s="7"/>
      <c r="BT404" s="7"/>
      <c r="BU404" s="7"/>
      <c r="BV404" s="7"/>
      <c r="BW404" s="7"/>
      <c r="BX404" s="7"/>
      <c r="BY404" s="7"/>
      <c r="BZ404" s="7"/>
      <c r="CA404" s="7"/>
      <c r="CB404" s="7"/>
      <c r="CC404" s="7"/>
      <c r="CD404" s="7"/>
      <c r="CE404" s="7"/>
      <c r="CF404" s="7"/>
      <c r="CG404" s="7"/>
      <c r="CH404" s="7"/>
      <c r="CI404" s="7"/>
      <c r="CJ404" s="7"/>
      <c r="CK404" s="7"/>
      <c r="CL404" s="7"/>
      <c r="CM404" s="7"/>
      <c r="CN404" s="7"/>
      <c r="CO404" s="7"/>
      <c r="CP404" s="7"/>
      <c r="CQ404" s="7"/>
      <c r="CR404" s="7"/>
      <c r="CS404" s="7"/>
      <c r="CT404" s="7"/>
      <c r="CU404" s="7"/>
      <c r="CV404" s="7"/>
      <c r="CW404" s="7"/>
      <c r="CX404" s="7"/>
      <c r="CY404" s="7"/>
      <c r="CZ404" s="7"/>
      <c r="DA404" s="7"/>
      <c r="DB404" s="7"/>
      <c r="DC404" s="7"/>
      <c r="DD404" s="7"/>
      <c r="DE404" s="7"/>
      <c r="DF404" s="7"/>
      <c r="DG404" s="7"/>
      <c r="DH404" s="7"/>
      <c r="DI404" s="7"/>
      <c r="DJ404" s="7"/>
      <c r="DK404" s="7"/>
      <c r="DL404" s="7"/>
      <c r="DM404" s="7"/>
      <c r="DN404" s="7"/>
      <c r="DO404" s="7"/>
      <c r="DP404" s="7"/>
      <c r="DQ404" s="7"/>
      <c r="DR404" s="7"/>
      <c r="DS404" s="7"/>
      <c r="DT404" s="7"/>
      <c r="DU404" s="7"/>
      <c r="DV404" s="7"/>
      <c r="DW404" s="7"/>
      <c r="DX404" s="7"/>
      <c r="DY404" s="7"/>
      <c r="DZ404" s="7"/>
      <c r="EA404" s="7"/>
      <c r="EB404" s="7"/>
      <c r="EC404" s="7"/>
      <c r="ED404" s="7"/>
      <c r="EE404" s="7"/>
      <c r="EF404" s="7"/>
      <c r="EG404" s="7"/>
      <c r="EH404" s="7"/>
      <c r="EI404" s="7"/>
      <c r="EJ404" s="7"/>
      <c r="EK404" s="7"/>
      <c r="EL404" s="7"/>
      <c r="EM404" s="7"/>
      <c r="EN404" s="7"/>
      <c r="EO404" s="7"/>
      <c r="EP404" s="7"/>
      <c r="EQ404" s="7"/>
      <c r="ER404" s="7"/>
      <c r="ES404" s="7"/>
      <c r="ET404" s="7"/>
      <c r="EU404" s="7"/>
      <c r="EV404" s="7"/>
      <c r="EW404" s="7"/>
      <c r="EX404" s="7"/>
      <c r="EY404" s="7"/>
      <c r="EZ404" s="7"/>
      <c r="FA404" s="7"/>
      <c r="FB404" s="7"/>
      <c r="FC404" s="7"/>
      <c r="FD404" s="7"/>
      <c r="FE404" s="7"/>
      <c r="FF404" s="7"/>
      <c r="FG404" s="7"/>
      <c r="FH404" s="7"/>
      <c r="FI404" s="7"/>
      <c r="FJ404" s="7"/>
      <c r="FK404" s="7"/>
      <c r="FL404" s="7"/>
      <c r="FM404" s="7"/>
      <c r="FN404" s="7"/>
      <c r="FO404" s="7"/>
      <c r="FP404" s="7"/>
      <c r="FQ404" s="7"/>
      <c r="FR404" s="7"/>
      <c r="FS404" s="7"/>
      <c r="FT404" s="7"/>
      <c r="FU404" s="7"/>
      <c r="FV404" s="7"/>
      <c r="FW404" s="7"/>
      <c r="FX404" s="7"/>
      <c r="FY404" s="7"/>
      <c r="FZ404" s="7"/>
      <c r="GA404" s="7"/>
      <c r="GB404" s="7"/>
      <c r="GC404" s="7"/>
      <c r="GD404" s="7"/>
      <c r="GE404" s="7"/>
      <c r="GF404" s="7"/>
      <c r="GG404" s="7"/>
      <c r="GH404" s="7"/>
      <c r="GI404" s="7"/>
      <c r="GJ404" s="7"/>
      <c r="GK404" s="7"/>
      <c r="GL404" s="7"/>
      <c r="GM404" s="7"/>
      <c r="GN404" s="7"/>
      <c r="GO404" s="7"/>
      <c r="GP404" s="7"/>
      <c r="GQ404" s="7"/>
      <c r="GR404" s="7"/>
      <c r="GS404" s="7"/>
      <c r="GT404" s="7"/>
      <c r="GU404" s="7"/>
      <c r="GV404" s="7"/>
      <c r="GW404" s="7"/>
      <c r="GX404" s="7"/>
      <c r="GY404" s="7"/>
      <c r="GZ404" s="7"/>
      <c r="HA404" s="7"/>
      <c r="HB404" s="7"/>
      <c r="HC404" s="7"/>
      <c r="HD404" s="7"/>
      <c r="HE404" s="7"/>
      <c r="HF404" s="7"/>
      <c r="HG404" s="7"/>
      <c r="HH404" s="7"/>
      <c r="HI404" s="7"/>
      <c r="HJ404" s="7"/>
      <c r="HK404" s="7"/>
      <c r="HL404" s="7"/>
      <c r="HM404" s="7"/>
      <c r="HN404" s="7"/>
      <c r="HO404" s="7"/>
      <c r="HP404" s="7"/>
      <c r="HQ404" s="7"/>
      <c r="HR404" s="7"/>
      <c r="HS404" s="7"/>
      <c r="HT404" s="7"/>
      <c r="HU404" s="7"/>
      <c r="HV404" s="7"/>
      <c r="HW404" s="7"/>
      <c r="HX404" s="7"/>
      <c r="HY404" s="7"/>
      <c r="HZ404" s="7"/>
      <c r="IA404" s="7"/>
      <c r="IB404" s="7"/>
      <c r="IC404" s="7"/>
      <c r="ID404" s="7"/>
      <c r="IE404" s="7"/>
      <c r="IF404" s="7"/>
      <c r="IG404" s="7"/>
      <c r="IH404" s="7"/>
      <c r="II404" s="7"/>
      <c r="IJ404" s="7"/>
      <c r="IK404" s="7"/>
      <c r="IL404" s="7"/>
      <c r="IM404" s="7"/>
      <c r="IN404" s="7"/>
      <c r="IO404" s="7"/>
      <c r="IP404" s="7"/>
      <c r="IQ404" s="7"/>
      <c r="IR404" s="7"/>
      <c r="IS404" s="7"/>
      <c r="IT404" s="7"/>
      <c r="IU404" s="7"/>
      <c r="IV404" s="7"/>
    </row>
    <row r="405" customFormat="1" ht="14.25" spans="1:256">
      <c r="A405" s="19"/>
      <c r="B405" s="19"/>
      <c r="C405" s="20" t="s">
        <v>1699</v>
      </c>
      <c r="D405" s="20" t="s">
        <v>1699</v>
      </c>
      <c r="E405" s="20" t="s">
        <v>2383</v>
      </c>
      <c r="F405" s="24" t="s">
        <v>1703</v>
      </c>
      <c r="G405" s="24" t="s">
        <v>2384</v>
      </c>
      <c r="H405" s="24" t="s">
        <v>1910</v>
      </c>
      <c r="I405" s="24" t="s">
        <v>1706</v>
      </c>
      <c r="J405" s="24" t="s">
        <v>2385</v>
      </c>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c r="BF405" s="7"/>
      <c r="BG405" s="7"/>
      <c r="BH405" s="7"/>
      <c r="BI405" s="7"/>
      <c r="BJ405" s="7"/>
      <c r="BK405" s="7"/>
      <c r="BL405" s="7"/>
      <c r="BM405" s="7"/>
      <c r="BN405" s="7"/>
      <c r="BO405" s="7"/>
      <c r="BP405" s="7"/>
      <c r="BQ405" s="7"/>
      <c r="BR405" s="7"/>
      <c r="BS405" s="7"/>
      <c r="BT405" s="7"/>
      <c r="BU405" s="7"/>
      <c r="BV405" s="7"/>
      <c r="BW405" s="7"/>
      <c r="BX405" s="7"/>
      <c r="BY405" s="7"/>
      <c r="BZ405" s="7"/>
      <c r="CA405" s="7"/>
      <c r="CB405" s="7"/>
      <c r="CC405" s="7"/>
      <c r="CD405" s="7"/>
      <c r="CE405" s="7"/>
      <c r="CF405" s="7"/>
      <c r="CG405" s="7"/>
      <c r="CH405" s="7"/>
      <c r="CI405" s="7"/>
      <c r="CJ405" s="7"/>
      <c r="CK405" s="7"/>
      <c r="CL405" s="7"/>
      <c r="CM405" s="7"/>
      <c r="CN405" s="7"/>
      <c r="CO405" s="7"/>
      <c r="CP405" s="7"/>
      <c r="CQ405" s="7"/>
      <c r="CR405" s="7"/>
      <c r="CS405" s="7"/>
      <c r="CT405" s="7"/>
      <c r="CU405" s="7"/>
      <c r="CV405" s="7"/>
      <c r="CW405" s="7"/>
      <c r="CX405" s="7"/>
      <c r="CY405" s="7"/>
      <c r="CZ405" s="7"/>
      <c r="DA405" s="7"/>
      <c r="DB405" s="7"/>
      <c r="DC405" s="7"/>
      <c r="DD405" s="7"/>
      <c r="DE405" s="7"/>
      <c r="DF405" s="7"/>
      <c r="DG405" s="7"/>
      <c r="DH405" s="7"/>
      <c r="DI405" s="7"/>
      <c r="DJ405" s="7"/>
      <c r="DK405" s="7"/>
      <c r="DL405" s="7"/>
      <c r="DM405" s="7"/>
      <c r="DN405" s="7"/>
      <c r="DO405" s="7"/>
      <c r="DP405" s="7"/>
      <c r="DQ405" s="7"/>
      <c r="DR405" s="7"/>
      <c r="DS405" s="7"/>
      <c r="DT405" s="7"/>
      <c r="DU405" s="7"/>
      <c r="DV405" s="7"/>
      <c r="DW405" s="7"/>
      <c r="DX405" s="7"/>
      <c r="DY405" s="7"/>
      <c r="DZ405" s="7"/>
      <c r="EA405" s="7"/>
      <c r="EB405" s="7"/>
      <c r="EC405" s="7"/>
      <c r="ED405" s="7"/>
      <c r="EE405" s="7"/>
      <c r="EF405" s="7"/>
      <c r="EG405" s="7"/>
      <c r="EH405" s="7"/>
      <c r="EI405" s="7"/>
      <c r="EJ405" s="7"/>
      <c r="EK405" s="7"/>
      <c r="EL405" s="7"/>
      <c r="EM405" s="7"/>
      <c r="EN405" s="7"/>
      <c r="EO405" s="7"/>
      <c r="EP405" s="7"/>
      <c r="EQ405" s="7"/>
      <c r="ER405" s="7"/>
      <c r="ES405" s="7"/>
      <c r="ET405" s="7"/>
      <c r="EU405" s="7"/>
      <c r="EV405" s="7"/>
      <c r="EW405" s="7"/>
      <c r="EX405" s="7"/>
      <c r="EY405" s="7"/>
      <c r="EZ405" s="7"/>
      <c r="FA405" s="7"/>
      <c r="FB405" s="7"/>
      <c r="FC405" s="7"/>
      <c r="FD405" s="7"/>
      <c r="FE405" s="7"/>
      <c r="FF405" s="7"/>
      <c r="FG405" s="7"/>
      <c r="FH405" s="7"/>
      <c r="FI405" s="7"/>
      <c r="FJ405" s="7"/>
      <c r="FK405" s="7"/>
      <c r="FL405" s="7"/>
      <c r="FM405" s="7"/>
      <c r="FN405" s="7"/>
      <c r="FO405" s="7"/>
      <c r="FP405" s="7"/>
      <c r="FQ405" s="7"/>
      <c r="FR405" s="7"/>
      <c r="FS405" s="7"/>
      <c r="FT405" s="7"/>
      <c r="FU405" s="7"/>
      <c r="FV405" s="7"/>
      <c r="FW405" s="7"/>
      <c r="FX405" s="7"/>
      <c r="FY405" s="7"/>
      <c r="FZ405" s="7"/>
      <c r="GA405" s="7"/>
      <c r="GB405" s="7"/>
      <c r="GC405" s="7"/>
      <c r="GD405" s="7"/>
      <c r="GE405" s="7"/>
      <c r="GF405" s="7"/>
      <c r="GG405" s="7"/>
      <c r="GH405" s="7"/>
      <c r="GI405" s="7"/>
      <c r="GJ405" s="7"/>
      <c r="GK405" s="7"/>
      <c r="GL405" s="7"/>
      <c r="GM405" s="7"/>
      <c r="GN405" s="7"/>
      <c r="GO405" s="7"/>
      <c r="GP405" s="7"/>
      <c r="GQ405" s="7"/>
      <c r="GR405" s="7"/>
      <c r="GS405" s="7"/>
      <c r="GT405" s="7"/>
      <c r="GU405" s="7"/>
      <c r="GV405" s="7"/>
      <c r="GW405" s="7"/>
      <c r="GX405" s="7"/>
      <c r="GY405" s="7"/>
      <c r="GZ405" s="7"/>
      <c r="HA405" s="7"/>
      <c r="HB405" s="7"/>
      <c r="HC405" s="7"/>
      <c r="HD405" s="7"/>
      <c r="HE405" s="7"/>
      <c r="HF405" s="7"/>
      <c r="HG405" s="7"/>
      <c r="HH405" s="7"/>
      <c r="HI405" s="7"/>
      <c r="HJ405" s="7"/>
      <c r="HK405" s="7"/>
      <c r="HL405" s="7"/>
      <c r="HM405" s="7"/>
      <c r="HN405" s="7"/>
      <c r="HO405" s="7"/>
      <c r="HP405" s="7"/>
      <c r="HQ405" s="7"/>
      <c r="HR405" s="7"/>
      <c r="HS405" s="7"/>
      <c r="HT405" s="7"/>
      <c r="HU405" s="7"/>
      <c r="HV405" s="7"/>
      <c r="HW405" s="7"/>
      <c r="HX405" s="7"/>
      <c r="HY405" s="7"/>
      <c r="HZ405" s="7"/>
      <c r="IA405" s="7"/>
      <c r="IB405" s="7"/>
      <c r="IC405" s="7"/>
      <c r="ID405" s="7"/>
      <c r="IE405" s="7"/>
      <c r="IF405" s="7"/>
      <c r="IG405" s="7"/>
      <c r="IH405" s="7"/>
      <c r="II405" s="7"/>
      <c r="IJ405" s="7"/>
      <c r="IK405" s="7"/>
      <c r="IL405" s="7"/>
      <c r="IM405" s="7"/>
      <c r="IN405" s="7"/>
      <c r="IO405" s="7"/>
      <c r="IP405" s="7"/>
      <c r="IQ405" s="7"/>
      <c r="IR405" s="7"/>
      <c r="IS405" s="7"/>
      <c r="IT405" s="7"/>
      <c r="IU405" s="7"/>
      <c r="IV405" s="7"/>
    </row>
    <row r="406" customFormat="1" ht="14.25" spans="1:256">
      <c r="A406" s="19"/>
      <c r="B406" s="19"/>
      <c r="C406" s="20" t="s">
        <v>1699</v>
      </c>
      <c r="D406" s="20" t="s">
        <v>1699</v>
      </c>
      <c r="E406" s="20" t="s">
        <v>2386</v>
      </c>
      <c r="F406" s="24" t="s">
        <v>1703</v>
      </c>
      <c r="G406" s="24" t="s">
        <v>2387</v>
      </c>
      <c r="H406" s="24" t="s">
        <v>1910</v>
      </c>
      <c r="I406" s="24" t="s">
        <v>1706</v>
      </c>
      <c r="J406" s="24" t="s">
        <v>2388</v>
      </c>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c r="BF406" s="7"/>
      <c r="BG406" s="7"/>
      <c r="BH406" s="7"/>
      <c r="BI406" s="7"/>
      <c r="BJ406" s="7"/>
      <c r="BK406" s="7"/>
      <c r="BL406" s="7"/>
      <c r="BM406" s="7"/>
      <c r="BN406" s="7"/>
      <c r="BO406" s="7"/>
      <c r="BP406" s="7"/>
      <c r="BQ406" s="7"/>
      <c r="BR406" s="7"/>
      <c r="BS406" s="7"/>
      <c r="BT406" s="7"/>
      <c r="BU406" s="7"/>
      <c r="BV406" s="7"/>
      <c r="BW406" s="7"/>
      <c r="BX406" s="7"/>
      <c r="BY406" s="7"/>
      <c r="BZ406" s="7"/>
      <c r="CA406" s="7"/>
      <c r="CB406" s="7"/>
      <c r="CC406" s="7"/>
      <c r="CD406" s="7"/>
      <c r="CE406" s="7"/>
      <c r="CF406" s="7"/>
      <c r="CG406" s="7"/>
      <c r="CH406" s="7"/>
      <c r="CI406" s="7"/>
      <c r="CJ406" s="7"/>
      <c r="CK406" s="7"/>
      <c r="CL406" s="7"/>
      <c r="CM406" s="7"/>
      <c r="CN406" s="7"/>
      <c r="CO406" s="7"/>
      <c r="CP406" s="7"/>
      <c r="CQ406" s="7"/>
      <c r="CR406" s="7"/>
      <c r="CS406" s="7"/>
      <c r="CT406" s="7"/>
      <c r="CU406" s="7"/>
      <c r="CV406" s="7"/>
      <c r="CW406" s="7"/>
      <c r="CX406" s="7"/>
      <c r="CY406" s="7"/>
      <c r="CZ406" s="7"/>
      <c r="DA406" s="7"/>
      <c r="DB406" s="7"/>
      <c r="DC406" s="7"/>
      <c r="DD406" s="7"/>
      <c r="DE406" s="7"/>
      <c r="DF406" s="7"/>
      <c r="DG406" s="7"/>
      <c r="DH406" s="7"/>
      <c r="DI406" s="7"/>
      <c r="DJ406" s="7"/>
      <c r="DK406" s="7"/>
      <c r="DL406" s="7"/>
      <c r="DM406" s="7"/>
      <c r="DN406" s="7"/>
      <c r="DO406" s="7"/>
      <c r="DP406" s="7"/>
      <c r="DQ406" s="7"/>
      <c r="DR406" s="7"/>
      <c r="DS406" s="7"/>
      <c r="DT406" s="7"/>
      <c r="DU406" s="7"/>
      <c r="DV406" s="7"/>
      <c r="DW406" s="7"/>
      <c r="DX406" s="7"/>
      <c r="DY406" s="7"/>
      <c r="DZ406" s="7"/>
      <c r="EA406" s="7"/>
      <c r="EB406" s="7"/>
      <c r="EC406" s="7"/>
      <c r="ED406" s="7"/>
      <c r="EE406" s="7"/>
      <c r="EF406" s="7"/>
      <c r="EG406" s="7"/>
      <c r="EH406" s="7"/>
      <c r="EI406" s="7"/>
      <c r="EJ406" s="7"/>
      <c r="EK406" s="7"/>
      <c r="EL406" s="7"/>
      <c r="EM406" s="7"/>
      <c r="EN406" s="7"/>
      <c r="EO406" s="7"/>
      <c r="EP406" s="7"/>
      <c r="EQ406" s="7"/>
      <c r="ER406" s="7"/>
      <c r="ES406" s="7"/>
      <c r="ET406" s="7"/>
      <c r="EU406" s="7"/>
      <c r="EV406" s="7"/>
      <c r="EW406" s="7"/>
      <c r="EX406" s="7"/>
      <c r="EY406" s="7"/>
      <c r="EZ406" s="7"/>
      <c r="FA406" s="7"/>
      <c r="FB406" s="7"/>
      <c r="FC406" s="7"/>
      <c r="FD406" s="7"/>
      <c r="FE406" s="7"/>
      <c r="FF406" s="7"/>
      <c r="FG406" s="7"/>
      <c r="FH406" s="7"/>
      <c r="FI406" s="7"/>
      <c r="FJ406" s="7"/>
      <c r="FK406" s="7"/>
      <c r="FL406" s="7"/>
      <c r="FM406" s="7"/>
      <c r="FN406" s="7"/>
      <c r="FO406" s="7"/>
      <c r="FP406" s="7"/>
      <c r="FQ406" s="7"/>
      <c r="FR406" s="7"/>
      <c r="FS406" s="7"/>
      <c r="FT406" s="7"/>
      <c r="FU406" s="7"/>
      <c r="FV406" s="7"/>
      <c r="FW406" s="7"/>
      <c r="FX406" s="7"/>
      <c r="FY406" s="7"/>
      <c r="FZ406" s="7"/>
      <c r="GA406" s="7"/>
      <c r="GB406" s="7"/>
      <c r="GC406" s="7"/>
      <c r="GD406" s="7"/>
      <c r="GE406" s="7"/>
      <c r="GF406" s="7"/>
      <c r="GG406" s="7"/>
      <c r="GH406" s="7"/>
      <c r="GI406" s="7"/>
      <c r="GJ406" s="7"/>
      <c r="GK406" s="7"/>
      <c r="GL406" s="7"/>
      <c r="GM406" s="7"/>
      <c r="GN406" s="7"/>
      <c r="GO406" s="7"/>
      <c r="GP406" s="7"/>
      <c r="GQ406" s="7"/>
      <c r="GR406" s="7"/>
      <c r="GS406" s="7"/>
      <c r="GT406" s="7"/>
      <c r="GU406" s="7"/>
      <c r="GV406" s="7"/>
      <c r="GW406" s="7"/>
      <c r="GX406" s="7"/>
      <c r="GY406" s="7"/>
      <c r="GZ406" s="7"/>
      <c r="HA406" s="7"/>
      <c r="HB406" s="7"/>
      <c r="HC406" s="7"/>
      <c r="HD406" s="7"/>
      <c r="HE406" s="7"/>
      <c r="HF406" s="7"/>
      <c r="HG406" s="7"/>
      <c r="HH406" s="7"/>
      <c r="HI406" s="7"/>
      <c r="HJ406" s="7"/>
      <c r="HK406" s="7"/>
      <c r="HL406" s="7"/>
      <c r="HM406" s="7"/>
      <c r="HN406" s="7"/>
      <c r="HO406" s="7"/>
      <c r="HP406" s="7"/>
      <c r="HQ406" s="7"/>
      <c r="HR406" s="7"/>
      <c r="HS406" s="7"/>
      <c r="HT406" s="7"/>
      <c r="HU406" s="7"/>
      <c r="HV406" s="7"/>
      <c r="HW406" s="7"/>
      <c r="HX406" s="7"/>
      <c r="HY406" s="7"/>
      <c r="HZ406" s="7"/>
      <c r="IA406" s="7"/>
      <c r="IB406" s="7"/>
      <c r="IC406" s="7"/>
      <c r="ID406" s="7"/>
      <c r="IE406" s="7"/>
      <c r="IF406" s="7"/>
      <c r="IG406" s="7"/>
      <c r="IH406" s="7"/>
      <c r="II406" s="7"/>
      <c r="IJ406" s="7"/>
      <c r="IK406" s="7"/>
      <c r="IL406" s="7"/>
      <c r="IM406" s="7"/>
      <c r="IN406" s="7"/>
      <c r="IO406" s="7"/>
      <c r="IP406" s="7"/>
      <c r="IQ406" s="7"/>
      <c r="IR406" s="7"/>
      <c r="IS406" s="7"/>
      <c r="IT406" s="7"/>
      <c r="IU406" s="7"/>
      <c r="IV406" s="7"/>
    </row>
    <row r="407" customFormat="1" ht="14.25" spans="1:256">
      <c r="A407" s="19"/>
      <c r="B407" s="19"/>
      <c r="C407" s="20" t="s">
        <v>1699</v>
      </c>
      <c r="D407" s="20" t="s">
        <v>1699</v>
      </c>
      <c r="E407" s="20" t="s">
        <v>2389</v>
      </c>
      <c r="F407" s="24" t="s">
        <v>1709</v>
      </c>
      <c r="G407" s="24" t="s">
        <v>2390</v>
      </c>
      <c r="H407" s="24" t="s">
        <v>2359</v>
      </c>
      <c r="I407" s="24" t="s">
        <v>1706</v>
      </c>
      <c r="J407" s="24" t="s">
        <v>2391</v>
      </c>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c r="BF407" s="7"/>
      <c r="BG407" s="7"/>
      <c r="BH407" s="7"/>
      <c r="BI407" s="7"/>
      <c r="BJ407" s="7"/>
      <c r="BK407" s="7"/>
      <c r="BL407" s="7"/>
      <c r="BM407" s="7"/>
      <c r="BN407" s="7"/>
      <c r="BO407" s="7"/>
      <c r="BP407" s="7"/>
      <c r="BQ407" s="7"/>
      <c r="BR407" s="7"/>
      <c r="BS407" s="7"/>
      <c r="BT407" s="7"/>
      <c r="BU407" s="7"/>
      <c r="BV407" s="7"/>
      <c r="BW407" s="7"/>
      <c r="BX407" s="7"/>
      <c r="BY407" s="7"/>
      <c r="BZ407" s="7"/>
      <c r="CA407" s="7"/>
      <c r="CB407" s="7"/>
      <c r="CC407" s="7"/>
      <c r="CD407" s="7"/>
      <c r="CE407" s="7"/>
      <c r="CF407" s="7"/>
      <c r="CG407" s="7"/>
      <c r="CH407" s="7"/>
      <c r="CI407" s="7"/>
      <c r="CJ407" s="7"/>
      <c r="CK407" s="7"/>
      <c r="CL407" s="7"/>
      <c r="CM407" s="7"/>
      <c r="CN407" s="7"/>
      <c r="CO407" s="7"/>
      <c r="CP407" s="7"/>
      <c r="CQ407" s="7"/>
      <c r="CR407" s="7"/>
      <c r="CS407" s="7"/>
      <c r="CT407" s="7"/>
      <c r="CU407" s="7"/>
      <c r="CV407" s="7"/>
      <c r="CW407" s="7"/>
      <c r="CX407" s="7"/>
      <c r="CY407" s="7"/>
      <c r="CZ407" s="7"/>
      <c r="DA407" s="7"/>
      <c r="DB407" s="7"/>
      <c r="DC407" s="7"/>
      <c r="DD407" s="7"/>
      <c r="DE407" s="7"/>
      <c r="DF407" s="7"/>
      <c r="DG407" s="7"/>
      <c r="DH407" s="7"/>
      <c r="DI407" s="7"/>
      <c r="DJ407" s="7"/>
      <c r="DK407" s="7"/>
      <c r="DL407" s="7"/>
      <c r="DM407" s="7"/>
      <c r="DN407" s="7"/>
      <c r="DO407" s="7"/>
      <c r="DP407" s="7"/>
      <c r="DQ407" s="7"/>
      <c r="DR407" s="7"/>
      <c r="DS407" s="7"/>
      <c r="DT407" s="7"/>
      <c r="DU407" s="7"/>
      <c r="DV407" s="7"/>
      <c r="DW407" s="7"/>
      <c r="DX407" s="7"/>
      <c r="DY407" s="7"/>
      <c r="DZ407" s="7"/>
      <c r="EA407" s="7"/>
      <c r="EB407" s="7"/>
      <c r="EC407" s="7"/>
      <c r="ED407" s="7"/>
      <c r="EE407" s="7"/>
      <c r="EF407" s="7"/>
      <c r="EG407" s="7"/>
      <c r="EH407" s="7"/>
      <c r="EI407" s="7"/>
      <c r="EJ407" s="7"/>
      <c r="EK407" s="7"/>
      <c r="EL407" s="7"/>
      <c r="EM407" s="7"/>
      <c r="EN407" s="7"/>
      <c r="EO407" s="7"/>
      <c r="EP407" s="7"/>
      <c r="EQ407" s="7"/>
      <c r="ER407" s="7"/>
      <c r="ES407" s="7"/>
      <c r="ET407" s="7"/>
      <c r="EU407" s="7"/>
      <c r="EV407" s="7"/>
      <c r="EW407" s="7"/>
      <c r="EX407" s="7"/>
      <c r="EY407" s="7"/>
      <c r="EZ407" s="7"/>
      <c r="FA407" s="7"/>
      <c r="FB407" s="7"/>
      <c r="FC407" s="7"/>
      <c r="FD407" s="7"/>
      <c r="FE407" s="7"/>
      <c r="FF407" s="7"/>
      <c r="FG407" s="7"/>
      <c r="FH407" s="7"/>
      <c r="FI407" s="7"/>
      <c r="FJ407" s="7"/>
      <c r="FK407" s="7"/>
      <c r="FL407" s="7"/>
      <c r="FM407" s="7"/>
      <c r="FN407" s="7"/>
      <c r="FO407" s="7"/>
      <c r="FP407" s="7"/>
      <c r="FQ407" s="7"/>
      <c r="FR407" s="7"/>
      <c r="FS407" s="7"/>
      <c r="FT407" s="7"/>
      <c r="FU407" s="7"/>
      <c r="FV407" s="7"/>
      <c r="FW407" s="7"/>
      <c r="FX407" s="7"/>
      <c r="FY407" s="7"/>
      <c r="FZ407" s="7"/>
      <c r="GA407" s="7"/>
      <c r="GB407" s="7"/>
      <c r="GC407" s="7"/>
      <c r="GD407" s="7"/>
      <c r="GE407" s="7"/>
      <c r="GF407" s="7"/>
      <c r="GG407" s="7"/>
      <c r="GH407" s="7"/>
      <c r="GI407" s="7"/>
      <c r="GJ407" s="7"/>
      <c r="GK407" s="7"/>
      <c r="GL407" s="7"/>
      <c r="GM407" s="7"/>
      <c r="GN407" s="7"/>
      <c r="GO407" s="7"/>
      <c r="GP407" s="7"/>
      <c r="GQ407" s="7"/>
      <c r="GR407" s="7"/>
      <c r="GS407" s="7"/>
      <c r="GT407" s="7"/>
      <c r="GU407" s="7"/>
      <c r="GV407" s="7"/>
      <c r="GW407" s="7"/>
      <c r="GX407" s="7"/>
      <c r="GY407" s="7"/>
      <c r="GZ407" s="7"/>
      <c r="HA407" s="7"/>
      <c r="HB407" s="7"/>
      <c r="HC407" s="7"/>
      <c r="HD407" s="7"/>
      <c r="HE407" s="7"/>
      <c r="HF407" s="7"/>
      <c r="HG407" s="7"/>
      <c r="HH407" s="7"/>
      <c r="HI407" s="7"/>
      <c r="HJ407" s="7"/>
      <c r="HK407" s="7"/>
      <c r="HL407" s="7"/>
      <c r="HM407" s="7"/>
      <c r="HN407" s="7"/>
      <c r="HO407" s="7"/>
      <c r="HP407" s="7"/>
      <c r="HQ407" s="7"/>
      <c r="HR407" s="7"/>
      <c r="HS407" s="7"/>
      <c r="HT407" s="7"/>
      <c r="HU407" s="7"/>
      <c r="HV407" s="7"/>
      <c r="HW407" s="7"/>
      <c r="HX407" s="7"/>
      <c r="HY407" s="7"/>
      <c r="HZ407" s="7"/>
      <c r="IA407" s="7"/>
      <c r="IB407" s="7"/>
      <c r="IC407" s="7"/>
      <c r="ID407" s="7"/>
      <c r="IE407" s="7"/>
      <c r="IF407" s="7"/>
      <c r="IG407" s="7"/>
      <c r="IH407" s="7"/>
      <c r="II407" s="7"/>
      <c r="IJ407" s="7"/>
      <c r="IK407" s="7"/>
      <c r="IL407" s="7"/>
      <c r="IM407" s="7"/>
      <c r="IN407" s="7"/>
      <c r="IO407" s="7"/>
      <c r="IP407" s="7"/>
      <c r="IQ407" s="7"/>
      <c r="IR407" s="7"/>
      <c r="IS407" s="7"/>
      <c r="IT407" s="7"/>
      <c r="IU407" s="7"/>
      <c r="IV407" s="7"/>
    </row>
    <row r="408" customFormat="1" ht="14.25" spans="1:256">
      <c r="A408" s="19"/>
      <c r="B408" s="19"/>
      <c r="C408" s="20" t="s">
        <v>1699</v>
      </c>
      <c r="D408" s="20" t="s">
        <v>1699</v>
      </c>
      <c r="E408" s="20" t="s">
        <v>2392</v>
      </c>
      <c r="F408" s="24" t="s">
        <v>1709</v>
      </c>
      <c r="G408" s="24" t="s">
        <v>2393</v>
      </c>
      <c r="H408" s="24" t="s">
        <v>2359</v>
      </c>
      <c r="I408" s="24" t="s">
        <v>1706</v>
      </c>
      <c r="J408" s="24" t="s">
        <v>2394</v>
      </c>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c r="BF408" s="7"/>
      <c r="BG408" s="7"/>
      <c r="BH408" s="7"/>
      <c r="BI408" s="7"/>
      <c r="BJ408" s="7"/>
      <c r="BK408" s="7"/>
      <c r="BL408" s="7"/>
      <c r="BM408" s="7"/>
      <c r="BN408" s="7"/>
      <c r="BO408" s="7"/>
      <c r="BP408" s="7"/>
      <c r="BQ408" s="7"/>
      <c r="BR408" s="7"/>
      <c r="BS408" s="7"/>
      <c r="BT408" s="7"/>
      <c r="BU408" s="7"/>
      <c r="BV408" s="7"/>
      <c r="BW408" s="7"/>
      <c r="BX408" s="7"/>
      <c r="BY408" s="7"/>
      <c r="BZ408" s="7"/>
      <c r="CA408" s="7"/>
      <c r="CB408" s="7"/>
      <c r="CC408" s="7"/>
      <c r="CD408" s="7"/>
      <c r="CE408" s="7"/>
      <c r="CF408" s="7"/>
      <c r="CG408" s="7"/>
      <c r="CH408" s="7"/>
      <c r="CI408" s="7"/>
      <c r="CJ408" s="7"/>
      <c r="CK408" s="7"/>
      <c r="CL408" s="7"/>
      <c r="CM408" s="7"/>
      <c r="CN408" s="7"/>
      <c r="CO408" s="7"/>
      <c r="CP408" s="7"/>
      <c r="CQ408" s="7"/>
      <c r="CR408" s="7"/>
      <c r="CS408" s="7"/>
      <c r="CT408" s="7"/>
      <c r="CU408" s="7"/>
      <c r="CV408" s="7"/>
      <c r="CW408" s="7"/>
      <c r="CX408" s="7"/>
      <c r="CY408" s="7"/>
      <c r="CZ408" s="7"/>
      <c r="DA408" s="7"/>
      <c r="DB408" s="7"/>
      <c r="DC408" s="7"/>
      <c r="DD408" s="7"/>
      <c r="DE408" s="7"/>
      <c r="DF408" s="7"/>
      <c r="DG408" s="7"/>
      <c r="DH408" s="7"/>
      <c r="DI408" s="7"/>
      <c r="DJ408" s="7"/>
      <c r="DK408" s="7"/>
      <c r="DL408" s="7"/>
      <c r="DM408" s="7"/>
      <c r="DN408" s="7"/>
      <c r="DO408" s="7"/>
      <c r="DP408" s="7"/>
      <c r="DQ408" s="7"/>
      <c r="DR408" s="7"/>
      <c r="DS408" s="7"/>
      <c r="DT408" s="7"/>
      <c r="DU408" s="7"/>
      <c r="DV408" s="7"/>
      <c r="DW408" s="7"/>
      <c r="DX408" s="7"/>
      <c r="DY408" s="7"/>
      <c r="DZ408" s="7"/>
      <c r="EA408" s="7"/>
      <c r="EB408" s="7"/>
      <c r="EC408" s="7"/>
      <c r="ED408" s="7"/>
      <c r="EE408" s="7"/>
      <c r="EF408" s="7"/>
      <c r="EG408" s="7"/>
      <c r="EH408" s="7"/>
      <c r="EI408" s="7"/>
      <c r="EJ408" s="7"/>
      <c r="EK408" s="7"/>
      <c r="EL408" s="7"/>
      <c r="EM408" s="7"/>
      <c r="EN408" s="7"/>
      <c r="EO408" s="7"/>
      <c r="EP408" s="7"/>
      <c r="EQ408" s="7"/>
      <c r="ER408" s="7"/>
      <c r="ES408" s="7"/>
      <c r="ET408" s="7"/>
      <c r="EU408" s="7"/>
      <c r="EV408" s="7"/>
      <c r="EW408" s="7"/>
      <c r="EX408" s="7"/>
      <c r="EY408" s="7"/>
      <c r="EZ408" s="7"/>
      <c r="FA408" s="7"/>
      <c r="FB408" s="7"/>
      <c r="FC408" s="7"/>
      <c r="FD408" s="7"/>
      <c r="FE408" s="7"/>
      <c r="FF408" s="7"/>
      <c r="FG408" s="7"/>
      <c r="FH408" s="7"/>
      <c r="FI408" s="7"/>
      <c r="FJ408" s="7"/>
      <c r="FK408" s="7"/>
      <c r="FL408" s="7"/>
      <c r="FM408" s="7"/>
      <c r="FN408" s="7"/>
      <c r="FO408" s="7"/>
      <c r="FP408" s="7"/>
      <c r="FQ408" s="7"/>
      <c r="FR408" s="7"/>
      <c r="FS408" s="7"/>
      <c r="FT408" s="7"/>
      <c r="FU408" s="7"/>
      <c r="FV408" s="7"/>
      <c r="FW408" s="7"/>
      <c r="FX408" s="7"/>
      <c r="FY408" s="7"/>
      <c r="FZ408" s="7"/>
      <c r="GA408" s="7"/>
      <c r="GB408" s="7"/>
      <c r="GC408" s="7"/>
      <c r="GD408" s="7"/>
      <c r="GE408" s="7"/>
      <c r="GF408" s="7"/>
      <c r="GG408" s="7"/>
      <c r="GH408" s="7"/>
      <c r="GI408" s="7"/>
      <c r="GJ408" s="7"/>
      <c r="GK408" s="7"/>
      <c r="GL408" s="7"/>
      <c r="GM408" s="7"/>
      <c r="GN408" s="7"/>
      <c r="GO408" s="7"/>
      <c r="GP408" s="7"/>
      <c r="GQ408" s="7"/>
      <c r="GR408" s="7"/>
      <c r="GS408" s="7"/>
      <c r="GT408" s="7"/>
      <c r="GU408" s="7"/>
      <c r="GV408" s="7"/>
      <c r="GW408" s="7"/>
      <c r="GX408" s="7"/>
      <c r="GY408" s="7"/>
      <c r="GZ408" s="7"/>
      <c r="HA408" s="7"/>
      <c r="HB408" s="7"/>
      <c r="HC408" s="7"/>
      <c r="HD408" s="7"/>
      <c r="HE408" s="7"/>
      <c r="HF408" s="7"/>
      <c r="HG408" s="7"/>
      <c r="HH408" s="7"/>
      <c r="HI408" s="7"/>
      <c r="HJ408" s="7"/>
      <c r="HK408" s="7"/>
      <c r="HL408" s="7"/>
      <c r="HM408" s="7"/>
      <c r="HN408" s="7"/>
      <c r="HO408" s="7"/>
      <c r="HP408" s="7"/>
      <c r="HQ408" s="7"/>
      <c r="HR408" s="7"/>
      <c r="HS408" s="7"/>
      <c r="HT408" s="7"/>
      <c r="HU408" s="7"/>
      <c r="HV408" s="7"/>
      <c r="HW408" s="7"/>
      <c r="HX408" s="7"/>
      <c r="HY408" s="7"/>
      <c r="HZ408" s="7"/>
      <c r="IA408" s="7"/>
      <c r="IB408" s="7"/>
      <c r="IC408" s="7"/>
      <c r="ID408" s="7"/>
      <c r="IE408" s="7"/>
      <c r="IF408" s="7"/>
      <c r="IG408" s="7"/>
      <c r="IH408" s="7"/>
      <c r="II408" s="7"/>
      <c r="IJ408" s="7"/>
      <c r="IK408" s="7"/>
      <c r="IL408" s="7"/>
      <c r="IM408" s="7"/>
      <c r="IN408" s="7"/>
      <c r="IO408" s="7"/>
      <c r="IP408" s="7"/>
      <c r="IQ408" s="7"/>
      <c r="IR408" s="7"/>
      <c r="IS408" s="7"/>
      <c r="IT408" s="7"/>
      <c r="IU408" s="7"/>
      <c r="IV408" s="7"/>
    </row>
    <row r="409" customFormat="1" ht="14.25" spans="1:256">
      <c r="A409" s="19"/>
      <c r="B409" s="19"/>
      <c r="C409" s="20" t="s">
        <v>1699</v>
      </c>
      <c r="D409" s="20" t="s">
        <v>1699</v>
      </c>
      <c r="E409" s="20" t="s">
        <v>2395</v>
      </c>
      <c r="F409" s="24" t="s">
        <v>1709</v>
      </c>
      <c r="G409" s="24" t="s">
        <v>1724</v>
      </c>
      <c r="H409" s="24" t="s">
        <v>2359</v>
      </c>
      <c r="I409" s="24" t="s">
        <v>1706</v>
      </c>
      <c r="J409" s="24" t="s">
        <v>2396</v>
      </c>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c r="BF409" s="7"/>
      <c r="BG409" s="7"/>
      <c r="BH409" s="7"/>
      <c r="BI409" s="7"/>
      <c r="BJ409" s="7"/>
      <c r="BK409" s="7"/>
      <c r="BL409" s="7"/>
      <c r="BM409" s="7"/>
      <c r="BN409" s="7"/>
      <c r="BO409" s="7"/>
      <c r="BP409" s="7"/>
      <c r="BQ409" s="7"/>
      <c r="BR409" s="7"/>
      <c r="BS409" s="7"/>
      <c r="BT409" s="7"/>
      <c r="BU409" s="7"/>
      <c r="BV409" s="7"/>
      <c r="BW409" s="7"/>
      <c r="BX409" s="7"/>
      <c r="BY409" s="7"/>
      <c r="BZ409" s="7"/>
      <c r="CA409" s="7"/>
      <c r="CB409" s="7"/>
      <c r="CC409" s="7"/>
      <c r="CD409" s="7"/>
      <c r="CE409" s="7"/>
      <c r="CF409" s="7"/>
      <c r="CG409" s="7"/>
      <c r="CH409" s="7"/>
      <c r="CI409" s="7"/>
      <c r="CJ409" s="7"/>
      <c r="CK409" s="7"/>
      <c r="CL409" s="7"/>
      <c r="CM409" s="7"/>
      <c r="CN409" s="7"/>
      <c r="CO409" s="7"/>
      <c r="CP409" s="7"/>
      <c r="CQ409" s="7"/>
      <c r="CR409" s="7"/>
      <c r="CS409" s="7"/>
      <c r="CT409" s="7"/>
      <c r="CU409" s="7"/>
      <c r="CV409" s="7"/>
      <c r="CW409" s="7"/>
      <c r="CX409" s="7"/>
      <c r="CY409" s="7"/>
      <c r="CZ409" s="7"/>
      <c r="DA409" s="7"/>
      <c r="DB409" s="7"/>
      <c r="DC409" s="7"/>
      <c r="DD409" s="7"/>
      <c r="DE409" s="7"/>
      <c r="DF409" s="7"/>
      <c r="DG409" s="7"/>
      <c r="DH409" s="7"/>
      <c r="DI409" s="7"/>
      <c r="DJ409" s="7"/>
      <c r="DK409" s="7"/>
      <c r="DL409" s="7"/>
      <c r="DM409" s="7"/>
      <c r="DN409" s="7"/>
      <c r="DO409" s="7"/>
      <c r="DP409" s="7"/>
      <c r="DQ409" s="7"/>
      <c r="DR409" s="7"/>
      <c r="DS409" s="7"/>
      <c r="DT409" s="7"/>
      <c r="DU409" s="7"/>
      <c r="DV409" s="7"/>
      <c r="DW409" s="7"/>
      <c r="DX409" s="7"/>
      <c r="DY409" s="7"/>
      <c r="DZ409" s="7"/>
      <c r="EA409" s="7"/>
      <c r="EB409" s="7"/>
      <c r="EC409" s="7"/>
      <c r="ED409" s="7"/>
      <c r="EE409" s="7"/>
      <c r="EF409" s="7"/>
      <c r="EG409" s="7"/>
      <c r="EH409" s="7"/>
      <c r="EI409" s="7"/>
      <c r="EJ409" s="7"/>
      <c r="EK409" s="7"/>
      <c r="EL409" s="7"/>
      <c r="EM409" s="7"/>
      <c r="EN409" s="7"/>
      <c r="EO409" s="7"/>
      <c r="EP409" s="7"/>
      <c r="EQ409" s="7"/>
      <c r="ER409" s="7"/>
      <c r="ES409" s="7"/>
      <c r="ET409" s="7"/>
      <c r="EU409" s="7"/>
      <c r="EV409" s="7"/>
      <c r="EW409" s="7"/>
      <c r="EX409" s="7"/>
      <c r="EY409" s="7"/>
      <c r="EZ409" s="7"/>
      <c r="FA409" s="7"/>
      <c r="FB409" s="7"/>
      <c r="FC409" s="7"/>
      <c r="FD409" s="7"/>
      <c r="FE409" s="7"/>
      <c r="FF409" s="7"/>
      <c r="FG409" s="7"/>
      <c r="FH409" s="7"/>
      <c r="FI409" s="7"/>
      <c r="FJ409" s="7"/>
      <c r="FK409" s="7"/>
      <c r="FL409" s="7"/>
      <c r="FM409" s="7"/>
      <c r="FN409" s="7"/>
      <c r="FO409" s="7"/>
      <c r="FP409" s="7"/>
      <c r="FQ409" s="7"/>
      <c r="FR409" s="7"/>
      <c r="FS409" s="7"/>
      <c r="FT409" s="7"/>
      <c r="FU409" s="7"/>
      <c r="FV409" s="7"/>
      <c r="FW409" s="7"/>
      <c r="FX409" s="7"/>
      <c r="FY409" s="7"/>
      <c r="FZ409" s="7"/>
      <c r="GA409" s="7"/>
      <c r="GB409" s="7"/>
      <c r="GC409" s="7"/>
      <c r="GD409" s="7"/>
      <c r="GE409" s="7"/>
      <c r="GF409" s="7"/>
      <c r="GG409" s="7"/>
      <c r="GH409" s="7"/>
      <c r="GI409" s="7"/>
      <c r="GJ409" s="7"/>
      <c r="GK409" s="7"/>
      <c r="GL409" s="7"/>
      <c r="GM409" s="7"/>
      <c r="GN409" s="7"/>
      <c r="GO409" s="7"/>
      <c r="GP409" s="7"/>
      <c r="GQ409" s="7"/>
      <c r="GR409" s="7"/>
      <c r="GS409" s="7"/>
      <c r="GT409" s="7"/>
      <c r="GU409" s="7"/>
      <c r="GV409" s="7"/>
      <c r="GW409" s="7"/>
      <c r="GX409" s="7"/>
      <c r="GY409" s="7"/>
      <c r="GZ409" s="7"/>
      <c r="HA409" s="7"/>
      <c r="HB409" s="7"/>
      <c r="HC409" s="7"/>
      <c r="HD409" s="7"/>
      <c r="HE409" s="7"/>
      <c r="HF409" s="7"/>
      <c r="HG409" s="7"/>
      <c r="HH409" s="7"/>
      <c r="HI409" s="7"/>
      <c r="HJ409" s="7"/>
      <c r="HK409" s="7"/>
      <c r="HL409" s="7"/>
      <c r="HM409" s="7"/>
      <c r="HN409" s="7"/>
      <c r="HO409" s="7"/>
      <c r="HP409" s="7"/>
      <c r="HQ409" s="7"/>
      <c r="HR409" s="7"/>
      <c r="HS409" s="7"/>
      <c r="HT409" s="7"/>
      <c r="HU409" s="7"/>
      <c r="HV409" s="7"/>
      <c r="HW409" s="7"/>
      <c r="HX409" s="7"/>
      <c r="HY409" s="7"/>
      <c r="HZ409" s="7"/>
      <c r="IA409" s="7"/>
      <c r="IB409" s="7"/>
      <c r="IC409" s="7"/>
      <c r="ID409" s="7"/>
      <c r="IE409" s="7"/>
      <c r="IF409" s="7"/>
      <c r="IG409" s="7"/>
      <c r="IH409" s="7"/>
      <c r="II409" s="7"/>
      <c r="IJ409" s="7"/>
      <c r="IK409" s="7"/>
      <c r="IL409" s="7"/>
      <c r="IM409" s="7"/>
      <c r="IN409" s="7"/>
      <c r="IO409" s="7"/>
      <c r="IP409" s="7"/>
      <c r="IQ409" s="7"/>
      <c r="IR409" s="7"/>
      <c r="IS409" s="7"/>
      <c r="IT409" s="7"/>
      <c r="IU409" s="7"/>
      <c r="IV409" s="7"/>
    </row>
    <row r="410" customFormat="1" ht="14.25" spans="1:256">
      <c r="A410" s="19"/>
      <c r="B410" s="19"/>
      <c r="C410" s="20" t="s">
        <v>1699</v>
      </c>
      <c r="D410" s="20" t="s">
        <v>1730</v>
      </c>
      <c r="E410" s="20" t="s">
        <v>1699</v>
      </c>
      <c r="F410" s="24"/>
      <c r="G410" s="24" t="s">
        <v>1700</v>
      </c>
      <c r="H410" s="24" t="s">
        <v>1699</v>
      </c>
      <c r="I410" s="24"/>
      <c r="J410" s="24" t="s">
        <v>1700</v>
      </c>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c r="BF410" s="7"/>
      <c r="BG410" s="7"/>
      <c r="BH410" s="7"/>
      <c r="BI410" s="7"/>
      <c r="BJ410" s="7"/>
      <c r="BK410" s="7"/>
      <c r="BL410" s="7"/>
      <c r="BM410" s="7"/>
      <c r="BN410" s="7"/>
      <c r="BO410" s="7"/>
      <c r="BP410" s="7"/>
      <c r="BQ410" s="7"/>
      <c r="BR410" s="7"/>
      <c r="BS410" s="7"/>
      <c r="BT410" s="7"/>
      <c r="BU410" s="7"/>
      <c r="BV410" s="7"/>
      <c r="BW410" s="7"/>
      <c r="BX410" s="7"/>
      <c r="BY410" s="7"/>
      <c r="BZ410" s="7"/>
      <c r="CA410" s="7"/>
      <c r="CB410" s="7"/>
      <c r="CC410" s="7"/>
      <c r="CD410" s="7"/>
      <c r="CE410" s="7"/>
      <c r="CF410" s="7"/>
      <c r="CG410" s="7"/>
      <c r="CH410" s="7"/>
      <c r="CI410" s="7"/>
      <c r="CJ410" s="7"/>
      <c r="CK410" s="7"/>
      <c r="CL410" s="7"/>
      <c r="CM410" s="7"/>
      <c r="CN410" s="7"/>
      <c r="CO410" s="7"/>
      <c r="CP410" s="7"/>
      <c r="CQ410" s="7"/>
      <c r="CR410" s="7"/>
      <c r="CS410" s="7"/>
      <c r="CT410" s="7"/>
      <c r="CU410" s="7"/>
      <c r="CV410" s="7"/>
      <c r="CW410" s="7"/>
      <c r="CX410" s="7"/>
      <c r="CY410" s="7"/>
      <c r="CZ410" s="7"/>
      <c r="DA410" s="7"/>
      <c r="DB410" s="7"/>
      <c r="DC410" s="7"/>
      <c r="DD410" s="7"/>
      <c r="DE410" s="7"/>
      <c r="DF410" s="7"/>
      <c r="DG410" s="7"/>
      <c r="DH410" s="7"/>
      <c r="DI410" s="7"/>
      <c r="DJ410" s="7"/>
      <c r="DK410" s="7"/>
      <c r="DL410" s="7"/>
      <c r="DM410" s="7"/>
      <c r="DN410" s="7"/>
      <c r="DO410" s="7"/>
      <c r="DP410" s="7"/>
      <c r="DQ410" s="7"/>
      <c r="DR410" s="7"/>
      <c r="DS410" s="7"/>
      <c r="DT410" s="7"/>
      <c r="DU410" s="7"/>
      <c r="DV410" s="7"/>
      <c r="DW410" s="7"/>
      <c r="DX410" s="7"/>
      <c r="DY410" s="7"/>
      <c r="DZ410" s="7"/>
      <c r="EA410" s="7"/>
      <c r="EB410" s="7"/>
      <c r="EC410" s="7"/>
      <c r="ED410" s="7"/>
      <c r="EE410" s="7"/>
      <c r="EF410" s="7"/>
      <c r="EG410" s="7"/>
      <c r="EH410" s="7"/>
      <c r="EI410" s="7"/>
      <c r="EJ410" s="7"/>
      <c r="EK410" s="7"/>
      <c r="EL410" s="7"/>
      <c r="EM410" s="7"/>
      <c r="EN410" s="7"/>
      <c r="EO410" s="7"/>
      <c r="EP410" s="7"/>
      <c r="EQ410" s="7"/>
      <c r="ER410" s="7"/>
      <c r="ES410" s="7"/>
      <c r="ET410" s="7"/>
      <c r="EU410" s="7"/>
      <c r="EV410" s="7"/>
      <c r="EW410" s="7"/>
      <c r="EX410" s="7"/>
      <c r="EY410" s="7"/>
      <c r="EZ410" s="7"/>
      <c r="FA410" s="7"/>
      <c r="FB410" s="7"/>
      <c r="FC410" s="7"/>
      <c r="FD410" s="7"/>
      <c r="FE410" s="7"/>
      <c r="FF410" s="7"/>
      <c r="FG410" s="7"/>
      <c r="FH410" s="7"/>
      <c r="FI410" s="7"/>
      <c r="FJ410" s="7"/>
      <c r="FK410" s="7"/>
      <c r="FL410" s="7"/>
      <c r="FM410" s="7"/>
      <c r="FN410" s="7"/>
      <c r="FO410" s="7"/>
      <c r="FP410" s="7"/>
      <c r="FQ410" s="7"/>
      <c r="FR410" s="7"/>
      <c r="FS410" s="7"/>
      <c r="FT410" s="7"/>
      <c r="FU410" s="7"/>
      <c r="FV410" s="7"/>
      <c r="FW410" s="7"/>
      <c r="FX410" s="7"/>
      <c r="FY410" s="7"/>
      <c r="FZ410" s="7"/>
      <c r="GA410" s="7"/>
      <c r="GB410" s="7"/>
      <c r="GC410" s="7"/>
      <c r="GD410" s="7"/>
      <c r="GE410" s="7"/>
      <c r="GF410" s="7"/>
      <c r="GG410" s="7"/>
      <c r="GH410" s="7"/>
      <c r="GI410" s="7"/>
      <c r="GJ410" s="7"/>
      <c r="GK410" s="7"/>
      <c r="GL410" s="7"/>
      <c r="GM410" s="7"/>
      <c r="GN410" s="7"/>
      <c r="GO410" s="7"/>
      <c r="GP410" s="7"/>
      <c r="GQ410" s="7"/>
      <c r="GR410" s="7"/>
      <c r="GS410" s="7"/>
      <c r="GT410" s="7"/>
      <c r="GU410" s="7"/>
      <c r="GV410" s="7"/>
      <c r="GW410" s="7"/>
      <c r="GX410" s="7"/>
      <c r="GY410" s="7"/>
      <c r="GZ410" s="7"/>
      <c r="HA410" s="7"/>
      <c r="HB410" s="7"/>
      <c r="HC410" s="7"/>
      <c r="HD410" s="7"/>
      <c r="HE410" s="7"/>
      <c r="HF410" s="7"/>
      <c r="HG410" s="7"/>
      <c r="HH410" s="7"/>
      <c r="HI410" s="7"/>
      <c r="HJ410" s="7"/>
      <c r="HK410" s="7"/>
      <c r="HL410" s="7"/>
      <c r="HM410" s="7"/>
      <c r="HN410" s="7"/>
      <c r="HO410" s="7"/>
      <c r="HP410" s="7"/>
      <c r="HQ410" s="7"/>
      <c r="HR410" s="7"/>
      <c r="HS410" s="7"/>
      <c r="HT410" s="7"/>
      <c r="HU410" s="7"/>
      <c r="HV410" s="7"/>
      <c r="HW410" s="7"/>
      <c r="HX410" s="7"/>
      <c r="HY410" s="7"/>
      <c r="HZ410" s="7"/>
      <c r="IA410" s="7"/>
      <c r="IB410" s="7"/>
      <c r="IC410" s="7"/>
      <c r="ID410" s="7"/>
      <c r="IE410" s="7"/>
      <c r="IF410" s="7"/>
      <c r="IG410" s="7"/>
      <c r="IH410" s="7"/>
      <c r="II410" s="7"/>
      <c r="IJ410" s="7"/>
      <c r="IK410" s="7"/>
      <c r="IL410" s="7"/>
      <c r="IM410" s="7"/>
      <c r="IN410" s="7"/>
      <c r="IO410" s="7"/>
      <c r="IP410" s="7"/>
      <c r="IQ410" s="7"/>
      <c r="IR410" s="7"/>
      <c r="IS410" s="7"/>
      <c r="IT410" s="7"/>
      <c r="IU410" s="7"/>
      <c r="IV410" s="7"/>
    </row>
    <row r="411" customFormat="1" ht="14.25" spans="1:256">
      <c r="A411" s="19"/>
      <c r="B411" s="19"/>
      <c r="C411" s="20" t="s">
        <v>1699</v>
      </c>
      <c r="D411" s="20" t="s">
        <v>1699</v>
      </c>
      <c r="E411" s="20" t="s">
        <v>2397</v>
      </c>
      <c r="F411" s="24" t="s">
        <v>1703</v>
      </c>
      <c r="G411" s="24" t="s">
        <v>1732</v>
      </c>
      <c r="H411" s="24" t="s">
        <v>1733</v>
      </c>
      <c r="I411" s="24" t="s">
        <v>1706</v>
      </c>
      <c r="J411" s="24" t="s">
        <v>2398</v>
      </c>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c r="BF411" s="7"/>
      <c r="BG411" s="7"/>
      <c r="BH411" s="7"/>
      <c r="BI411" s="7"/>
      <c r="BJ411" s="7"/>
      <c r="BK411" s="7"/>
      <c r="BL411" s="7"/>
      <c r="BM411" s="7"/>
      <c r="BN411" s="7"/>
      <c r="BO411" s="7"/>
      <c r="BP411" s="7"/>
      <c r="BQ411" s="7"/>
      <c r="BR411" s="7"/>
      <c r="BS411" s="7"/>
      <c r="BT411" s="7"/>
      <c r="BU411" s="7"/>
      <c r="BV411" s="7"/>
      <c r="BW411" s="7"/>
      <c r="BX411" s="7"/>
      <c r="BY411" s="7"/>
      <c r="BZ411" s="7"/>
      <c r="CA411" s="7"/>
      <c r="CB411" s="7"/>
      <c r="CC411" s="7"/>
      <c r="CD411" s="7"/>
      <c r="CE411" s="7"/>
      <c r="CF411" s="7"/>
      <c r="CG411" s="7"/>
      <c r="CH411" s="7"/>
      <c r="CI411" s="7"/>
      <c r="CJ411" s="7"/>
      <c r="CK411" s="7"/>
      <c r="CL411" s="7"/>
      <c r="CM411" s="7"/>
      <c r="CN411" s="7"/>
      <c r="CO411" s="7"/>
      <c r="CP411" s="7"/>
      <c r="CQ411" s="7"/>
      <c r="CR411" s="7"/>
      <c r="CS411" s="7"/>
      <c r="CT411" s="7"/>
      <c r="CU411" s="7"/>
      <c r="CV411" s="7"/>
      <c r="CW411" s="7"/>
      <c r="CX411" s="7"/>
      <c r="CY411" s="7"/>
      <c r="CZ411" s="7"/>
      <c r="DA411" s="7"/>
      <c r="DB411" s="7"/>
      <c r="DC411" s="7"/>
      <c r="DD411" s="7"/>
      <c r="DE411" s="7"/>
      <c r="DF411" s="7"/>
      <c r="DG411" s="7"/>
      <c r="DH411" s="7"/>
      <c r="DI411" s="7"/>
      <c r="DJ411" s="7"/>
      <c r="DK411" s="7"/>
      <c r="DL411" s="7"/>
      <c r="DM411" s="7"/>
      <c r="DN411" s="7"/>
      <c r="DO411" s="7"/>
      <c r="DP411" s="7"/>
      <c r="DQ411" s="7"/>
      <c r="DR411" s="7"/>
      <c r="DS411" s="7"/>
      <c r="DT411" s="7"/>
      <c r="DU411" s="7"/>
      <c r="DV411" s="7"/>
      <c r="DW411" s="7"/>
      <c r="DX411" s="7"/>
      <c r="DY411" s="7"/>
      <c r="DZ411" s="7"/>
      <c r="EA411" s="7"/>
      <c r="EB411" s="7"/>
      <c r="EC411" s="7"/>
      <c r="ED411" s="7"/>
      <c r="EE411" s="7"/>
      <c r="EF411" s="7"/>
      <c r="EG411" s="7"/>
      <c r="EH411" s="7"/>
      <c r="EI411" s="7"/>
      <c r="EJ411" s="7"/>
      <c r="EK411" s="7"/>
      <c r="EL411" s="7"/>
      <c r="EM411" s="7"/>
      <c r="EN411" s="7"/>
      <c r="EO411" s="7"/>
      <c r="EP411" s="7"/>
      <c r="EQ411" s="7"/>
      <c r="ER411" s="7"/>
      <c r="ES411" s="7"/>
      <c r="ET411" s="7"/>
      <c r="EU411" s="7"/>
      <c r="EV411" s="7"/>
      <c r="EW411" s="7"/>
      <c r="EX411" s="7"/>
      <c r="EY411" s="7"/>
      <c r="EZ411" s="7"/>
      <c r="FA411" s="7"/>
      <c r="FB411" s="7"/>
      <c r="FC411" s="7"/>
      <c r="FD411" s="7"/>
      <c r="FE411" s="7"/>
      <c r="FF411" s="7"/>
      <c r="FG411" s="7"/>
      <c r="FH411" s="7"/>
      <c r="FI411" s="7"/>
      <c r="FJ411" s="7"/>
      <c r="FK411" s="7"/>
      <c r="FL411" s="7"/>
      <c r="FM411" s="7"/>
      <c r="FN411" s="7"/>
      <c r="FO411" s="7"/>
      <c r="FP411" s="7"/>
      <c r="FQ411" s="7"/>
      <c r="FR411" s="7"/>
      <c r="FS411" s="7"/>
      <c r="FT411" s="7"/>
      <c r="FU411" s="7"/>
      <c r="FV411" s="7"/>
      <c r="FW411" s="7"/>
      <c r="FX411" s="7"/>
      <c r="FY411" s="7"/>
      <c r="FZ411" s="7"/>
      <c r="GA411" s="7"/>
      <c r="GB411" s="7"/>
      <c r="GC411" s="7"/>
      <c r="GD411" s="7"/>
      <c r="GE411" s="7"/>
      <c r="GF411" s="7"/>
      <c r="GG411" s="7"/>
      <c r="GH411" s="7"/>
      <c r="GI411" s="7"/>
      <c r="GJ411" s="7"/>
      <c r="GK411" s="7"/>
      <c r="GL411" s="7"/>
      <c r="GM411" s="7"/>
      <c r="GN411" s="7"/>
      <c r="GO411" s="7"/>
      <c r="GP411" s="7"/>
      <c r="GQ411" s="7"/>
      <c r="GR411" s="7"/>
      <c r="GS411" s="7"/>
      <c r="GT411" s="7"/>
      <c r="GU411" s="7"/>
      <c r="GV411" s="7"/>
      <c r="GW411" s="7"/>
      <c r="GX411" s="7"/>
      <c r="GY411" s="7"/>
      <c r="GZ411" s="7"/>
      <c r="HA411" s="7"/>
      <c r="HB411" s="7"/>
      <c r="HC411" s="7"/>
      <c r="HD411" s="7"/>
      <c r="HE411" s="7"/>
      <c r="HF411" s="7"/>
      <c r="HG411" s="7"/>
      <c r="HH411" s="7"/>
      <c r="HI411" s="7"/>
      <c r="HJ411" s="7"/>
      <c r="HK411" s="7"/>
      <c r="HL411" s="7"/>
      <c r="HM411" s="7"/>
      <c r="HN411" s="7"/>
      <c r="HO411" s="7"/>
      <c r="HP411" s="7"/>
      <c r="HQ411" s="7"/>
      <c r="HR411" s="7"/>
      <c r="HS411" s="7"/>
      <c r="HT411" s="7"/>
      <c r="HU411" s="7"/>
      <c r="HV411" s="7"/>
      <c r="HW411" s="7"/>
      <c r="HX411" s="7"/>
      <c r="HY411" s="7"/>
      <c r="HZ411" s="7"/>
      <c r="IA411" s="7"/>
      <c r="IB411" s="7"/>
      <c r="IC411" s="7"/>
      <c r="ID411" s="7"/>
      <c r="IE411" s="7"/>
      <c r="IF411" s="7"/>
      <c r="IG411" s="7"/>
      <c r="IH411" s="7"/>
      <c r="II411" s="7"/>
      <c r="IJ411" s="7"/>
      <c r="IK411" s="7"/>
      <c r="IL411" s="7"/>
      <c r="IM411" s="7"/>
      <c r="IN411" s="7"/>
      <c r="IO411" s="7"/>
      <c r="IP411" s="7"/>
      <c r="IQ411" s="7"/>
      <c r="IR411" s="7"/>
      <c r="IS411" s="7"/>
      <c r="IT411" s="7"/>
      <c r="IU411" s="7"/>
      <c r="IV411" s="7"/>
    </row>
    <row r="412" customFormat="1" ht="14.25" spans="1:256">
      <c r="A412" s="19"/>
      <c r="B412" s="19"/>
      <c r="C412" s="20" t="s">
        <v>1699</v>
      </c>
      <c r="D412" s="20" t="s">
        <v>1699</v>
      </c>
      <c r="E412" s="20" t="s">
        <v>2399</v>
      </c>
      <c r="F412" s="24" t="s">
        <v>1703</v>
      </c>
      <c r="G412" s="24" t="s">
        <v>1766</v>
      </c>
      <c r="H412" s="24" t="s">
        <v>1733</v>
      </c>
      <c r="I412" s="24" t="s">
        <v>1706</v>
      </c>
      <c r="J412" s="24" t="s">
        <v>2400</v>
      </c>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c r="BF412" s="7"/>
      <c r="BG412" s="7"/>
      <c r="BH412" s="7"/>
      <c r="BI412" s="7"/>
      <c r="BJ412" s="7"/>
      <c r="BK412" s="7"/>
      <c r="BL412" s="7"/>
      <c r="BM412" s="7"/>
      <c r="BN412" s="7"/>
      <c r="BO412" s="7"/>
      <c r="BP412" s="7"/>
      <c r="BQ412" s="7"/>
      <c r="BR412" s="7"/>
      <c r="BS412" s="7"/>
      <c r="BT412" s="7"/>
      <c r="BU412" s="7"/>
      <c r="BV412" s="7"/>
      <c r="BW412" s="7"/>
      <c r="BX412" s="7"/>
      <c r="BY412" s="7"/>
      <c r="BZ412" s="7"/>
      <c r="CA412" s="7"/>
      <c r="CB412" s="7"/>
      <c r="CC412" s="7"/>
      <c r="CD412" s="7"/>
      <c r="CE412" s="7"/>
      <c r="CF412" s="7"/>
      <c r="CG412" s="7"/>
      <c r="CH412" s="7"/>
      <c r="CI412" s="7"/>
      <c r="CJ412" s="7"/>
      <c r="CK412" s="7"/>
      <c r="CL412" s="7"/>
      <c r="CM412" s="7"/>
      <c r="CN412" s="7"/>
      <c r="CO412" s="7"/>
      <c r="CP412" s="7"/>
      <c r="CQ412" s="7"/>
      <c r="CR412" s="7"/>
      <c r="CS412" s="7"/>
      <c r="CT412" s="7"/>
      <c r="CU412" s="7"/>
      <c r="CV412" s="7"/>
      <c r="CW412" s="7"/>
      <c r="CX412" s="7"/>
      <c r="CY412" s="7"/>
      <c r="CZ412" s="7"/>
      <c r="DA412" s="7"/>
      <c r="DB412" s="7"/>
      <c r="DC412" s="7"/>
      <c r="DD412" s="7"/>
      <c r="DE412" s="7"/>
      <c r="DF412" s="7"/>
      <c r="DG412" s="7"/>
      <c r="DH412" s="7"/>
      <c r="DI412" s="7"/>
      <c r="DJ412" s="7"/>
      <c r="DK412" s="7"/>
      <c r="DL412" s="7"/>
      <c r="DM412" s="7"/>
      <c r="DN412" s="7"/>
      <c r="DO412" s="7"/>
      <c r="DP412" s="7"/>
      <c r="DQ412" s="7"/>
      <c r="DR412" s="7"/>
      <c r="DS412" s="7"/>
      <c r="DT412" s="7"/>
      <c r="DU412" s="7"/>
      <c r="DV412" s="7"/>
      <c r="DW412" s="7"/>
      <c r="DX412" s="7"/>
      <c r="DY412" s="7"/>
      <c r="DZ412" s="7"/>
      <c r="EA412" s="7"/>
      <c r="EB412" s="7"/>
      <c r="EC412" s="7"/>
      <c r="ED412" s="7"/>
      <c r="EE412" s="7"/>
      <c r="EF412" s="7"/>
      <c r="EG412" s="7"/>
      <c r="EH412" s="7"/>
      <c r="EI412" s="7"/>
      <c r="EJ412" s="7"/>
      <c r="EK412" s="7"/>
      <c r="EL412" s="7"/>
      <c r="EM412" s="7"/>
      <c r="EN412" s="7"/>
      <c r="EO412" s="7"/>
      <c r="EP412" s="7"/>
      <c r="EQ412" s="7"/>
      <c r="ER412" s="7"/>
      <c r="ES412" s="7"/>
      <c r="ET412" s="7"/>
      <c r="EU412" s="7"/>
      <c r="EV412" s="7"/>
      <c r="EW412" s="7"/>
      <c r="EX412" s="7"/>
      <c r="EY412" s="7"/>
      <c r="EZ412" s="7"/>
      <c r="FA412" s="7"/>
      <c r="FB412" s="7"/>
      <c r="FC412" s="7"/>
      <c r="FD412" s="7"/>
      <c r="FE412" s="7"/>
      <c r="FF412" s="7"/>
      <c r="FG412" s="7"/>
      <c r="FH412" s="7"/>
      <c r="FI412" s="7"/>
      <c r="FJ412" s="7"/>
      <c r="FK412" s="7"/>
      <c r="FL412" s="7"/>
      <c r="FM412" s="7"/>
      <c r="FN412" s="7"/>
      <c r="FO412" s="7"/>
      <c r="FP412" s="7"/>
      <c r="FQ412" s="7"/>
      <c r="FR412" s="7"/>
      <c r="FS412" s="7"/>
      <c r="FT412" s="7"/>
      <c r="FU412" s="7"/>
      <c r="FV412" s="7"/>
      <c r="FW412" s="7"/>
      <c r="FX412" s="7"/>
      <c r="FY412" s="7"/>
      <c r="FZ412" s="7"/>
      <c r="GA412" s="7"/>
      <c r="GB412" s="7"/>
      <c r="GC412" s="7"/>
      <c r="GD412" s="7"/>
      <c r="GE412" s="7"/>
      <c r="GF412" s="7"/>
      <c r="GG412" s="7"/>
      <c r="GH412" s="7"/>
      <c r="GI412" s="7"/>
      <c r="GJ412" s="7"/>
      <c r="GK412" s="7"/>
      <c r="GL412" s="7"/>
      <c r="GM412" s="7"/>
      <c r="GN412" s="7"/>
      <c r="GO412" s="7"/>
      <c r="GP412" s="7"/>
      <c r="GQ412" s="7"/>
      <c r="GR412" s="7"/>
      <c r="GS412" s="7"/>
      <c r="GT412" s="7"/>
      <c r="GU412" s="7"/>
      <c r="GV412" s="7"/>
      <c r="GW412" s="7"/>
      <c r="GX412" s="7"/>
      <c r="GY412" s="7"/>
      <c r="GZ412" s="7"/>
      <c r="HA412" s="7"/>
      <c r="HB412" s="7"/>
      <c r="HC412" s="7"/>
      <c r="HD412" s="7"/>
      <c r="HE412" s="7"/>
      <c r="HF412" s="7"/>
      <c r="HG412" s="7"/>
      <c r="HH412" s="7"/>
      <c r="HI412" s="7"/>
      <c r="HJ412" s="7"/>
      <c r="HK412" s="7"/>
      <c r="HL412" s="7"/>
      <c r="HM412" s="7"/>
      <c r="HN412" s="7"/>
      <c r="HO412" s="7"/>
      <c r="HP412" s="7"/>
      <c r="HQ412" s="7"/>
      <c r="HR412" s="7"/>
      <c r="HS412" s="7"/>
      <c r="HT412" s="7"/>
      <c r="HU412" s="7"/>
      <c r="HV412" s="7"/>
      <c r="HW412" s="7"/>
      <c r="HX412" s="7"/>
      <c r="HY412" s="7"/>
      <c r="HZ412" s="7"/>
      <c r="IA412" s="7"/>
      <c r="IB412" s="7"/>
      <c r="IC412" s="7"/>
      <c r="ID412" s="7"/>
      <c r="IE412" s="7"/>
      <c r="IF412" s="7"/>
      <c r="IG412" s="7"/>
      <c r="IH412" s="7"/>
      <c r="II412" s="7"/>
      <c r="IJ412" s="7"/>
      <c r="IK412" s="7"/>
      <c r="IL412" s="7"/>
      <c r="IM412" s="7"/>
      <c r="IN412" s="7"/>
      <c r="IO412" s="7"/>
      <c r="IP412" s="7"/>
      <c r="IQ412" s="7"/>
      <c r="IR412" s="7"/>
      <c r="IS412" s="7"/>
      <c r="IT412" s="7"/>
      <c r="IU412" s="7"/>
      <c r="IV412" s="7"/>
    </row>
    <row r="413" customFormat="1" ht="14.25" spans="1:256">
      <c r="A413" s="19"/>
      <c r="B413" s="19"/>
      <c r="C413" s="20" t="s">
        <v>1699</v>
      </c>
      <c r="D413" s="20" t="s">
        <v>1699</v>
      </c>
      <c r="E413" s="20" t="s">
        <v>2401</v>
      </c>
      <c r="F413" s="24" t="s">
        <v>1709</v>
      </c>
      <c r="G413" s="24" t="s">
        <v>1732</v>
      </c>
      <c r="H413" s="24" t="s">
        <v>1733</v>
      </c>
      <c r="I413" s="24" t="s">
        <v>1706</v>
      </c>
      <c r="J413" s="24" t="s">
        <v>2402</v>
      </c>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c r="BF413" s="7"/>
      <c r="BG413" s="7"/>
      <c r="BH413" s="7"/>
      <c r="BI413" s="7"/>
      <c r="BJ413" s="7"/>
      <c r="BK413" s="7"/>
      <c r="BL413" s="7"/>
      <c r="BM413" s="7"/>
      <c r="BN413" s="7"/>
      <c r="BO413" s="7"/>
      <c r="BP413" s="7"/>
      <c r="BQ413" s="7"/>
      <c r="BR413" s="7"/>
      <c r="BS413" s="7"/>
      <c r="BT413" s="7"/>
      <c r="BU413" s="7"/>
      <c r="BV413" s="7"/>
      <c r="BW413" s="7"/>
      <c r="BX413" s="7"/>
      <c r="BY413" s="7"/>
      <c r="BZ413" s="7"/>
      <c r="CA413" s="7"/>
      <c r="CB413" s="7"/>
      <c r="CC413" s="7"/>
      <c r="CD413" s="7"/>
      <c r="CE413" s="7"/>
      <c r="CF413" s="7"/>
      <c r="CG413" s="7"/>
      <c r="CH413" s="7"/>
      <c r="CI413" s="7"/>
      <c r="CJ413" s="7"/>
      <c r="CK413" s="7"/>
      <c r="CL413" s="7"/>
      <c r="CM413" s="7"/>
      <c r="CN413" s="7"/>
      <c r="CO413" s="7"/>
      <c r="CP413" s="7"/>
      <c r="CQ413" s="7"/>
      <c r="CR413" s="7"/>
      <c r="CS413" s="7"/>
      <c r="CT413" s="7"/>
      <c r="CU413" s="7"/>
      <c r="CV413" s="7"/>
      <c r="CW413" s="7"/>
      <c r="CX413" s="7"/>
      <c r="CY413" s="7"/>
      <c r="CZ413" s="7"/>
      <c r="DA413" s="7"/>
      <c r="DB413" s="7"/>
      <c r="DC413" s="7"/>
      <c r="DD413" s="7"/>
      <c r="DE413" s="7"/>
      <c r="DF413" s="7"/>
      <c r="DG413" s="7"/>
      <c r="DH413" s="7"/>
      <c r="DI413" s="7"/>
      <c r="DJ413" s="7"/>
      <c r="DK413" s="7"/>
      <c r="DL413" s="7"/>
      <c r="DM413" s="7"/>
      <c r="DN413" s="7"/>
      <c r="DO413" s="7"/>
      <c r="DP413" s="7"/>
      <c r="DQ413" s="7"/>
      <c r="DR413" s="7"/>
      <c r="DS413" s="7"/>
      <c r="DT413" s="7"/>
      <c r="DU413" s="7"/>
      <c r="DV413" s="7"/>
      <c r="DW413" s="7"/>
      <c r="DX413" s="7"/>
      <c r="DY413" s="7"/>
      <c r="DZ413" s="7"/>
      <c r="EA413" s="7"/>
      <c r="EB413" s="7"/>
      <c r="EC413" s="7"/>
      <c r="ED413" s="7"/>
      <c r="EE413" s="7"/>
      <c r="EF413" s="7"/>
      <c r="EG413" s="7"/>
      <c r="EH413" s="7"/>
      <c r="EI413" s="7"/>
      <c r="EJ413" s="7"/>
      <c r="EK413" s="7"/>
      <c r="EL413" s="7"/>
      <c r="EM413" s="7"/>
      <c r="EN413" s="7"/>
      <c r="EO413" s="7"/>
      <c r="EP413" s="7"/>
      <c r="EQ413" s="7"/>
      <c r="ER413" s="7"/>
      <c r="ES413" s="7"/>
      <c r="ET413" s="7"/>
      <c r="EU413" s="7"/>
      <c r="EV413" s="7"/>
      <c r="EW413" s="7"/>
      <c r="EX413" s="7"/>
      <c r="EY413" s="7"/>
      <c r="EZ413" s="7"/>
      <c r="FA413" s="7"/>
      <c r="FB413" s="7"/>
      <c r="FC413" s="7"/>
      <c r="FD413" s="7"/>
      <c r="FE413" s="7"/>
      <c r="FF413" s="7"/>
      <c r="FG413" s="7"/>
      <c r="FH413" s="7"/>
      <c r="FI413" s="7"/>
      <c r="FJ413" s="7"/>
      <c r="FK413" s="7"/>
      <c r="FL413" s="7"/>
      <c r="FM413" s="7"/>
      <c r="FN413" s="7"/>
      <c r="FO413" s="7"/>
      <c r="FP413" s="7"/>
      <c r="FQ413" s="7"/>
      <c r="FR413" s="7"/>
      <c r="FS413" s="7"/>
      <c r="FT413" s="7"/>
      <c r="FU413" s="7"/>
      <c r="FV413" s="7"/>
      <c r="FW413" s="7"/>
      <c r="FX413" s="7"/>
      <c r="FY413" s="7"/>
      <c r="FZ413" s="7"/>
      <c r="GA413" s="7"/>
      <c r="GB413" s="7"/>
      <c r="GC413" s="7"/>
      <c r="GD413" s="7"/>
      <c r="GE413" s="7"/>
      <c r="GF413" s="7"/>
      <c r="GG413" s="7"/>
      <c r="GH413" s="7"/>
      <c r="GI413" s="7"/>
      <c r="GJ413" s="7"/>
      <c r="GK413" s="7"/>
      <c r="GL413" s="7"/>
      <c r="GM413" s="7"/>
      <c r="GN413" s="7"/>
      <c r="GO413" s="7"/>
      <c r="GP413" s="7"/>
      <c r="GQ413" s="7"/>
      <c r="GR413" s="7"/>
      <c r="GS413" s="7"/>
      <c r="GT413" s="7"/>
      <c r="GU413" s="7"/>
      <c r="GV413" s="7"/>
      <c r="GW413" s="7"/>
      <c r="GX413" s="7"/>
      <c r="GY413" s="7"/>
      <c r="GZ413" s="7"/>
      <c r="HA413" s="7"/>
      <c r="HB413" s="7"/>
      <c r="HC413" s="7"/>
      <c r="HD413" s="7"/>
      <c r="HE413" s="7"/>
      <c r="HF413" s="7"/>
      <c r="HG413" s="7"/>
      <c r="HH413" s="7"/>
      <c r="HI413" s="7"/>
      <c r="HJ413" s="7"/>
      <c r="HK413" s="7"/>
      <c r="HL413" s="7"/>
      <c r="HM413" s="7"/>
      <c r="HN413" s="7"/>
      <c r="HO413" s="7"/>
      <c r="HP413" s="7"/>
      <c r="HQ413" s="7"/>
      <c r="HR413" s="7"/>
      <c r="HS413" s="7"/>
      <c r="HT413" s="7"/>
      <c r="HU413" s="7"/>
      <c r="HV413" s="7"/>
      <c r="HW413" s="7"/>
      <c r="HX413" s="7"/>
      <c r="HY413" s="7"/>
      <c r="HZ413" s="7"/>
      <c r="IA413" s="7"/>
      <c r="IB413" s="7"/>
      <c r="IC413" s="7"/>
      <c r="ID413" s="7"/>
      <c r="IE413" s="7"/>
      <c r="IF413" s="7"/>
      <c r="IG413" s="7"/>
      <c r="IH413" s="7"/>
      <c r="II413" s="7"/>
      <c r="IJ413" s="7"/>
      <c r="IK413" s="7"/>
      <c r="IL413" s="7"/>
      <c r="IM413" s="7"/>
      <c r="IN413" s="7"/>
      <c r="IO413" s="7"/>
      <c r="IP413" s="7"/>
      <c r="IQ413" s="7"/>
      <c r="IR413" s="7"/>
      <c r="IS413" s="7"/>
      <c r="IT413" s="7"/>
      <c r="IU413" s="7"/>
      <c r="IV413" s="7"/>
    </row>
    <row r="414" customFormat="1" ht="14.25" spans="1:256">
      <c r="A414" s="19"/>
      <c r="B414" s="19"/>
      <c r="C414" s="20" t="s">
        <v>1699</v>
      </c>
      <c r="D414" s="20" t="s">
        <v>1699</v>
      </c>
      <c r="E414" s="20" t="s">
        <v>2403</v>
      </c>
      <c r="F414" s="24" t="s">
        <v>1709</v>
      </c>
      <c r="G414" s="24" t="s">
        <v>1732</v>
      </c>
      <c r="H414" s="24" t="s">
        <v>1733</v>
      </c>
      <c r="I414" s="24" t="s">
        <v>1706</v>
      </c>
      <c r="J414" s="24" t="s">
        <v>2404</v>
      </c>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c r="BF414" s="7"/>
      <c r="BG414" s="7"/>
      <c r="BH414" s="7"/>
      <c r="BI414" s="7"/>
      <c r="BJ414" s="7"/>
      <c r="BK414" s="7"/>
      <c r="BL414" s="7"/>
      <c r="BM414" s="7"/>
      <c r="BN414" s="7"/>
      <c r="BO414" s="7"/>
      <c r="BP414" s="7"/>
      <c r="BQ414" s="7"/>
      <c r="BR414" s="7"/>
      <c r="BS414" s="7"/>
      <c r="BT414" s="7"/>
      <c r="BU414" s="7"/>
      <c r="BV414" s="7"/>
      <c r="BW414" s="7"/>
      <c r="BX414" s="7"/>
      <c r="BY414" s="7"/>
      <c r="BZ414" s="7"/>
      <c r="CA414" s="7"/>
      <c r="CB414" s="7"/>
      <c r="CC414" s="7"/>
      <c r="CD414" s="7"/>
      <c r="CE414" s="7"/>
      <c r="CF414" s="7"/>
      <c r="CG414" s="7"/>
      <c r="CH414" s="7"/>
      <c r="CI414" s="7"/>
      <c r="CJ414" s="7"/>
      <c r="CK414" s="7"/>
      <c r="CL414" s="7"/>
      <c r="CM414" s="7"/>
      <c r="CN414" s="7"/>
      <c r="CO414" s="7"/>
      <c r="CP414" s="7"/>
      <c r="CQ414" s="7"/>
      <c r="CR414" s="7"/>
      <c r="CS414" s="7"/>
      <c r="CT414" s="7"/>
      <c r="CU414" s="7"/>
      <c r="CV414" s="7"/>
      <c r="CW414" s="7"/>
      <c r="CX414" s="7"/>
      <c r="CY414" s="7"/>
      <c r="CZ414" s="7"/>
      <c r="DA414" s="7"/>
      <c r="DB414" s="7"/>
      <c r="DC414" s="7"/>
      <c r="DD414" s="7"/>
      <c r="DE414" s="7"/>
      <c r="DF414" s="7"/>
      <c r="DG414" s="7"/>
      <c r="DH414" s="7"/>
      <c r="DI414" s="7"/>
      <c r="DJ414" s="7"/>
      <c r="DK414" s="7"/>
      <c r="DL414" s="7"/>
      <c r="DM414" s="7"/>
      <c r="DN414" s="7"/>
      <c r="DO414" s="7"/>
      <c r="DP414" s="7"/>
      <c r="DQ414" s="7"/>
      <c r="DR414" s="7"/>
      <c r="DS414" s="7"/>
      <c r="DT414" s="7"/>
      <c r="DU414" s="7"/>
      <c r="DV414" s="7"/>
      <c r="DW414" s="7"/>
      <c r="DX414" s="7"/>
      <c r="DY414" s="7"/>
      <c r="DZ414" s="7"/>
      <c r="EA414" s="7"/>
      <c r="EB414" s="7"/>
      <c r="EC414" s="7"/>
      <c r="ED414" s="7"/>
      <c r="EE414" s="7"/>
      <c r="EF414" s="7"/>
      <c r="EG414" s="7"/>
      <c r="EH414" s="7"/>
      <c r="EI414" s="7"/>
      <c r="EJ414" s="7"/>
      <c r="EK414" s="7"/>
      <c r="EL414" s="7"/>
      <c r="EM414" s="7"/>
      <c r="EN414" s="7"/>
      <c r="EO414" s="7"/>
      <c r="EP414" s="7"/>
      <c r="EQ414" s="7"/>
      <c r="ER414" s="7"/>
      <c r="ES414" s="7"/>
      <c r="ET414" s="7"/>
      <c r="EU414" s="7"/>
      <c r="EV414" s="7"/>
      <c r="EW414" s="7"/>
      <c r="EX414" s="7"/>
      <c r="EY414" s="7"/>
      <c r="EZ414" s="7"/>
      <c r="FA414" s="7"/>
      <c r="FB414" s="7"/>
      <c r="FC414" s="7"/>
      <c r="FD414" s="7"/>
      <c r="FE414" s="7"/>
      <c r="FF414" s="7"/>
      <c r="FG414" s="7"/>
      <c r="FH414" s="7"/>
      <c r="FI414" s="7"/>
      <c r="FJ414" s="7"/>
      <c r="FK414" s="7"/>
      <c r="FL414" s="7"/>
      <c r="FM414" s="7"/>
      <c r="FN414" s="7"/>
      <c r="FO414" s="7"/>
      <c r="FP414" s="7"/>
      <c r="FQ414" s="7"/>
      <c r="FR414" s="7"/>
      <c r="FS414" s="7"/>
      <c r="FT414" s="7"/>
      <c r="FU414" s="7"/>
      <c r="FV414" s="7"/>
      <c r="FW414" s="7"/>
      <c r="FX414" s="7"/>
      <c r="FY414" s="7"/>
      <c r="FZ414" s="7"/>
      <c r="GA414" s="7"/>
      <c r="GB414" s="7"/>
      <c r="GC414" s="7"/>
      <c r="GD414" s="7"/>
      <c r="GE414" s="7"/>
      <c r="GF414" s="7"/>
      <c r="GG414" s="7"/>
      <c r="GH414" s="7"/>
      <c r="GI414" s="7"/>
      <c r="GJ414" s="7"/>
      <c r="GK414" s="7"/>
      <c r="GL414" s="7"/>
      <c r="GM414" s="7"/>
      <c r="GN414" s="7"/>
      <c r="GO414" s="7"/>
      <c r="GP414" s="7"/>
      <c r="GQ414" s="7"/>
      <c r="GR414" s="7"/>
      <c r="GS414" s="7"/>
      <c r="GT414" s="7"/>
      <c r="GU414" s="7"/>
      <c r="GV414" s="7"/>
      <c r="GW414" s="7"/>
      <c r="GX414" s="7"/>
      <c r="GY414" s="7"/>
      <c r="GZ414" s="7"/>
      <c r="HA414" s="7"/>
      <c r="HB414" s="7"/>
      <c r="HC414" s="7"/>
      <c r="HD414" s="7"/>
      <c r="HE414" s="7"/>
      <c r="HF414" s="7"/>
      <c r="HG414" s="7"/>
      <c r="HH414" s="7"/>
      <c r="HI414" s="7"/>
      <c r="HJ414" s="7"/>
      <c r="HK414" s="7"/>
      <c r="HL414" s="7"/>
      <c r="HM414" s="7"/>
      <c r="HN414" s="7"/>
      <c r="HO414" s="7"/>
      <c r="HP414" s="7"/>
      <c r="HQ414" s="7"/>
      <c r="HR414" s="7"/>
      <c r="HS414" s="7"/>
      <c r="HT414" s="7"/>
      <c r="HU414" s="7"/>
      <c r="HV414" s="7"/>
      <c r="HW414" s="7"/>
      <c r="HX414" s="7"/>
      <c r="HY414" s="7"/>
      <c r="HZ414" s="7"/>
      <c r="IA414" s="7"/>
      <c r="IB414" s="7"/>
      <c r="IC414" s="7"/>
      <c r="ID414" s="7"/>
      <c r="IE414" s="7"/>
      <c r="IF414" s="7"/>
      <c r="IG414" s="7"/>
      <c r="IH414" s="7"/>
      <c r="II414" s="7"/>
      <c r="IJ414" s="7"/>
      <c r="IK414" s="7"/>
      <c r="IL414" s="7"/>
      <c r="IM414" s="7"/>
      <c r="IN414" s="7"/>
      <c r="IO414" s="7"/>
      <c r="IP414" s="7"/>
      <c r="IQ414" s="7"/>
      <c r="IR414" s="7"/>
      <c r="IS414" s="7"/>
      <c r="IT414" s="7"/>
      <c r="IU414" s="7"/>
      <c r="IV414" s="7"/>
    </row>
    <row r="415" customFormat="1" ht="14.25" spans="1:256">
      <c r="A415" s="19"/>
      <c r="B415" s="19"/>
      <c r="C415" s="20" t="s">
        <v>1699</v>
      </c>
      <c r="D415" s="20" t="s">
        <v>1699</v>
      </c>
      <c r="E415" s="20" t="s">
        <v>2405</v>
      </c>
      <c r="F415" s="24" t="s">
        <v>1709</v>
      </c>
      <c r="G415" s="24" t="s">
        <v>1732</v>
      </c>
      <c r="H415" s="24" t="s">
        <v>1733</v>
      </c>
      <c r="I415" s="24" t="s">
        <v>1706</v>
      </c>
      <c r="J415" s="24" t="s">
        <v>2406</v>
      </c>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c r="BF415" s="7"/>
      <c r="BG415" s="7"/>
      <c r="BH415" s="7"/>
      <c r="BI415" s="7"/>
      <c r="BJ415" s="7"/>
      <c r="BK415" s="7"/>
      <c r="BL415" s="7"/>
      <c r="BM415" s="7"/>
      <c r="BN415" s="7"/>
      <c r="BO415" s="7"/>
      <c r="BP415" s="7"/>
      <c r="BQ415" s="7"/>
      <c r="BR415" s="7"/>
      <c r="BS415" s="7"/>
      <c r="BT415" s="7"/>
      <c r="BU415" s="7"/>
      <c r="BV415" s="7"/>
      <c r="BW415" s="7"/>
      <c r="BX415" s="7"/>
      <c r="BY415" s="7"/>
      <c r="BZ415" s="7"/>
      <c r="CA415" s="7"/>
      <c r="CB415" s="7"/>
      <c r="CC415" s="7"/>
      <c r="CD415" s="7"/>
      <c r="CE415" s="7"/>
      <c r="CF415" s="7"/>
      <c r="CG415" s="7"/>
      <c r="CH415" s="7"/>
      <c r="CI415" s="7"/>
      <c r="CJ415" s="7"/>
      <c r="CK415" s="7"/>
      <c r="CL415" s="7"/>
      <c r="CM415" s="7"/>
      <c r="CN415" s="7"/>
      <c r="CO415" s="7"/>
      <c r="CP415" s="7"/>
      <c r="CQ415" s="7"/>
      <c r="CR415" s="7"/>
      <c r="CS415" s="7"/>
      <c r="CT415" s="7"/>
      <c r="CU415" s="7"/>
      <c r="CV415" s="7"/>
      <c r="CW415" s="7"/>
      <c r="CX415" s="7"/>
      <c r="CY415" s="7"/>
      <c r="CZ415" s="7"/>
      <c r="DA415" s="7"/>
      <c r="DB415" s="7"/>
      <c r="DC415" s="7"/>
      <c r="DD415" s="7"/>
      <c r="DE415" s="7"/>
      <c r="DF415" s="7"/>
      <c r="DG415" s="7"/>
      <c r="DH415" s="7"/>
      <c r="DI415" s="7"/>
      <c r="DJ415" s="7"/>
      <c r="DK415" s="7"/>
      <c r="DL415" s="7"/>
      <c r="DM415" s="7"/>
      <c r="DN415" s="7"/>
      <c r="DO415" s="7"/>
      <c r="DP415" s="7"/>
      <c r="DQ415" s="7"/>
      <c r="DR415" s="7"/>
      <c r="DS415" s="7"/>
      <c r="DT415" s="7"/>
      <c r="DU415" s="7"/>
      <c r="DV415" s="7"/>
      <c r="DW415" s="7"/>
      <c r="DX415" s="7"/>
      <c r="DY415" s="7"/>
      <c r="DZ415" s="7"/>
      <c r="EA415" s="7"/>
      <c r="EB415" s="7"/>
      <c r="EC415" s="7"/>
      <c r="ED415" s="7"/>
      <c r="EE415" s="7"/>
      <c r="EF415" s="7"/>
      <c r="EG415" s="7"/>
      <c r="EH415" s="7"/>
      <c r="EI415" s="7"/>
      <c r="EJ415" s="7"/>
      <c r="EK415" s="7"/>
      <c r="EL415" s="7"/>
      <c r="EM415" s="7"/>
      <c r="EN415" s="7"/>
      <c r="EO415" s="7"/>
      <c r="EP415" s="7"/>
      <c r="EQ415" s="7"/>
      <c r="ER415" s="7"/>
      <c r="ES415" s="7"/>
      <c r="ET415" s="7"/>
      <c r="EU415" s="7"/>
      <c r="EV415" s="7"/>
      <c r="EW415" s="7"/>
      <c r="EX415" s="7"/>
      <c r="EY415" s="7"/>
      <c r="EZ415" s="7"/>
      <c r="FA415" s="7"/>
      <c r="FB415" s="7"/>
      <c r="FC415" s="7"/>
      <c r="FD415" s="7"/>
      <c r="FE415" s="7"/>
      <c r="FF415" s="7"/>
      <c r="FG415" s="7"/>
      <c r="FH415" s="7"/>
      <c r="FI415" s="7"/>
      <c r="FJ415" s="7"/>
      <c r="FK415" s="7"/>
      <c r="FL415" s="7"/>
      <c r="FM415" s="7"/>
      <c r="FN415" s="7"/>
      <c r="FO415" s="7"/>
      <c r="FP415" s="7"/>
      <c r="FQ415" s="7"/>
      <c r="FR415" s="7"/>
      <c r="FS415" s="7"/>
      <c r="FT415" s="7"/>
      <c r="FU415" s="7"/>
      <c r="FV415" s="7"/>
      <c r="FW415" s="7"/>
      <c r="FX415" s="7"/>
      <c r="FY415" s="7"/>
      <c r="FZ415" s="7"/>
      <c r="GA415" s="7"/>
      <c r="GB415" s="7"/>
      <c r="GC415" s="7"/>
      <c r="GD415" s="7"/>
      <c r="GE415" s="7"/>
      <c r="GF415" s="7"/>
      <c r="GG415" s="7"/>
      <c r="GH415" s="7"/>
      <c r="GI415" s="7"/>
      <c r="GJ415" s="7"/>
      <c r="GK415" s="7"/>
      <c r="GL415" s="7"/>
      <c r="GM415" s="7"/>
      <c r="GN415" s="7"/>
      <c r="GO415" s="7"/>
      <c r="GP415" s="7"/>
      <c r="GQ415" s="7"/>
      <c r="GR415" s="7"/>
      <c r="GS415" s="7"/>
      <c r="GT415" s="7"/>
      <c r="GU415" s="7"/>
      <c r="GV415" s="7"/>
      <c r="GW415" s="7"/>
      <c r="GX415" s="7"/>
      <c r="GY415" s="7"/>
      <c r="GZ415" s="7"/>
      <c r="HA415" s="7"/>
      <c r="HB415" s="7"/>
      <c r="HC415" s="7"/>
      <c r="HD415" s="7"/>
      <c r="HE415" s="7"/>
      <c r="HF415" s="7"/>
      <c r="HG415" s="7"/>
      <c r="HH415" s="7"/>
      <c r="HI415" s="7"/>
      <c r="HJ415" s="7"/>
      <c r="HK415" s="7"/>
      <c r="HL415" s="7"/>
      <c r="HM415" s="7"/>
      <c r="HN415" s="7"/>
      <c r="HO415" s="7"/>
      <c r="HP415" s="7"/>
      <c r="HQ415" s="7"/>
      <c r="HR415" s="7"/>
      <c r="HS415" s="7"/>
      <c r="HT415" s="7"/>
      <c r="HU415" s="7"/>
      <c r="HV415" s="7"/>
      <c r="HW415" s="7"/>
      <c r="HX415" s="7"/>
      <c r="HY415" s="7"/>
      <c r="HZ415" s="7"/>
      <c r="IA415" s="7"/>
      <c r="IB415" s="7"/>
      <c r="IC415" s="7"/>
      <c r="ID415" s="7"/>
      <c r="IE415" s="7"/>
      <c r="IF415" s="7"/>
      <c r="IG415" s="7"/>
      <c r="IH415" s="7"/>
      <c r="II415" s="7"/>
      <c r="IJ415" s="7"/>
      <c r="IK415" s="7"/>
      <c r="IL415" s="7"/>
      <c r="IM415" s="7"/>
      <c r="IN415" s="7"/>
      <c r="IO415" s="7"/>
      <c r="IP415" s="7"/>
      <c r="IQ415" s="7"/>
      <c r="IR415" s="7"/>
      <c r="IS415" s="7"/>
      <c r="IT415" s="7"/>
      <c r="IU415" s="7"/>
      <c r="IV415" s="7"/>
    </row>
    <row r="416" customFormat="1" ht="14.25" spans="1:256">
      <c r="A416" s="19"/>
      <c r="B416" s="19"/>
      <c r="C416" s="20" t="s">
        <v>1699</v>
      </c>
      <c r="D416" s="20" t="s">
        <v>1742</v>
      </c>
      <c r="E416" s="20" t="s">
        <v>1699</v>
      </c>
      <c r="F416" s="24"/>
      <c r="G416" s="24" t="s">
        <v>1700</v>
      </c>
      <c r="H416" s="24" t="s">
        <v>1699</v>
      </c>
      <c r="I416" s="24"/>
      <c r="J416" s="24" t="s">
        <v>1700</v>
      </c>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c r="BF416" s="7"/>
      <c r="BG416" s="7"/>
      <c r="BH416" s="7"/>
      <c r="BI416" s="7"/>
      <c r="BJ416" s="7"/>
      <c r="BK416" s="7"/>
      <c r="BL416" s="7"/>
      <c r="BM416" s="7"/>
      <c r="BN416" s="7"/>
      <c r="BO416" s="7"/>
      <c r="BP416" s="7"/>
      <c r="BQ416" s="7"/>
      <c r="BR416" s="7"/>
      <c r="BS416" s="7"/>
      <c r="BT416" s="7"/>
      <c r="BU416" s="7"/>
      <c r="BV416" s="7"/>
      <c r="BW416" s="7"/>
      <c r="BX416" s="7"/>
      <c r="BY416" s="7"/>
      <c r="BZ416" s="7"/>
      <c r="CA416" s="7"/>
      <c r="CB416" s="7"/>
      <c r="CC416" s="7"/>
      <c r="CD416" s="7"/>
      <c r="CE416" s="7"/>
      <c r="CF416" s="7"/>
      <c r="CG416" s="7"/>
      <c r="CH416" s="7"/>
      <c r="CI416" s="7"/>
      <c r="CJ416" s="7"/>
      <c r="CK416" s="7"/>
      <c r="CL416" s="7"/>
      <c r="CM416" s="7"/>
      <c r="CN416" s="7"/>
      <c r="CO416" s="7"/>
      <c r="CP416" s="7"/>
      <c r="CQ416" s="7"/>
      <c r="CR416" s="7"/>
      <c r="CS416" s="7"/>
      <c r="CT416" s="7"/>
      <c r="CU416" s="7"/>
      <c r="CV416" s="7"/>
      <c r="CW416" s="7"/>
      <c r="CX416" s="7"/>
      <c r="CY416" s="7"/>
      <c r="CZ416" s="7"/>
      <c r="DA416" s="7"/>
      <c r="DB416" s="7"/>
      <c r="DC416" s="7"/>
      <c r="DD416" s="7"/>
      <c r="DE416" s="7"/>
      <c r="DF416" s="7"/>
      <c r="DG416" s="7"/>
      <c r="DH416" s="7"/>
      <c r="DI416" s="7"/>
      <c r="DJ416" s="7"/>
      <c r="DK416" s="7"/>
      <c r="DL416" s="7"/>
      <c r="DM416" s="7"/>
      <c r="DN416" s="7"/>
      <c r="DO416" s="7"/>
      <c r="DP416" s="7"/>
      <c r="DQ416" s="7"/>
      <c r="DR416" s="7"/>
      <c r="DS416" s="7"/>
      <c r="DT416" s="7"/>
      <c r="DU416" s="7"/>
      <c r="DV416" s="7"/>
      <c r="DW416" s="7"/>
      <c r="DX416" s="7"/>
      <c r="DY416" s="7"/>
      <c r="DZ416" s="7"/>
      <c r="EA416" s="7"/>
      <c r="EB416" s="7"/>
      <c r="EC416" s="7"/>
      <c r="ED416" s="7"/>
      <c r="EE416" s="7"/>
      <c r="EF416" s="7"/>
      <c r="EG416" s="7"/>
      <c r="EH416" s="7"/>
      <c r="EI416" s="7"/>
      <c r="EJ416" s="7"/>
      <c r="EK416" s="7"/>
      <c r="EL416" s="7"/>
      <c r="EM416" s="7"/>
      <c r="EN416" s="7"/>
      <c r="EO416" s="7"/>
      <c r="EP416" s="7"/>
      <c r="EQ416" s="7"/>
      <c r="ER416" s="7"/>
      <c r="ES416" s="7"/>
      <c r="ET416" s="7"/>
      <c r="EU416" s="7"/>
      <c r="EV416" s="7"/>
      <c r="EW416" s="7"/>
      <c r="EX416" s="7"/>
      <c r="EY416" s="7"/>
      <c r="EZ416" s="7"/>
      <c r="FA416" s="7"/>
      <c r="FB416" s="7"/>
      <c r="FC416" s="7"/>
      <c r="FD416" s="7"/>
      <c r="FE416" s="7"/>
      <c r="FF416" s="7"/>
      <c r="FG416" s="7"/>
      <c r="FH416" s="7"/>
      <c r="FI416" s="7"/>
      <c r="FJ416" s="7"/>
      <c r="FK416" s="7"/>
      <c r="FL416" s="7"/>
      <c r="FM416" s="7"/>
      <c r="FN416" s="7"/>
      <c r="FO416" s="7"/>
      <c r="FP416" s="7"/>
      <c r="FQ416" s="7"/>
      <c r="FR416" s="7"/>
      <c r="FS416" s="7"/>
      <c r="FT416" s="7"/>
      <c r="FU416" s="7"/>
      <c r="FV416" s="7"/>
      <c r="FW416" s="7"/>
      <c r="FX416" s="7"/>
      <c r="FY416" s="7"/>
      <c r="FZ416" s="7"/>
      <c r="GA416" s="7"/>
      <c r="GB416" s="7"/>
      <c r="GC416" s="7"/>
      <c r="GD416" s="7"/>
      <c r="GE416" s="7"/>
      <c r="GF416" s="7"/>
      <c r="GG416" s="7"/>
      <c r="GH416" s="7"/>
      <c r="GI416" s="7"/>
      <c r="GJ416" s="7"/>
      <c r="GK416" s="7"/>
      <c r="GL416" s="7"/>
      <c r="GM416" s="7"/>
      <c r="GN416" s="7"/>
      <c r="GO416" s="7"/>
      <c r="GP416" s="7"/>
      <c r="GQ416" s="7"/>
      <c r="GR416" s="7"/>
      <c r="GS416" s="7"/>
      <c r="GT416" s="7"/>
      <c r="GU416" s="7"/>
      <c r="GV416" s="7"/>
      <c r="GW416" s="7"/>
      <c r="GX416" s="7"/>
      <c r="GY416" s="7"/>
      <c r="GZ416" s="7"/>
      <c r="HA416" s="7"/>
      <c r="HB416" s="7"/>
      <c r="HC416" s="7"/>
      <c r="HD416" s="7"/>
      <c r="HE416" s="7"/>
      <c r="HF416" s="7"/>
      <c r="HG416" s="7"/>
      <c r="HH416" s="7"/>
      <c r="HI416" s="7"/>
      <c r="HJ416" s="7"/>
      <c r="HK416" s="7"/>
      <c r="HL416" s="7"/>
      <c r="HM416" s="7"/>
      <c r="HN416" s="7"/>
      <c r="HO416" s="7"/>
      <c r="HP416" s="7"/>
      <c r="HQ416" s="7"/>
      <c r="HR416" s="7"/>
      <c r="HS416" s="7"/>
      <c r="HT416" s="7"/>
      <c r="HU416" s="7"/>
      <c r="HV416" s="7"/>
      <c r="HW416" s="7"/>
      <c r="HX416" s="7"/>
      <c r="HY416" s="7"/>
      <c r="HZ416" s="7"/>
      <c r="IA416" s="7"/>
      <c r="IB416" s="7"/>
      <c r="IC416" s="7"/>
      <c r="ID416" s="7"/>
      <c r="IE416" s="7"/>
      <c r="IF416" s="7"/>
      <c r="IG416" s="7"/>
      <c r="IH416" s="7"/>
      <c r="II416" s="7"/>
      <c r="IJ416" s="7"/>
      <c r="IK416" s="7"/>
      <c r="IL416" s="7"/>
      <c r="IM416" s="7"/>
      <c r="IN416" s="7"/>
      <c r="IO416" s="7"/>
      <c r="IP416" s="7"/>
      <c r="IQ416" s="7"/>
      <c r="IR416" s="7"/>
      <c r="IS416" s="7"/>
      <c r="IT416" s="7"/>
      <c r="IU416" s="7"/>
      <c r="IV416" s="7"/>
    </row>
    <row r="417" customFormat="1" ht="14.25" spans="1:256">
      <c r="A417" s="19"/>
      <c r="B417" s="19"/>
      <c r="C417" s="20" t="s">
        <v>1699</v>
      </c>
      <c r="D417" s="20" t="s">
        <v>1699</v>
      </c>
      <c r="E417" s="20" t="s">
        <v>2407</v>
      </c>
      <c r="F417" s="24" t="s">
        <v>1703</v>
      </c>
      <c r="G417" s="24" t="s">
        <v>1732</v>
      </c>
      <c r="H417" s="24" t="s">
        <v>1733</v>
      </c>
      <c r="I417" s="24" t="s">
        <v>1706</v>
      </c>
      <c r="J417" s="24" t="s">
        <v>2408</v>
      </c>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c r="BF417" s="7"/>
      <c r="BG417" s="7"/>
      <c r="BH417" s="7"/>
      <c r="BI417" s="7"/>
      <c r="BJ417" s="7"/>
      <c r="BK417" s="7"/>
      <c r="BL417" s="7"/>
      <c r="BM417" s="7"/>
      <c r="BN417" s="7"/>
      <c r="BO417" s="7"/>
      <c r="BP417" s="7"/>
      <c r="BQ417" s="7"/>
      <c r="BR417" s="7"/>
      <c r="BS417" s="7"/>
      <c r="BT417" s="7"/>
      <c r="BU417" s="7"/>
      <c r="BV417" s="7"/>
      <c r="BW417" s="7"/>
      <c r="BX417" s="7"/>
      <c r="BY417" s="7"/>
      <c r="BZ417" s="7"/>
      <c r="CA417" s="7"/>
      <c r="CB417" s="7"/>
      <c r="CC417" s="7"/>
      <c r="CD417" s="7"/>
      <c r="CE417" s="7"/>
      <c r="CF417" s="7"/>
      <c r="CG417" s="7"/>
      <c r="CH417" s="7"/>
      <c r="CI417" s="7"/>
      <c r="CJ417" s="7"/>
      <c r="CK417" s="7"/>
      <c r="CL417" s="7"/>
      <c r="CM417" s="7"/>
      <c r="CN417" s="7"/>
      <c r="CO417" s="7"/>
      <c r="CP417" s="7"/>
      <c r="CQ417" s="7"/>
      <c r="CR417" s="7"/>
      <c r="CS417" s="7"/>
      <c r="CT417" s="7"/>
      <c r="CU417" s="7"/>
      <c r="CV417" s="7"/>
      <c r="CW417" s="7"/>
      <c r="CX417" s="7"/>
      <c r="CY417" s="7"/>
      <c r="CZ417" s="7"/>
      <c r="DA417" s="7"/>
      <c r="DB417" s="7"/>
      <c r="DC417" s="7"/>
      <c r="DD417" s="7"/>
      <c r="DE417" s="7"/>
      <c r="DF417" s="7"/>
      <c r="DG417" s="7"/>
      <c r="DH417" s="7"/>
      <c r="DI417" s="7"/>
      <c r="DJ417" s="7"/>
      <c r="DK417" s="7"/>
      <c r="DL417" s="7"/>
      <c r="DM417" s="7"/>
      <c r="DN417" s="7"/>
      <c r="DO417" s="7"/>
      <c r="DP417" s="7"/>
      <c r="DQ417" s="7"/>
      <c r="DR417" s="7"/>
      <c r="DS417" s="7"/>
      <c r="DT417" s="7"/>
      <c r="DU417" s="7"/>
      <c r="DV417" s="7"/>
      <c r="DW417" s="7"/>
      <c r="DX417" s="7"/>
      <c r="DY417" s="7"/>
      <c r="DZ417" s="7"/>
      <c r="EA417" s="7"/>
      <c r="EB417" s="7"/>
      <c r="EC417" s="7"/>
      <c r="ED417" s="7"/>
      <c r="EE417" s="7"/>
      <c r="EF417" s="7"/>
      <c r="EG417" s="7"/>
      <c r="EH417" s="7"/>
      <c r="EI417" s="7"/>
      <c r="EJ417" s="7"/>
      <c r="EK417" s="7"/>
      <c r="EL417" s="7"/>
      <c r="EM417" s="7"/>
      <c r="EN417" s="7"/>
      <c r="EO417" s="7"/>
      <c r="EP417" s="7"/>
      <c r="EQ417" s="7"/>
      <c r="ER417" s="7"/>
      <c r="ES417" s="7"/>
      <c r="ET417" s="7"/>
      <c r="EU417" s="7"/>
      <c r="EV417" s="7"/>
      <c r="EW417" s="7"/>
      <c r="EX417" s="7"/>
      <c r="EY417" s="7"/>
      <c r="EZ417" s="7"/>
      <c r="FA417" s="7"/>
      <c r="FB417" s="7"/>
      <c r="FC417" s="7"/>
      <c r="FD417" s="7"/>
      <c r="FE417" s="7"/>
      <c r="FF417" s="7"/>
      <c r="FG417" s="7"/>
      <c r="FH417" s="7"/>
      <c r="FI417" s="7"/>
      <c r="FJ417" s="7"/>
      <c r="FK417" s="7"/>
      <c r="FL417" s="7"/>
      <c r="FM417" s="7"/>
      <c r="FN417" s="7"/>
      <c r="FO417" s="7"/>
      <c r="FP417" s="7"/>
      <c r="FQ417" s="7"/>
      <c r="FR417" s="7"/>
      <c r="FS417" s="7"/>
      <c r="FT417" s="7"/>
      <c r="FU417" s="7"/>
      <c r="FV417" s="7"/>
      <c r="FW417" s="7"/>
      <c r="FX417" s="7"/>
      <c r="FY417" s="7"/>
      <c r="FZ417" s="7"/>
      <c r="GA417" s="7"/>
      <c r="GB417" s="7"/>
      <c r="GC417" s="7"/>
      <c r="GD417" s="7"/>
      <c r="GE417" s="7"/>
      <c r="GF417" s="7"/>
      <c r="GG417" s="7"/>
      <c r="GH417" s="7"/>
      <c r="GI417" s="7"/>
      <c r="GJ417" s="7"/>
      <c r="GK417" s="7"/>
      <c r="GL417" s="7"/>
      <c r="GM417" s="7"/>
      <c r="GN417" s="7"/>
      <c r="GO417" s="7"/>
      <c r="GP417" s="7"/>
      <c r="GQ417" s="7"/>
      <c r="GR417" s="7"/>
      <c r="GS417" s="7"/>
      <c r="GT417" s="7"/>
      <c r="GU417" s="7"/>
      <c r="GV417" s="7"/>
      <c r="GW417" s="7"/>
      <c r="GX417" s="7"/>
      <c r="GY417" s="7"/>
      <c r="GZ417" s="7"/>
      <c r="HA417" s="7"/>
      <c r="HB417" s="7"/>
      <c r="HC417" s="7"/>
      <c r="HD417" s="7"/>
      <c r="HE417" s="7"/>
      <c r="HF417" s="7"/>
      <c r="HG417" s="7"/>
      <c r="HH417" s="7"/>
      <c r="HI417" s="7"/>
      <c r="HJ417" s="7"/>
      <c r="HK417" s="7"/>
      <c r="HL417" s="7"/>
      <c r="HM417" s="7"/>
      <c r="HN417" s="7"/>
      <c r="HO417" s="7"/>
      <c r="HP417" s="7"/>
      <c r="HQ417" s="7"/>
      <c r="HR417" s="7"/>
      <c r="HS417" s="7"/>
      <c r="HT417" s="7"/>
      <c r="HU417" s="7"/>
      <c r="HV417" s="7"/>
      <c r="HW417" s="7"/>
      <c r="HX417" s="7"/>
      <c r="HY417" s="7"/>
      <c r="HZ417" s="7"/>
      <c r="IA417" s="7"/>
      <c r="IB417" s="7"/>
      <c r="IC417" s="7"/>
      <c r="ID417" s="7"/>
      <c r="IE417" s="7"/>
      <c r="IF417" s="7"/>
      <c r="IG417" s="7"/>
      <c r="IH417" s="7"/>
      <c r="II417" s="7"/>
      <c r="IJ417" s="7"/>
      <c r="IK417" s="7"/>
      <c r="IL417" s="7"/>
      <c r="IM417" s="7"/>
      <c r="IN417" s="7"/>
      <c r="IO417" s="7"/>
      <c r="IP417" s="7"/>
      <c r="IQ417" s="7"/>
      <c r="IR417" s="7"/>
      <c r="IS417" s="7"/>
      <c r="IT417" s="7"/>
      <c r="IU417" s="7"/>
      <c r="IV417" s="7"/>
    </row>
    <row r="418" customFormat="1" ht="14.25" spans="1:256">
      <c r="A418" s="19"/>
      <c r="B418" s="19"/>
      <c r="C418" s="20" t="s">
        <v>1699</v>
      </c>
      <c r="D418" s="20" t="s">
        <v>1699</v>
      </c>
      <c r="E418" s="20" t="s">
        <v>2409</v>
      </c>
      <c r="F418" s="24" t="s">
        <v>1727</v>
      </c>
      <c r="G418" s="24" t="s">
        <v>1736</v>
      </c>
      <c r="H418" s="24" t="s">
        <v>1744</v>
      </c>
      <c r="I418" s="24" t="s">
        <v>1706</v>
      </c>
      <c r="J418" s="24" t="s">
        <v>2410</v>
      </c>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c r="BF418" s="7"/>
      <c r="BG418" s="7"/>
      <c r="BH418" s="7"/>
      <c r="BI418" s="7"/>
      <c r="BJ418" s="7"/>
      <c r="BK418" s="7"/>
      <c r="BL418" s="7"/>
      <c r="BM418" s="7"/>
      <c r="BN418" s="7"/>
      <c r="BO418" s="7"/>
      <c r="BP418" s="7"/>
      <c r="BQ418" s="7"/>
      <c r="BR418" s="7"/>
      <c r="BS418" s="7"/>
      <c r="BT418" s="7"/>
      <c r="BU418" s="7"/>
      <c r="BV418" s="7"/>
      <c r="BW418" s="7"/>
      <c r="BX418" s="7"/>
      <c r="BY418" s="7"/>
      <c r="BZ418" s="7"/>
      <c r="CA418" s="7"/>
      <c r="CB418" s="7"/>
      <c r="CC418" s="7"/>
      <c r="CD418" s="7"/>
      <c r="CE418" s="7"/>
      <c r="CF418" s="7"/>
      <c r="CG418" s="7"/>
      <c r="CH418" s="7"/>
      <c r="CI418" s="7"/>
      <c r="CJ418" s="7"/>
      <c r="CK418" s="7"/>
      <c r="CL418" s="7"/>
      <c r="CM418" s="7"/>
      <c r="CN418" s="7"/>
      <c r="CO418" s="7"/>
      <c r="CP418" s="7"/>
      <c r="CQ418" s="7"/>
      <c r="CR418" s="7"/>
      <c r="CS418" s="7"/>
      <c r="CT418" s="7"/>
      <c r="CU418" s="7"/>
      <c r="CV418" s="7"/>
      <c r="CW418" s="7"/>
      <c r="CX418" s="7"/>
      <c r="CY418" s="7"/>
      <c r="CZ418" s="7"/>
      <c r="DA418" s="7"/>
      <c r="DB418" s="7"/>
      <c r="DC418" s="7"/>
      <c r="DD418" s="7"/>
      <c r="DE418" s="7"/>
      <c r="DF418" s="7"/>
      <c r="DG418" s="7"/>
      <c r="DH418" s="7"/>
      <c r="DI418" s="7"/>
      <c r="DJ418" s="7"/>
      <c r="DK418" s="7"/>
      <c r="DL418" s="7"/>
      <c r="DM418" s="7"/>
      <c r="DN418" s="7"/>
      <c r="DO418" s="7"/>
      <c r="DP418" s="7"/>
      <c r="DQ418" s="7"/>
      <c r="DR418" s="7"/>
      <c r="DS418" s="7"/>
      <c r="DT418" s="7"/>
      <c r="DU418" s="7"/>
      <c r="DV418" s="7"/>
      <c r="DW418" s="7"/>
      <c r="DX418" s="7"/>
      <c r="DY418" s="7"/>
      <c r="DZ418" s="7"/>
      <c r="EA418" s="7"/>
      <c r="EB418" s="7"/>
      <c r="EC418" s="7"/>
      <c r="ED418" s="7"/>
      <c r="EE418" s="7"/>
      <c r="EF418" s="7"/>
      <c r="EG418" s="7"/>
      <c r="EH418" s="7"/>
      <c r="EI418" s="7"/>
      <c r="EJ418" s="7"/>
      <c r="EK418" s="7"/>
      <c r="EL418" s="7"/>
      <c r="EM418" s="7"/>
      <c r="EN418" s="7"/>
      <c r="EO418" s="7"/>
      <c r="EP418" s="7"/>
      <c r="EQ418" s="7"/>
      <c r="ER418" s="7"/>
      <c r="ES418" s="7"/>
      <c r="ET418" s="7"/>
      <c r="EU418" s="7"/>
      <c r="EV418" s="7"/>
      <c r="EW418" s="7"/>
      <c r="EX418" s="7"/>
      <c r="EY418" s="7"/>
      <c r="EZ418" s="7"/>
      <c r="FA418" s="7"/>
      <c r="FB418" s="7"/>
      <c r="FC418" s="7"/>
      <c r="FD418" s="7"/>
      <c r="FE418" s="7"/>
      <c r="FF418" s="7"/>
      <c r="FG418" s="7"/>
      <c r="FH418" s="7"/>
      <c r="FI418" s="7"/>
      <c r="FJ418" s="7"/>
      <c r="FK418" s="7"/>
      <c r="FL418" s="7"/>
      <c r="FM418" s="7"/>
      <c r="FN418" s="7"/>
      <c r="FO418" s="7"/>
      <c r="FP418" s="7"/>
      <c r="FQ418" s="7"/>
      <c r="FR418" s="7"/>
      <c r="FS418" s="7"/>
      <c r="FT418" s="7"/>
      <c r="FU418" s="7"/>
      <c r="FV418" s="7"/>
      <c r="FW418" s="7"/>
      <c r="FX418" s="7"/>
      <c r="FY418" s="7"/>
      <c r="FZ418" s="7"/>
      <c r="GA418" s="7"/>
      <c r="GB418" s="7"/>
      <c r="GC418" s="7"/>
      <c r="GD418" s="7"/>
      <c r="GE418" s="7"/>
      <c r="GF418" s="7"/>
      <c r="GG418" s="7"/>
      <c r="GH418" s="7"/>
      <c r="GI418" s="7"/>
      <c r="GJ418" s="7"/>
      <c r="GK418" s="7"/>
      <c r="GL418" s="7"/>
      <c r="GM418" s="7"/>
      <c r="GN418" s="7"/>
      <c r="GO418" s="7"/>
      <c r="GP418" s="7"/>
      <c r="GQ418" s="7"/>
      <c r="GR418" s="7"/>
      <c r="GS418" s="7"/>
      <c r="GT418" s="7"/>
      <c r="GU418" s="7"/>
      <c r="GV418" s="7"/>
      <c r="GW418" s="7"/>
      <c r="GX418" s="7"/>
      <c r="GY418" s="7"/>
      <c r="GZ418" s="7"/>
      <c r="HA418" s="7"/>
      <c r="HB418" s="7"/>
      <c r="HC418" s="7"/>
      <c r="HD418" s="7"/>
      <c r="HE418" s="7"/>
      <c r="HF418" s="7"/>
      <c r="HG418" s="7"/>
      <c r="HH418" s="7"/>
      <c r="HI418" s="7"/>
      <c r="HJ418" s="7"/>
      <c r="HK418" s="7"/>
      <c r="HL418" s="7"/>
      <c r="HM418" s="7"/>
      <c r="HN418" s="7"/>
      <c r="HO418" s="7"/>
      <c r="HP418" s="7"/>
      <c r="HQ418" s="7"/>
      <c r="HR418" s="7"/>
      <c r="HS418" s="7"/>
      <c r="HT418" s="7"/>
      <c r="HU418" s="7"/>
      <c r="HV418" s="7"/>
      <c r="HW418" s="7"/>
      <c r="HX418" s="7"/>
      <c r="HY418" s="7"/>
      <c r="HZ418" s="7"/>
      <c r="IA418" s="7"/>
      <c r="IB418" s="7"/>
      <c r="IC418" s="7"/>
      <c r="ID418" s="7"/>
      <c r="IE418" s="7"/>
      <c r="IF418" s="7"/>
      <c r="IG418" s="7"/>
      <c r="IH418" s="7"/>
      <c r="II418" s="7"/>
      <c r="IJ418" s="7"/>
      <c r="IK418" s="7"/>
      <c r="IL418" s="7"/>
      <c r="IM418" s="7"/>
      <c r="IN418" s="7"/>
      <c r="IO418" s="7"/>
      <c r="IP418" s="7"/>
      <c r="IQ418" s="7"/>
      <c r="IR418" s="7"/>
      <c r="IS418" s="7"/>
      <c r="IT418" s="7"/>
      <c r="IU418" s="7"/>
      <c r="IV418" s="7"/>
    </row>
    <row r="419" customFormat="1" ht="14.25" spans="1:256">
      <c r="A419" s="19"/>
      <c r="B419" s="19"/>
      <c r="C419" s="20" t="s">
        <v>1699</v>
      </c>
      <c r="D419" s="20" t="s">
        <v>1699</v>
      </c>
      <c r="E419" s="20" t="s">
        <v>2411</v>
      </c>
      <c r="F419" s="24" t="s">
        <v>1727</v>
      </c>
      <c r="G419" s="24" t="s">
        <v>1716</v>
      </c>
      <c r="H419" s="24" t="s">
        <v>1744</v>
      </c>
      <c r="I419" s="24" t="s">
        <v>1706</v>
      </c>
      <c r="J419" s="24" t="s">
        <v>2412</v>
      </c>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c r="BF419" s="7"/>
      <c r="BG419" s="7"/>
      <c r="BH419" s="7"/>
      <c r="BI419" s="7"/>
      <c r="BJ419" s="7"/>
      <c r="BK419" s="7"/>
      <c r="BL419" s="7"/>
      <c r="BM419" s="7"/>
      <c r="BN419" s="7"/>
      <c r="BO419" s="7"/>
      <c r="BP419" s="7"/>
      <c r="BQ419" s="7"/>
      <c r="BR419" s="7"/>
      <c r="BS419" s="7"/>
      <c r="BT419" s="7"/>
      <c r="BU419" s="7"/>
      <c r="BV419" s="7"/>
      <c r="BW419" s="7"/>
      <c r="BX419" s="7"/>
      <c r="BY419" s="7"/>
      <c r="BZ419" s="7"/>
      <c r="CA419" s="7"/>
      <c r="CB419" s="7"/>
      <c r="CC419" s="7"/>
      <c r="CD419" s="7"/>
      <c r="CE419" s="7"/>
      <c r="CF419" s="7"/>
      <c r="CG419" s="7"/>
      <c r="CH419" s="7"/>
      <c r="CI419" s="7"/>
      <c r="CJ419" s="7"/>
      <c r="CK419" s="7"/>
      <c r="CL419" s="7"/>
      <c r="CM419" s="7"/>
      <c r="CN419" s="7"/>
      <c r="CO419" s="7"/>
      <c r="CP419" s="7"/>
      <c r="CQ419" s="7"/>
      <c r="CR419" s="7"/>
      <c r="CS419" s="7"/>
      <c r="CT419" s="7"/>
      <c r="CU419" s="7"/>
      <c r="CV419" s="7"/>
      <c r="CW419" s="7"/>
      <c r="CX419" s="7"/>
      <c r="CY419" s="7"/>
      <c r="CZ419" s="7"/>
      <c r="DA419" s="7"/>
      <c r="DB419" s="7"/>
      <c r="DC419" s="7"/>
      <c r="DD419" s="7"/>
      <c r="DE419" s="7"/>
      <c r="DF419" s="7"/>
      <c r="DG419" s="7"/>
      <c r="DH419" s="7"/>
      <c r="DI419" s="7"/>
      <c r="DJ419" s="7"/>
      <c r="DK419" s="7"/>
      <c r="DL419" s="7"/>
      <c r="DM419" s="7"/>
      <c r="DN419" s="7"/>
      <c r="DO419" s="7"/>
      <c r="DP419" s="7"/>
      <c r="DQ419" s="7"/>
      <c r="DR419" s="7"/>
      <c r="DS419" s="7"/>
      <c r="DT419" s="7"/>
      <c r="DU419" s="7"/>
      <c r="DV419" s="7"/>
      <c r="DW419" s="7"/>
      <c r="DX419" s="7"/>
      <c r="DY419" s="7"/>
      <c r="DZ419" s="7"/>
      <c r="EA419" s="7"/>
      <c r="EB419" s="7"/>
      <c r="EC419" s="7"/>
      <c r="ED419" s="7"/>
      <c r="EE419" s="7"/>
      <c r="EF419" s="7"/>
      <c r="EG419" s="7"/>
      <c r="EH419" s="7"/>
      <c r="EI419" s="7"/>
      <c r="EJ419" s="7"/>
      <c r="EK419" s="7"/>
      <c r="EL419" s="7"/>
      <c r="EM419" s="7"/>
      <c r="EN419" s="7"/>
      <c r="EO419" s="7"/>
      <c r="EP419" s="7"/>
      <c r="EQ419" s="7"/>
      <c r="ER419" s="7"/>
      <c r="ES419" s="7"/>
      <c r="ET419" s="7"/>
      <c r="EU419" s="7"/>
      <c r="EV419" s="7"/>
      <c r="EW419" s="7"/>
      <c r="EX419" s="7"/>
      <c r="EY419" s="7"/>
      <c r="EZ419" s="7"/>
      <c r="FA419" s="7"/>
      <c r="FB419" s="7"/>
      <c r="FC419" s="7"/>
      <c r="FD419" s="7"/>
      <c r="FE419" s="7"/>
      <c r="FF419" s="7"/>
      <c r="FG419" s="7"/>
      <c r="FH419" s="7"/>
      <c r="FI419" s="7"/>
      <c r="FJ419" s="7"/>
      <c r="FK419" s="7"/>
      <c r="FL419" s="7"/>
      <c r="FM419" s="7"/>
      <c r="FN419" s="7"/>
      <c r="FO419" s="7"/>
      <c r="FP419" s="7"/>
      <c r="FQ419" s="7"/>
      <c r="FR419" s="7"/>
      <c r="FS419" s="7"/>
      <c r="FT419" s="7"/>
      <c r="FU419" s="7"/>
      <c r="FV419" s="7"/>
      <c r="FW419" s="7"/>
      <c r="FX419" s="7"/>
      <c r="FY419" s="7"/>
      <c r="FZ419" s="7"/>
      <c r="GA419" s="7"/>
      <c r="GB419" s="7"/>
      <c r="GC419" s="7"/>
      <c r="GD419" s="7"/>
      <c r="GE419" s="7"/>
      <c r="GF419" s="7"/>
      <c r="GG419" s="7"/>
      <c r="GH419" s="7"/>
      <c r="GI419" s="7"/>
      <c r="GJ419" s="7"/>
      <c r="GK419" s="7"/>
      <c r="GL419" s="7"/>
      <c r="GM419" s="7"/>
      <c r="GN419" s="7"/>
      <c r="GO419" s="7"/>
      <c r="GP419" s="7"/>
      <c r="GQ419" s="7"/>
      <c r="GR419" s="7"/>
      <c r="GS419" s="7"/>
      <c r="GT419" s="7"/>
      <c r="GU419" s="7"/>
      <c r="GV419" s="7"/>
      <c r="GW419" s="7"/>
      <c r="GX419" s="7"/>
      <c r="GY419" s="7"/>
      <c r="GZ419" s="7"/>
      <c r="HA419" s="7"/>
      <c r="HB419" s="7"/>
      <c r="HC419" s="7"/>
      <c r="HD419" s="7"/>
      <c r="HE419" s="7"/>
      <c r="HF419" s="7"/>
      <c r="HG419" s="7"/>
      <c r="HH419" s="7"/>
      <c r="HI419" s="7"/>
      <c r="HJ419" s="7"/>
      <c r="HK419" s="7"/>
      <c r="HL419" s="7"/>
      <c r="HM419" s="7"/>
      <c r="HN419" s="7"/>
      <c r="HO419" s="7"/>
      <c r="HP419" s="7"/>
      <c r="HQ419" s="7"/>
      <c r="HR419" s="7"/>
      <c r="HS419" s="7"/>
      <c r="HT419" s="7"/>
      <c r="HU419" s="7"/>
      <c r="HV419" s="7"/>
      <c r="HW419" s="7"/>
      <c r="HX419" s="7"/>
      <c r="HY419" s="7"/>
      <c r="HZ419" s="7"/>
      <c r="IA419" s="7"/>
      <c r="IB419" s="7"/>
      <c r="IC419" s="7"/>
      <c r="ID419" s="7"/>
      <c r="IE419" s="7"/>
      <c r="IF419" s="7"/>
      <c r="IG419" s="7"/>
      <c r="IH419" s="7"/>
      <c r="II419" s="7"/>
      <c r="IJ419" s="7"/>
      <c r="IK419" s="7"/>
      <c r="IL419" s="7"/>
      <c r="IM419" s="7"/>
      <c r="IN419" s="7"/>
      <c r="IO419" s="7"/>
      <c r="IP419" s="7"/>
      <c r="IQ419" s="7"/>
      <c r="IR419" s="7"/>
      <c r="IS419" s="7"/>
      <c r="IT419" s="7"/>
      <c r="IU419" s="7"/>
      <c r="IV419" s="7"/>
    </row>
    <row r="420" customFormat="1" ht="14.25" spans="1:256">
      <c r="A420" s="19"/>
      <c r="B420" s="19"/>
      <c r="C420" s="20" t="s">
        <v>1699</v>
      </c>
      <c r="D420" s="20" t="s">
        <v>1699</v>
      </c>
      <c r="E420" s="20" t="s">
        <v>2413</v>
      </c>
      <c r="F420" s="24" t="s">
        <v>1727</v>
      </c>
      <c r="G420" s="24" t="s">
        <v>2414</v>
      </c>
      <c r="H420" s="24" t="s">
        <v>2052</v>
      </c>
      <c r="I420" s="24" t="s">
        <v>1706</v>
      </c>
      <c r="J420" s="24" t="s">
        <v>2412</v>
      </c>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c r="BF420" s="7"/>
      <c r="BG420" s="7"/>
      <c r="BH420" s="7"/>
      <c r="BI420" s="7"/>
      <c r="BJ420" s="7"/>
      <c r="BK420" s="7"/>
      <c r="BL420" s="7"/>
      <c r="BM420" s="7"/>
      <c r="BN420" s="7"/>
      <c r="BO420" s="7"/>
      <c r="BP420" s="7"/>
      <c r="BQ420" s="7"/>
      <c r="BR420" s="7"/>
      <c r="BS420" s="7"/>
      <c r="BT420" s="7"/>
      <c r="BU420" s="7"/>
      <c r="BV420" s="7"/>
      <c r="BW420" s="7"/>
      <c r="BX420" s="7"/>
      <c r="BY420" s="7"/>
      <c r="BZ420" s="7"/>
      <c r="CA420" s="7"/>
      <c r="CB420" s="7"/>
      <c r="CC420" s="7"/>
      <c r="CD420" s="7"/>
      <c r="CE420" s="7"/>
      <c r="CF420" s="7"/>
      <c r="CG420" s="7"/>
      <c r="CH420" s="7"/>
      <c r="CI420" s="7"/>
      <c r="CJ420" s="7"/>
      <c r="CK420" s="7"/>
      <c r="CL420" s="7"/>
      <c r="CM420" s="7"/>
      <c r="CN420" s="7"/>
      <c r="CO420" s="7"/>
      <c r="CP420" s="7"/>
      <c r="CQ420" s="7"/>
      <c r="CR420" s="7"/>
      <c r="CS420" s="7"/>
      <c r="CT420" s="7"/>
      <c r="CU420" s="7"/>
      <c r="CV420" s="7"/>
      <c r="CW420" s="7"/>
      <c r="CX420" s="7"/>
      <c r="CY420" s="7"/>
      <c r="CZ420" s="7"/>
      <c r="DA420" s="7"/>
      <c r="DB420" s="7"/>
      <c r="DC420" s="7"/>
      <c r="DD420" s="7"/>
      <c r="DE420" s="7"/>
      <c r="DF420" s="7"/>
      <c r="DG420" s="7"/>
      <c r="DH420" s="7"/>
      <c r="DI420" s="7"/>
      <c r="DJ420" s="7"/>
      <c r="DK420" s="7"/>
      <c r="DL420" s="7"/>
      <c r="DM420" s="7"/>
      <c r="DN420" s="7"/>
      <c r="DO420" s="7"/>
      <c r="DP420" s="7"/>
      <c r="DQ420" s="7"/>
      <c r="DR420" s="7"/>
      <c r="DS420" s="7"/>
      <c r="DT420" s="7"/>
      <c r="DU420" s="7"/>
      <c r="DV420" s="7"/>
      <c r="DW420" s="7"/>
      <c r="DX420" s="7"/>
      <c r="DY420" s="7"/>
      <c r="DZ420" s="7"/>
      <c r="EA420" s="7"/>
      <c r="EB420" s="7"/>
      <c r="EC420" s="7"/>
      <c r="ED420" s="7"/>
      <c r="EE420" s="7"/>
      <c r="EF420" s="7"/>
      <c r="EG420" s="7"/>
      <c r="EH420" s="7"/>
      <c r="EI420" s="7"/>
      <c r="EJ420" s="7"/>
      <c r="EK420" s="7"/>
      <c r="EL420" s="7"/>
      <c r="EM420" s="7"/>
      <c r="EN420" s="7"/>
      <c r="EO420" s="7"/>
      <c r="EP420" s="7"/>
      <c r="EQ420" s="7"/>
      <c r="ER420" s="7"/>
      <c r="ES420" s="7"/>
      <c r="ET420" s="7"/>
      <c r="EU420" s="7"/>
      <c r="EV420" s="7"/>
      <c r="EW420" s="7"/>
      <c r="EX420" s="7"/>
      <c r="EY420" s="7"/>
      <c r="EZ420" s="7"/>
      <c r="FA420" s="7"/>
      <c r="FB420" s="7"/>
      <c r="FC420" s="7"/>
      <c r="FD420" s="7"/>
      <c r="FE420" s="7"/>
      <c r="FF420" s="7"/>
      <c r="FG420" s="7"/>
      <c r="FH420" s="7"/>
      <c r="FI420" s="7"/>
      <c r="FJ420" s="7"/>
      <c r="FK420" s="7"/>
      <c r="FL420" s="7"/>
      <c r="FM420" s="7"/>
      <c r="FN420" s="7"/>
      <c r="FO420" s="7"/>
      <c r="FP420" s="7"/>
      <c r="FQ420" s="7"/>
      <c r="FR420" s="7"/>
      <c r="FS420" s="7"/>
      <c r="FT420" s="7"/>
      <c r="FU420" s="7"/>
      <c r="FV420" s="7"/>
      <c r="FW420" s="7"/>
      <c r="FX420" s="7"/>
      <c r="FY420" s="7"/>
      <c r="FZ420" s="7"/>
      <c r="GA420" s="7"/>
      <c r="GB420" s="7"/>
      <c r="GC420" s="7"/>
      <c r="GD420" s="7"/>
      <c r="GE420" s="7"/>
      <c r="GF420" s="7"/>
      <c r="GG420" s="7"/>
      <c r="GH420" s="7"/>
      <c r="GI420" s="7"/>
      <c r="GJ420" s="7"/>
      <c r="GK420" s="7"/>
      <c r="GL420" s="7"/>
      <c r="GM420" s="7"/>
      <c r="GN420" s="7"/>
      <c r="GO420" s="7"/>
      <c r="GP420" s="7"/>
      <c r="GQ420" s="7"/>
      <c r="GR420" s="7"/>
      <c r="GS420" s="7"/>
      <c r="GT420" s="7"/>
      <c r="GU420" s="7"/>
      <c r="GV420" s="7"/>
      <c r="GW420" s="7"/>
      <c r="GX420" s="7"/>
      <c r="GY420" s="7"/>
      <c r="GZ420" s="7"/>
      <c r="HA420" s="7"/>
      <c r="HB420" s="7"/>
      <c r="HC420" s="7"/>
      <c r="HD420" s="7"/>
      <c r="HE420" s="7"/>
      <c r="HF420" s="7"/>
      <c r="HG420" s="7"/>
      <c r="HH420" s="7"/>
      <c r="HI420" s="7"/>
      <c r="HJ420" s="7"/>
      <c r="HK420" s="7"/>
      <c r="HL420" s="7"/>
      <c r="HM420" s="7"/>
      <c r="HN420" s="7"/>
      <c r="HO420" s="7"/>
      <c r="HP420" s="7"/>
      <c r="HQ420" s="7"/>
      <c r="HR420" s="7"/>
      <c r="HS420" s="7"/>
      <c r="HT420" s="7"/>
      <c r="HU420" s="7"/>
      <c r="HV420" s="7"/>
      <c r="HW420" s="7"/>
      <c r="HX420" s="7"/>
      <c r="HY420" s="7"/>
      <c r="HZ420" s="7"/>
      <c r="IA420" s="7"/>
      <c r="IB420" s="7"/>
      <c r="IC420" s="7"/>
      <c r="ID420" s="7"/>
      <c r="IE420" s="7"/>
      <c r="IF420" s="7"/>
      <c r="IG420" s="7"/>
      <c r="IH420" s="7"/>
      <c r="II420" s="7"/>
      <c r="IJ420" s="7"/>
      <c r="IK420" s="7"/>
      <c r="IL420" s="7"/>
      <c r="IM420" s="7"/>
      <c r="IN420" s="7"/>
      <c r="IO420" s="7"/>
      <c r="IP420" s="7"/>
      <c r="IQ420" s="7"/>
      <c r="IR420" s="7"/>
      <c r="IS420" s="7"/>
      <c r="IT420" s="7"/>
      <c r="IU420" s="7"/>
      <c r="IV420" s="7"/>
    </row>
    <row r="421" customFormat="1" ht="14.25" spans="1:256">
      <c r="A421" s="19"/>
      <c r="B421" s="19"/>
      <c r="C421" s="20" t="s">
        <v>1754</v>
      </c>
      <c r="D421" s="20" t="s">
        <v>1699</v>
      </c>
      <c r="E421" s="20" t="s">
        <v>1699</v>
      </c>
      <c r="F421" s="24"/>
      <c r="G421" s="24" t="s">
        <v>1700</v>
      </c>
      <c r="H421" s="24" t="s">
        <v>1699</v>
      </c>
      <c r="I421" s="24"/>
      <c r="J421" s="24" t="s">
        <v>1700</v>
      </c>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c r="BF421" s="7"/>
      <c r="BG421" s="7"/>
      <c r="BH421" s="7"/>
      <c r="BI421" s="7"/>
      <c r="BJ421" s="7"/>
      <c r="BK421" s="7"/>
      <c r="BL421" s="7"/>
      <c r="BM421" s="7"/>
      <c r="BN421" s="7"/>
      <c r="BO421" s="7"/>
      <c r="BP421" s="7"/>
      <c r="BQ421" s="7"/>
      <c r="BR421" s="7"/>
      <c r="BS421" s="7"/>
      <c r="BT421" s="7"/>
      <c r="BU421" s="7"/>
      <c r="BV421" s="7"/>
      <c r="BW421" s="7"/>
      <c r="BX421" s="7"/>
      <c r="BY421" s="7"/>
      <c r="BZ421" s="7"/>
      <c r="CA421" s="7"/>
      <c r="CB421" s="7"/>
      <c r="CC421" s="7"/>
      <c r="CD421" s="7"/>
      <c r="CE421" s="7"/>
      <c r="CF421" s="7"/>
      <c r="CG421" s="7"/>
      <c r="CH421" s="7"/>
      <c r="CI421" s="7"/>
      <c r="CJ421" s="7"/>
      <c r="CK421" s="7"/>
      <c r="CL421" s="7"/>
      <c r="CM421" s="7"/>
      <c r="CN421" s="7"/>
      <c r="CO421" s="7"/>
      <c r="CP421" s="7"/>
      <c r="CQ421" s="7"/>
      <c r="CR421" s="7"/>
      <c r="CS421" s="7"/>
      <c r="CT421" s="7"/>
      <c r="CU421" s="7"/>
      <c r="CV421" s="7"/>
      <c r="CW421" s="7"/>
      <c r="CX421" s="7"/>
      <c r="CY421" s="7"/>
      <c r="CZ421" s="7"/>
      <c r="DA421" s="7"/>
      <c r="DB421" s="7"/>
      <c r="DC421" s="7"/>
      <c r="DD421" s="7"/>
      <c r="DE421" s="7"/>
      <c r="DF421" s="7"/>
      <c r="DG421" s="7"/>
      <c r="DH421" s="7"/>
      <c r="DI421" s="7"/>
      <c r="DJ421" s="7"/>
      <c r="DK421" s="7"/>
      <c r="DL421" s="7"/>
      <c r="DM421" s="7"/>
      <c r="DN421" s="7"/>
      <c r="DO421" s="7"/>
      <c r="DP421" s="7"/>
      <c r="DQ421" s="7"/>
      <c r="DR421" s="7"/>
      <c r="DS421" s="7"/>
      <c r="DT421" s="7"/>
      <c r="DU421" s="7"/>
      <c r="DV421" s="7"/>
      <c r="DW421" s="7"/>
      <c r="DX421" s="7"/>
      <c r="DY421" s="7"/>
      <c r="DZ421" s="7"/>
      <c r="EA421" s="7"/>
      <c r="EB421" s="7"/>
      <c r="EC421" s="7"/>
      <c r="ED421" s="7"/>
      <c r="EE421" s="7"/>
      <c r="EF421" s="7"/>
      <c r="EG421" s="7"/>
      <c r="EH421" s="7"/>
      <c r="EI421" s="7"/>
      <c r="EJ421" s="7"/>
      <c r="EK421" s="7"/>
      <c r="EL421" s="7"/>
      <c r="EM421" s="7"/>
      <c r="EN421" s="7"/>
      <c r="EO421" s="7"/>
      <c r="EP421" s="7"/>
      <c r="EQ421" s="7"/>
      <c r="ER421" s="7"/>
      <c r="ES421" s="7"/>
      <c r="ET421" s="7"/>
      <c r="EU421" s="7"/>
      <c r="EV421" s="7"/>
      <c r="EW421" s="7"/>
      <c r="EX421" s="7"/>
      <c r="EY421" s="7"/>
      <c r="EZ421" s="7"/>
      <c r="FA421" s="7"/>
      <c r="FB421" s="7"/>
      <c r="FC421" s="7"/>
      <c r="FD421" s="7"/>
      <c r="FE421" s="7"/>
      <c r="FF421" s="7"/>
      <c r="FG421" s="7"/>
      <c r="FH421" s="7"/>
      <c r="FI421" s="7"/>
      <c r="FJ421" s="7"/>
      <c r="FK421" s="7"/>
      <c r="FL421" s="7"/>
      <c r="FM421" s="7"/>
      <c r="FN421" s="7"/>
      <c r="FO421" s="7"/>
      <c r="FP421" s="7"/>
      <c r="FQ421" s="7"/>
      <c r="FR421" s="7"/>
      <c r="FS421" s="7"/>
      <c r="FT421" s="7"/>
      <c r="FU421" s="7"/>
      <c r="FV421" s="7"/>
      <c r="FW421" s="7"/>
      <c r="FX421" s="7"/>
      <c r="FY421" s="7"/>
      <c r="FZ421" s="7"/>
      <c r="GA421" s="7"/>
      <c r="GB421" s="7"/>
      <c r="GC421" s="7"/>
      <c r="GD421" s="7"/>
      <c r="GE421" s="7"/>
      <c r="GF421" s="7"/>
      <c r="GG421" s="7"/>
      <c r="GH421" s="7"/>
      <c r="GI421" s="7"/>
      <c r="GJ421" s="7"/>
      <c r="GK421" s="7"/>
      <c r="GL421" s="7"/>
      <c r="GM421" s="7"/>
      <c r="GN421" s="7"/>
      <c r="GO421" s="7"/>
      <c r="GP421" s="7"/>
      <c r="GQ421" s="7"/>
      <c r="GR421" s="7"/>
      <c r="GS421" s="7"/>
      <c r="GT421" s="7"/>
      <c r="GU421" s="7"/>
      <c r="GV421" s="7"/>
      <c r="GW421" s="7"/>
      <c r="GX421" s="7"/>
      <c r="GY421" s="7"/>
      <c r="GZ421" s="7"/>
      <c r="HA421" s="7"/>
      <c r="HB421" s="7"/>
      <c r="HC421" s="7"/>
      <c r="HD421" s="7"/>
      <c r="HE421" s="7"/>
      <c r="HF421" s="7"/>
      <c r="HG421" s="7"/>
      <c r="HH421" s="7"/>
      <c r="HI421" s="7"/>
      <c r="HJ421" s="7"/>
      <c r="HK421" s="7"/>
      <c r="HL421" s="7"/>
      <c r="HM421" s="7"/>
      <c r="HN421" s="7"/>
      <c r="HO421" s="7"/>
      <c r="HP421" s="7"/>
      <c r="HQ421" s="7"/>
      <c r="HR421" s="7"/>
      <c r="HS421" s="7"/>
      <c r="HT421" s="7"/>
      <c r="HU421" s="7"/>
      <c r="HV421" s="7"/>
      <c r="HW421" s="7"/>
      <c r="HX421" s="7"/>
      <c r="HY421" s="7"/>
      <c r="HZ421" s="7"/>
      <c r="IA421" s="7"/>
      <c r="IB421" s="7"/>
      <c r="IC421" s="7"/>
      <c r="ID421" s="7"/>
      <c r="IE421" s="7"/>
      <c r="IF421" s="7"/>
      <c r="IG421" s="7"/>
      <c r="IH421" s="7"/>
      <c r="II421" s="7"/>
      <c r="IJ421" s="7"/>
      <c r="IK421" s="7"/>
      <c r="IL421" s="7"/>
      <c r="IM421" s="7"/>
      <c r="IN421" s="7"/>
      <c r="IO421" s="7"/>
      <c r="IP421" s="7"/>
      <c r="IQ421" s="7"/>
      <c r="IR421" s="7"/>
      <c r="IS421" s="7"/>
      <c r="IT421" s="7"/>
      <c r="IU421" s="7"/>
      <c r="IV421" s="7"/>
    </row>
    <row r="422" customFormat="1" ht="14.25" spans="1:256">
      <c r="A422" s="19"/>
      <c r="B422" s="19"/>
      <c r="C422" s="20" t="s">
        <v>1699</v>
      </c>
      <c r="D422" s="20" t="s">
        <v>1755</v>
      </c>
      <c r="E422" s="20" t="s">
        <v>1699</v>
      </c>
      <c r="F422" s="24"/>
      <c r="G422" s="24" t="s">
        <v>1700</v>
      </c>
      <c r="H422" s="24" t="s">
        <v>1699</v>
      </c>
      <c r="I422" s="24"/>
      <c r="J422" s="24" t="s">
        <v>1700</v>
      </c>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c r="BF422" s="7"/>
      <c r="BG422" s="7"/>
      <c r="BH422" s="7"/>
      <c r="BI422" s="7"/>
      <c r="BJ422" s="7"/>
      <c r="BK422" s="7"/>
      <c r="BL422" s="7"/>
      <c r="BM422" s="7"/>
      <c r="BN422" s="7"/>
      <c r="BO422" s="7"/>
      <c r="BP422" s="7"/>
      <c r="BQ422" s="7"/>
      <c r="BR422" s="7"/>
      <c r="BS422" s="7"/>
      <c r="BT422" s="7"/>
      <c r="BU422" s="7"/>
      <c r="BV422" s="7"/>
      <c r="BW422" s="7"/>
      <c r="BX422" s="7"/>
      <c r="BY422" s="7"/>
      <c r="BZ422" s="7"/>
      <c r="CA422" s="7"/>
      <c r="CB422" s="7"/>
      <c r="CC422" s="7"/>
      <c r="CD422" s="7"/>
      <c r="CE422" s="7"/>
      <c r="CF422" s="7"/>
      <c r="CG422" s="7"/>
      <c r="CH422" s="7"/>
      <c r="CI422" s="7"/>
      <c r="CJ422" s="7"/>
      <c r="CK422" s="7"/>
      <c r="CL422" s="7"/>
      <c r="CM422" s="7"/>
      <c r="CN422" s="7"/>
      <c r="CO422" s="7"/>
      <c r="CP422" s="7"/>
      <c r="CQ422" s="7"/>
      <c r="CR422" s="7"/>
      <c r="CS422" s="7"/>
      <c r="CT422" s="7"/>
      <c r="CU422" s="7"/>
      <c r="CV422" s="7"/>
      <c r="CW422" s="7"/>
      <c r="CX422" s="7"/>
      <c r="CY422" s="7"/>
      <c r="CZ422" s="7"/>
      <c r="DA422" s="7"/>
      <c r="DB422" s="7"/>
      <c r="DC422" s="7"/>
      <c r="DD422" s="7"/>
      <c r="DE422" s="7"/>
      <c r="DF422" s="7"/>
      <c r="DG422" s="7"/>
      <c r="DH422" s="7"/>
      <c r="DI422" s="7"/>
      <c r="DJ422" s="7"/>
      <c r="DK422" s="7"/>
      <c r="DL422" s="7"/>
      <c r="DM422" s="7"/>
      <c r="DN422" s="7"/>
      <c r="DO422" s="7"/>
      <c r="DP422" s="7"/>
      <c r="DQ422" s="7"/>
      <c r="DR422" s="7"/>
      <c r="DS422" s="7"/>
      <c r="DT422" s="7"/>
      <c r="DU422" s="7"/>
      <c r="DV422" s="7"/>
      <c r="DW422" s="7"/>
      <c r="DX422" s="7"/>
      <c r="DY422" s="7"/>
      <c r="DZ422" s="7"/>
      <c r="EA422" s="7"/>
      <c r="EB422" s="7"/>
      <c r="EC422" s="7"/>
      <c r="ED422" s="7"/>
      <c r="EE422" s="7"/>
      <c r="EF422" s="7"/>
      <c r="EG422" s="7"/>
      <c r="EH422" s="7"/>
      <c r="EI422" s="7"/>
      <c r="EJ422" s="7"/>
      <c r="EK422" s="7"/>
      <c r="EL422" s="7"/>
      <c r="EM422" s="7"/>
      <c r="EN422" s="7"/>
      <c r="EO422" s="7"/>
      <c r="EP422" s="7"/>
      <c r="EQ422" s="7"/>
      <c r="ER422" s="7"/>
      <c r="ES422" s="7"/>
      <c r="ET422" s="7"/>
      <c r="EU422" s="7"/>
      <c r="EV422" s="7"/>
      <c r="EW422" s="7"/>
      <c r="EX422" s="7"/>
      <c r="EY422" s="7"/>
      <c r="EZ422" s="7"/>
      <c r="FA422" s="7"/>
      <c r="FB422" s="7"/>
      <c r="FC422" s="7"/>
      <c r="FD422" s="7"/>
      <c r="FE422" s="7"/>
      <c r="FF422" s="7"/>
      <c r="FG422" s="7"/>
      <c r="FH422" s="7"/>
      <c r="FI422" s="7"/>
      <c r="FJ422" s="7"/>
      <c r="FK422" s="7"/>
      <c r="FL422" s="7"/>
      <c r="FM422" s="7"/>
      <c r="FN422" s="7"/>
      <c r="FO422" s="7"/>
      <c r="FP422" s="7"/>
      <c r="FQ422" s="7"/>
      <c r="FR422" s="7"/>
      <c r="FS422" s="7"/>
      <c r="FT422" s="7"/>
      <c r="FU422" s="7"/>
      <c r="FV422" s="7"/>
      <c r="FW422" s="7"/>
      <c r="FX422" s="7"/>
      <c r="FY422" s="7"/>
      <c r="FZ422" s="7"/>
      <c r="GA422" s="7"/>
      <c r="GB422" s="7"/>
      <c r="GC422" s="7"/>
      <c r="GD422" s="7"/>
      <c r="GE422" s="7"/>
      <c r="GF422" s="7"/>
      <c r="GG422" s="7"/>
      <c r="GH422" s="7"/>
      <c r="GI422" s="7"/>
      <c r="GJ422" s="7"/>
      <c r="GK422" s="7"/>
      <c r="GL422" s="7"/>
      <c r="GM422" s="7"/>
      <c r="GN422" s="7"/>
      <c r="GO422" s="7"/>
      <c r="GP422" s="7"/>
      <c r="GQ422" s="7"/>
      <c r="GR422" s="7"/>
      <c r="GS422" s="7"/>
      <c r="GT422" s="7"/>
      <c r="GU422" s="7"/>
      <c r="GV422" s="7"/>
      <c r="GW422" s="7"/>
      <c r="GX422" s="7"/>
      <c r="GY422" s="7"/>
      <c r="GZ422" s="7"/>
      <c r="HA422" s="7"/>
      <c r="HB422" s="7"/>
      <c r="HC422" s="7"/>
      <c r="HD422" s="7"/>
      <c r="HE422" s="7"/>
      <c r="HF422" s="7"/>
      <c r="HG422" s="7"/>
      <c r="HH422" s="7"/>
      <c r="HI422" s="7"/>
      <c r="HJ422" s="7"/>
      <c r="HK422" s="7"/>
      <c r="HL422" s="7"/>
      <c r="HM422" s="7"/>
      <c r="HN422" s="7"/>
      <c r="HO422" s="7"/>
      <c r="HP422" s="7"/>
      <c r="HQ422" s="7"/>
      <c r="HR422" s="7"/>
      <c r="HS422" s="7"/>
      <c r="HT422" s="7"/>
      <c r="HU422" s="7"/>
      <c r="HV422" s="7"/>
      <c r="HW422" s="7"/>
      <c r="HX422" s="7"/>
      <c r="HY422" s="7"/>
      <c r="HZ422" s="7"/>
      <c r="IA422" s="7"/>
      <c r="IB422" s="7"/>
      <c r="IC422" s="7"/>
      <c r="ID422" s="7"/>
      <c r="IE422" s="7"/>
      <c r="IF422" s="7"/>
      <c r="IG422" s="7"/>
      <c r="IH422" s="7"/>
      <c r="II422" s="7"/>
      <c r="IJ422" s="7"/>
      <c r="IK422" s="7"/>
      <c r="IL422" s="7"/>
      <c r="IM422" s="7"/>
      <c r="IN422" s="7"/>
      <c r="IO422" s="7"/>
      <c r="IP422" s="7"/>
      <c r="IQ422" s="7"/>
      <c r="IR422" s="7"/>
      <c r="IS422" s="7"/>
      <c r="IT422" s="7"/>
      <c r="IU422" s="7"/>
      <c r="IV422" s="7"/>
    </row>
    <row r="423" customFormat="1" ht="14.25" spans="1:256">
      <c r="A423" s="19"/>
      <c r="B423" s="19"/>
      <c r="C423" s="20" t="s">
        <v>1699</v>
      </c>
      <c r="D423" s="20" t="s">
        <v>1699</v>
      </c>
      <c r="E423" s="20" t="s">
        <v>2415</v>
      </c>
      <c r="F423" s="24" t="s">
        <v>1709</v>
      </c>
      <c r="G423" s="24" t="s">
        <v>1773</v>
      </c>
      <c r="H423" s="24" t="s">
        <v>1733</v>
      </c>
      <c r="I423" s="24" t="s">
        <v>1706</v>
      </c>
      <c r="J423" s="24" t="s">
        <v>2416</v>
      </c>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c r="BF423" s="7"/>
      <c r="BG423" s="7"/>
      <c r="BH423" s="7"/>
      <c r="BI423" s="7"/>
      <c r="BJ423" s="7"/>
      <c r="BK423" s="7"/>
      <c r="BL423" s="7"/>
      <c r="BM423" s="7"/>
      <c r="BN423" s="7"/>
      <c r="BO423" s="7"/>
      <c r="BP423" s="7"/>
      <c r="BQ423" s="7"/>
      <c r="BR423" s="7"/>
      <c r="BS423" s="7"/>
      <c r="BT423" s="7"/>
      <c r="BU423" s="7"/>
      <c r="BV423" s="7"/>
      <c r="BW423" s="7"/>
      <c r="BX423" s="7"/>
      <c r="BY423" s="7"/>
      <c r="BZ423" s="7"/>
      <c r="CA423" s="7"/>
      <c r="CB423" s="7"/>
      <c r="CC423" s="7"/>
      <c r="CD423" s="7"/>
      <c r="CE423" s="7"/>
      <c r="CF423" s="7"/>
      <c r="CG423" s="7"/>
      <c r="CH423" s="7"/>
      <c r="CI423" s="7"/>
      <c r="CJ423" s="7"/>
      <c r="CK423" s="7"/>
      <c r="CL423" s="7"/>
      <c r="CM423" s="7"/>
      <c r="CN423" s="7"/>
      <c r="CO423" s="7"/>
      <c r="CP423" s="7"/>
      <c r="CQ423" s="7"/>
      <c r="CR423" s="7"/>
      <c r="CS423" s="7"/>
      <c r="CT423" s="7"/>
      <c r="CU423" s="7"/>
      <c r="CV423" s="7"/>
      <c r="CW423" s="7"/>
      <c r="CX423" s="7"/>
      <c r="CY423" s="7"/>
      <c r="CZ423" s="7"/>
      <c r="DA423" s="7"/>
      <c r="DB423" s="7"/>
      <c r="DC423" s="7"/>
      <c r="DD423" s="7"/>
      <c r="DE423" s="7"/>
      <c r="DF423" s="7"/>
      <c r="DG423" s="7"/>
      <c r="DH423" s="7"/>
      <c r="DI423" s="7"/>
      <c r="DJ423" s="7"/>
      <c r="DK423" s="7"/>
      <c r="DL423" s="7"/>
      <c r="DM423" s="7"/>
      <c r="DN423" s="7"/>
      <c r="DO423" s="7"/>
      <c r="DP423" s="7"/>
      <c r="DQ423" s="7"/>
      <c r="DR423" s="7"/>
      <c r="DS423" s="7"/>
      <c r="DT423" s="7"/>
      <c r="DU423" s="7"/>
      <c r="DV423" s="7"/>
      <c r="DW423" s="7"/>
      <c r="DX423" s="7"/>
      <c r="DY423" s="7"/>
      <c r="DZ423" s="7"/>
      <c r="EA423" s="7"/>
      <c r="EB423" s="7"/>
      <c r="EC423" s="7"/>
      <c r="ED423" s="7"/>
      <c r="EE423" s="7"/>
      <c r="EF423" s="7"/>
      <c r="EG423" s="7"/>
      <c r="EH423" s="7"/>
      <c r="EI423" s="7"/>
      <c r="EJ423" s="7"/>
      <c r="EK423" s="7"/>
      <c r="EL423" s="7"/>
      <c r="EM423" s="7"/>
      <c r="EN423" s="7"/>
      <c r="EO423" s="7"/>
      <c r="EP423" s="7"/>
      <c r="EQ423" s="7"/>
      <c r="ER423" s="7"/>
      <c r="ES423" s="7"/>
      <c r="ET423" s="7"/>
      <c r="EU423" s="7"/>
      <c r="EV423" s="7"/>
      <c r="EW423" s="7"/>
      <c r="EX423" s="7"/>
      <c r="EY423" s="7"/>
      <c r="EZ423" s="7"/>
      <c r="FA423" s="7"/>
      <c r="FB423" s="7"/>
      <c r="FC423" s="7"/>
      <c r="FD423" s="7"/>
      <c r="FE423" s="7"/>
      <c r="FF423" s="7"/>
      <c r="FG423" s="7"/>
      <c r="FH423" s="7"/>
      <c r="FI423" s="7"/>
      <c r="FJ423" s="7"/>
      <c r="FK423" s="7"/>
      <c r="FL423" s="7"/>
      <c r="FM423" s="7"/>
      <c r="FN423" s="7"/>
      <c r="FO423" s="7"/>
      <c r="FP423" s="7"/>
      <c r="FQ423" s="7"/>
      <c r="FR423" s="7"/>
      <c r="FS423" s="7"/>
      <c r="FT423" s="7"/>
      <c r="FU423" s="7"/>
      <c r="FV423" s="7"/>
      <c r="FW423" s="7"/>
      <c r="FX423" s="7"/>
      <c r="FY423" s="7"/>
      <c r="FZ423" s="7"/>
      <c r="GA423" s="7"/>
      <c r="GB423" s="7"/>
      <c r="GC423" s="7"/>
      <c r="GD423" s="7"/>
      <c r="GE423" s="7"/>
      <c r="GF423" s="7"/>
      <c r="GG423" s="7"/>
      <c r="GH423" s="7"/>
      <c r="GI423" s="7"/>
      <c r="GJ423" s="7"/>
      <c r="GK423" s="7"/>
      <c r="GL423" s="7"/>
      <c r="GM423" s="7"/>
      <c r="GN423" s="7"/>
      <c r="GO423" s="7"/>
      <c r="GP423" s="7"/>
      <c r="GQ423" s="7"/>
      <c r="GR423" s="7"/>
      <c r="GS423" s="7"/>
      <c r="GT423" s="7"/>
      <c r="GU423" s="7"/>
      <c r="GV423" s="7"/>
      <c r="GW423" s="7"/>
      <c r="GX423" s="7"/>
      <c r="GY423" s="7"/>
      <c r="GZ423" s="7"/>
      <c r="HA423" s="7"/>
      <c r="HB423" s="7"/>
      <c r="HC423" s="7"/>
      <c r="HD423" s="7"/>
      <c r="HE423" s="7"/>
      <c r="HF423" s="7"/>
      <c r="HG423" s="7"/>
      <c r="HH423" s="7"/>
      <c r="HI423" s="7"/>
      <c r="HJ423" s="7"/>
      <c r="HK423" s="7"/>
      <c r="HL423" s="7"/>
      <c r="HM423" s="7"/>
      <c r="HN423" s="7"/>
      <c r="HO423" s="7"/>
      <c r="HP423" s="7"/>
      <c r="HQ423" s="7"/>
      <c r="HR423" s="7"/>
      <c r="HS423" s="7"/>
      <c r="HT423" s="7"/>
      <c r="HU423" s="7"/>
      <c r="HV423" s="7"/>
      <c r="HW423" s="7"/>
      <c r="HX423" s="7"/>
      <c r="HY423" s="7"/>
      <c r="HZ423" s="7"/>
      <c r="IA423" s="7"/>
      <c r="IB423" s="7"/>
      <c r="IC423" s="7"/>
      <c r="ID423" s="7"/>
      <c r="IE423" s="7"/>
      <c r="IF423" s="7"/>
      <c r="IG423" s="7"/>
      <c r="IH423" s="7"/>
      <c r="II423" s="7"/>
      <c r="IJ423" s="7"/>
      <c r="IK423" s="7"/>
      <c r="IL423" s="7"/>
      <c r="IM423" s="7"/>
      <c r="IN423" s="7"/>
      <c r="IO423" s="7"/>
      <c r="IP423" s="7"/>
      <c r="IQ423" s="7"/>
      <c r="IR423" s="7"/>
      <c r="IS423" s="7"/>
      <c r="IT423" s="7"/>
      <c r="IU423" s="7"/>
      <c r="IV423" s="7"/>
    </row>
    <row r="424" customFormat="1" ht="14.25" spans="1:256">
      <c r="A424" s="19"/>
      <c r="B424" s="19"/>
      <c r="C424" s="20" t="s">
        <v>1699</v>
      </c>
      <c r="D424" s="20" t="s">
        <v>1699</v>
      </c>
      <c r="E424" s="20" t="s">
        <v>2417</v>
      </c>
      <c r="F424" s="24" t="s">
        <v>1703</v>
      </c>
      <c r="G424" s="24" t="s">
        <v>1728</v>
      </c>
      <c r="H424" s="24" t="s">
        <v>1721</v>
      </c>
      <c r="I424" s="24" t="s">
        <v>1706</v>
      </c>
      <c r="J424" s="24" t="s">
        <v>2418</v>
      </c>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c r="BF424" s="7"/>
      <c r="BG424" s="7"/>
      <c r="BH424" s="7"/>
      <c r="BI424" s="7"/>
      <c r="BJ424" s="7"/>
      <c r="BK424" s="7"/>
      <c r="BL424" s="7"/>
      <c r="BM424" s="7"/>
      <c r="BN424" s="7"/>
      <c r="BO424" s="7"/>
      <c r="BP424" s="7"/>
      <c r="BQ424" s="7"/>
      <c r="BR424" s="7"/>
      <c r="BS424" s="7"/>
      <c r="BT424" s="7"/>
      <c r="BU424" s="7"/>
      <c r="BV424" s="7"/>
      <c r="BW424" s="7"/>
      <c r="BX424" s="7"/>
      <c r="BY424" s="7"/>
      <c r="BZ424" s="7"/>
      <c r="CA424" s="7"/>
      <c r="CB424" s="7"/>
      <c r="CC424" s="7"/>
      <c r="CD424" s="7"/>
      <c r="CE424" s="7"/>
      <c r="CF424" s="7"/>
      <c r="CG424" s="7"/>
      <c r="CH424" s="7"/>
      <c r="CI424" s="7"/>
      <c r="CJ424" s="7"/>
      <c r="CK424" s="7"/>
      <c r="CL424" s="7"/>
      <c r="CM424" s="7"/>
      <c r="CN424" s="7"/>
      <c r="CO424" s="7"/>
      <c r="CP424" s="7"/>
      <c r="CQ424" s="7"/>
      <c r="CR424" s="7"/>
      <c r="CS424" s="7"/>
      <c r="CT424" s="7"/>
      <c r="CU424" s="7"/>
      <c r="CV424" s="7"/>
      <c r="CW424" s="7"/>
      <c r="CX424" s="7"/>
      <c r="CY424" s="7"/>
      <c r="CZ424" s="7"/>
      <c r="DA424" s="7"/>
      <c r="DB424" s="7"/>
      <c r="DC424" s="7"/>
      <c r="DD424" s="7"/>
      <c r="DE424" s="7"/>
      <c r="DF424" s="7"/>
      <c r="DG424" s="7"/>
      <c r="DH424" s="7"/>
      <c r="DI424" s="7"/>
      <c r="DJ424" s="7"/>
      <c r="DK424" s="7"/>
      <c r="DL424" s="7"/>
      <c r="DM424" s="7"/>
      <c r="DN424" s="7"/>
      <c r="DO424" s="7"/>
      <c r="DP424" s="7"/>
      <c r="DQ424" s="7"/>
      <c r="DR424" s="7"/>
      <c r="DS424" s="7"/>
      <c r="DT424" s="7"/>
      <c r="DU424" s="7"/>
      <c r="DV424" s="7"/>
      <c r="DW424" s="7"/>
      <c r="DX424" s="7"/>
      <c r="DY424" s="7"/>
      <c r="DZ424" s="7"/>
      <c r="EA424" s="7"/>
      <c r="EB424" s="7"/>
      <c r="EC424" s="7"/>
      <c r="ED424" s="7"/>
      <c r="EE424" s="7"/>
      <c r="EF424" s="7"/>
      <c r="EG424" s="7"/>
      <c r="EH424" s="7"/>
      <c r="EI424" s="7"/>
      <c r="EJ424" s="7"/>
      <c r="EK424" s="7"/>
      <c r="EL424" s="7"/>
      <c r="EM424" s="7"/>
      <c r="EN424" s="7"/>
      <c r="EO424" s="7"/>
      <c r="EP424" s="7"/>
      <c r="EQ424" s="7"/>
      <c r="ER424" s="7"/>
      <c r="ES424" s="7"/>
      <c r="ET424" s="7"/>
      <c r="EU424" s="7"/>
      <c r="EV424" s="7"/>
      <c r="EW424" s="7"/>
      <c r="EX424" s="7"/>
      <c r="EY424" s="7"/>
      <c r="EZ424" s="7"/>
      <c r="FA424" s="7"/>
      <c r="FB424" s="7"/>
      <c r="FC424" s="7"/>
      <c r="FD424" s="7"/>
      <c r="FE424" s="7"/>
      <c r="FF424" s="7"/>
      <c r="FG424" s="7"/>
      <c r="FH424" s="7"/>
      <c r="FI424" s="7"/>
      <c r="FJ424" s="7"/>
      <c r="FK424" s="7"/>
      <c r="FL424" s="7"/>
      <c r="FM424" s="7"/>
      <c r="FN424" s="7"/>
      <c r="FO424" s="7"/>
      <c r="FP424" s="7"/>
      <c r="FQ424" s="7"/>
      <c r="FR424" s="7"/>
      <c r="FS424" s="7"/>
      <c r="FT424" s="7"/>
      <c r="FU424" s="7"/>
      <c r="FV424" s="7"/>
      <c r="FW424" s="7"/>
      <c r="FX424" s="7"/>
      <c r="FY424" s="7"/>
      <c r="FZ424" s="7"/>
      <c r="GA424" s="7"/>
      <c r="GB424" s="7"/>
      <c r="GC424" s="7"/>
      <c r="GD424" s="7"/>
      <c r="GE424" s="7"/>
      <c r="GF424" s="7"/>
      <c r="GG424" s="7"/>
      <c r="GH424" s="7"/>
      <c r="GI424" s="7"/>
      <c r="GJ424" s="7"/>
      <c r="GK424" s="7"/>
      <c r="GL424" s="7"/>
      <c r="GM424" s="7"/>
      <c r="GN424" s="7"/>
      <c r="GO424" s="7"/>
      <c r="GP424" s="7"/>
      <c r="GQ424" s="7"/>
      <c r="GR424" s="7"/>
      <c r="GS424" s="7"/>
      <c r="GT424" s="7"/>
      <c r="GU424" s="7"/>
      <c r="GV424" s="7"/>
      <c r="GW424" s="7"/>
      <c r="GX424" s="7"/>
      <c r="GY424" s="7"/>
      <c r="GZ424" s="7"/>
      <c r="HA424" s="7"/>
      <c r="HB424" s="7"/>
      <c r="HC424" s="7"/>
      <c r="HD424" s="7"/>
      <c r="HE424" s="7"/>
      <c r="HF424" s="7"/>
      <c r="HG424" s="7"/>
      <c r="HH424" s="7"/>
      <c r="HI424" s="7"/>
      <c r="HJ424" s="7"/>
      <c r="HK424" s="7"/>
      <c r="HL424" s="7"/>
      <c r="HM424" s="7"/>
      <c r="HN424" s="7"/>
      <c r="HO424" s="7"/>
      <c r="HP424" s="7"/>
      <c r="HQ424" s="7"/>
      <c r="HR424" s="7"/>
      <c r="HS424" s="7"/>
      <c r="HT424" s="7"/>
      <c r="HU424" s="7"/>
      <c r="HV424" s="7"/>
      <c r="HW424" s="7"/>
      <c r="HX424" s="7"/>
      <c r="HY424" s="7"/>
      <c r="HZ424" s="7"/>
      <c r="IA424" s="7"/>
      <c r="IB424" s="7"/>
      <c r="IC424" s="7"/>
      <c r="ID424" s="7"/>
      <c r="IE424" s="7"/>
      <c r="IF424" s="7"/>
      <c r="IG424" s="7"/>
      <c r="IH424" s="7"/>
      <c r="II424" s="7"/>
      <c r="IJ424" s="7"/>
      <c r="IK424" s="7"/>
      <c r="IL424" s="7"/>
      <c r="IM424" s="7"/>
      <c r="IN424" s="7"/>
      <c r="IO424" s="7"/>
      <c r="IP424" s="7"/>
      <c r="IQ424" s="7"/>
      <c r="IR424" s="7"/>
      <c r="IS424" s="7"/>
      <c r="IT424" s="7"/>
      <c r="IU424" s="7"/>
      <c r="IV424" s="7"/>
    </row>
    <row r="425" customFormat="1" ht="14.25" spans="1:256">
      <c r="A425" s="19"/>
      <c r="B425" s="19"/>
      <c r="C425" s="20" t="s">
        <v>1699</v>
      </c>
      <c r="D425" s="20" t="s">
        <v>1699</v>
      </c>
      <c r="E425" s="20" t="s">
        <v>2419</v>
      </c>
      <c r="F425" s="24" t="s">
        <v>1703</v>
      </c>
      <c r="G425" s="24" t="s">
        <v>2420</v>
      </c>
      <c r="H425" s="24" t="s">
        <v>1947</v>
      </c>
      <c r="I425" s="24" t="s">
        <v>1822</v>
      </c>
      <c r="J425" s="24" t="s">
        <v>2421</v>
      </c>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c r="BF425" s="7"/>
      <c r="BG425" s="7"/>
      <c r="BH425" s="7"/>
      <c r="BI425" s="7"/>
      <c r="BJ425" s="7"/>
      <c r="BK425" s="7"/>
      <c r="BL425" s="7"/>
      <c r="BM425" s="7"/>
      <c r="BN425" s="7"/>
      <c r="BO425" s="7"/>
      <c r="BP425" s="7"/>
      <c r="BQ425" s="7"/>
      <c r="BR425" s="7"/>
      <c r="BS425" s="7"/>
      <c r="BT425" s="7"/>
      <c r="BU425" s="7"/>
      <c r="BV425" s="7"/>
      <c r="BW425" s="7"/>
      <c r="BX425" s="7"/>
      <c r="BY425" s="7"/>
      <c r="BZ425" s="7"/>
      <c r="CA425" s="7"/>
      <c r="CB425" s="7"/>
      <c r="CC425" s="7"/>
      <c r="CD425" s="7"/>
      <c r="CE425" s="7"/>
      <c r="CF425" s="7"/>
      <c r="CG425" s="7"/>
      <c r="CH425" s="7"/>
      <c r="CI425" s="7"/>
      <c r="CJ425" s="7"/>
      <c r="CK425" s="7"/>
      <c r="CL425" s="7"/>
      <c r="CM425" s="7"/>
      <c r="CN425" s="7"/>
      <c r="CO425" s="7"/>
      <c r="CP425" s="7"/>
      <c r="CQ425" s="7"/>
      <c r="CR425" s="7"/>
      <c r="CS425" s="7"/>
      <c r="CT425" s="7"/>
      <c r="CU425" s="7"/>
      <c r="CV425" s="7"/>
      <c r="CW425" s="7"/>
      <c r="CX425" s="7"/>
      <c r="CY425" s="7"/>
      <c r="CZ425" s="7"/>
      <c r="DA425" s="7"/>
      <c r="DB425" s="7"/>
      <c r="DC425" s="7"/>
      <c r="DD425" s="7"/>
      <c r="DE425" s="7"/>
      <c r="DF425" s="7"/>
      <c r="DG425" s="7"/>
      <c r="DH425" s="7"/>
      <c r="DI425" s="7"/>
      <c r="DJ425" s="7"/>
      <c r="DK425" s="7"/>
      <c r="DL425" s="7"/>
      <c r="DM425" s="7"/>
      <c r="DN425" s="7"/>
      <c r="DO425" s="7"/>
      <c r="DP425" s="7"/>
      <c r="DQ425" s="7"/>
      <c r="DR425" s="7"/>
      <c r="DS425" s="7"/>
      <c r="DT425" s="7"/>
      <c r="DU425" s="7"/>
      <c r="DV425" s="7"/>
      <c r="DW425" s="7"/>
      <c r="DX425" s="7"/>
      <c r="DY425" s="7"/>
      <c r="DZ425" s="7"/>
      <c r="EA425" s="7"/>
      <c r="EB425" s="7"/>
      <c r="EC425" s="7"/>
      <c r="ED425" s="7"/>
      <c r="EE425" s="7"/>
      <c r="EF425" s="7"/>
      <c r="EG425" s="7"/>
      <c r="EH425" s="7"/>
      <c r="EI425" s="7"/>
      <c r="EJ425" s="7"/>
      <c r="EK425" s="7"/>
      <c r="EL425" s="7"/>
      <c r="EM425" s="7"/>
      <c r="EN425" s="7"/>
      <c r="EO425" s="7"/>
      <c r="EP425" s="7"/>
      <c r="EQ425" s="7"/>
      <c r="ER425" s="7"/>
      <c r="ES425" s="7"/>
      <c r="ET425" s="7"/>
      <c r="EU425" s="7"/>
      <c r="EV425" s="7"/>
      <c r="EW425" s="7"/>
      <c r="EX425" s="7"/>
      <c r="EY425" s="7"/>
      <c r="EZ425" s="7"/>
      <c r="FA425" s="7"/>
      <c r="FB425" s="7"/>
      <c r="FC425" s="7"/>
      <c r="FD425" s="7"/>
      <c r="FE425" s="7"/>
      <c r="FF425" s="7"/>
      <c r="FG425" s="7"/>
      <c r="FH425" s="7"/>
      <c r="FI425" s="7"/>
      <c r="FJ425" s="7"/>
      <c r="FK425" s="7"/>
      <c r="FL425" s="7"/>
      <c r="FM425" s="7"/>
      <c r="FN425" s="7"/>
      <c r="FO425" s="7"/>
      <c r="FP425" s="7"/>
      <c r="FQ425" s="7"/>
      <c r="FR425" s="7"/>
      <c r="FS425" s="7"/>
      <c r="FT425" s="7"/>
      <c r="FU425" s="7"/>
      <c r="FV425" s="7"/>
      <c r="FW425" s="7"/>
      <c r="FX425" s="7"/>
      <c r="FY425" s="7"/>
      <c r="FZ425" s="7"/>
      <c r="GA425" s="7"/>
      <c r="GB425" s="7"/>
      <c r="GC425" s="7"/>
      <c r="GD425" s="7"/>
      <c r="GE425" s="7"/>
      <c r="GF425" s="7"/>
      <c r="GG425" s="7"/>
      <c r="GH425" s="7"/>
      <c r="GI425" s="7"/>
      <c r="GJ425" s="7"/>
      <c r="GK425" s="7"/>
      <c r="GL425" s="7"/>
      <c r="GM425" s="7"/>
      <c r="GN425" s="7"/>
      <c r="GO425" s="7"/>
      <c r="GP425" s="7"/>
      <c r="GQ425" s="7"/>
      <c r="GR425" s="7"/>
      <c r="GS425" s="7"/>
      <c r="GT425" s="7"/>
      <c r="GU425" s="7"/>
      <c r="GV425" s="7"/>
      <c r="GW425" s="7"/>
      <c r="GX425" s="7"/>
      <c r="GY425" s="7"/>
      <c r="GZ425" s="7"/>
      <c r="HA425" s="7"/>
      <c r="HB425" s="7"/>
      <c r="HC425" s="7"/>
      <c r="HD425" s="7"/>
      <c r="HE425" s="7"/>
      <c r="HF425" s="7"/>
      <c r="HG425" s="7"/>
      <c r="HH425" s="7"/>
      <c r="HI425" s="7"/>
      <c r="HJ425" s="7"/>
      <c r="HK425" s="7"/>
      <c r="HL425" s="7"/>
      <c r="HM425" s="7"/>
      <c r="HN425" s="7"/>
      <c r="HO425" s="7"/>
      <c r="HP425" s="7"/>
      <c r="HQ425" s="7"/>
      <c r="HR425" s="7"/>
      <c r="HS425" s="7"/>
      <c r="HT425" s="7"/>
      <c r="HU425" s="7"/>
      <c r="HV425" s="7"/>
      <c r="HW425" s="7"/>
      <c r="HX425" s="7"/>
      <c r="HY425" s="7"/>
      <c r="HZ425" s="7"/>
      <c r="IA425" s="7"/>
      <c r="IB425" s="7"/>
      <c r="IC425" s="7"/>
      <c r="ID425" s="7"/>
      <c r="IE425" s="7"/>
      <c r="IF425" s="7"/>
      <c r="IG425" s="7"/>
      <c r="IH425" s="7"/>
      <c r="II425" s="7"/>
      <c r="IJ425" s="7"/>
      <c r="IK425" s="7"/>
      <c r="IL425" s="7"/>
      <c r="IM425" s="7"/>
      <c r="IN425" s="7"/>
      <c r="IO425" s="7"/>
      <c r="IP425" s="7"/>
      <c r="IQ425" s="7"/>
      <c r="IR425" s="7"/>
      <c r="IS425" s="7"/>
      <c r="IT425" s="7"/>
      <c r="IU425" s="7"/>
      <c r="IV425" s="7"/>
    </row>
    <row r="426" customFormat="1" ht="14.25" spans="1:256">
      <c r="A426" s="19"/>
      <c r="B426" s="19"/>
      <c r="C426" s="20" t="s">
        <v>1699</v>
      </c>
      <c r="D426" s="20" t="s">
        <v>2075</v>
      </c>
      <c r="E426" s="20" t="s">
        <v>1699</v>
      </c>
      <c r="F426" s="24"/>
      <c r="G426" s="24" t="s">
        <v>1700</v>
      </c>
      <c r="H426" s="24" t="s">
        <v>1699</v>
      </c>
      <c r="I426" s="24"/>
      <c r="J426" s="24" t="s">
        <v>1700</v>
      </c>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c r="BF426" s="7"/>
      <c r="BG426" s="7"/>
      <c r="BH426" s="7"/>
      <c r="BI426" s="7"/>
      <c r="BJ426" s="7"/>
      <c r="BK426" s="7"/>
      <c r="BL426" s="7"/>
      <c r="BM426" s="7"/>
      <c r="BN426" s="7"/>
      <c r="BO426" s="7"/>
      <c r="BP426" s="7"/>
      <c r="BQ426" s="7"/>
      <c r="BR426" s="7"/>
      <c r="BS426" s="7"/>
      <c r="BT426" s="7"/>
      <c r="BU426" s="7"/>
      <c r="BV426" s="7"/>
      <c r="BW426" s="7"/>
      <c r="BX426" s="7"/>
      <c r="BY426" s="7"/>
      <c r="BZ426" s="7"/>
      <c r="CA426" s="7"/>
      <c r="CB426" s="7"/>
      <c r="CC426" s="7"/>
      <c r="CD426" s="7"/>
      <c r="CE426" s="7"/>
      <c r="CF426" s="7"/>
      <c r="CG426" s="7"/>
      <c r="CH426" s="7"/>
      <c r="CI426" s="7"/>
      <c r="CJ426" s="7"/>
      <c r="CK426" s="7"/>
      <c r="CL426" s="7"/>
      <c r="CM426" s="7"/>
      <c r="CN426" s="7"/>
      <c r="CO426" s="7"/>
      <c r="CP426" s="7"/>
      <c r="CQ426" s="7"/>
      <c r="CR426" s="7"/>
      <c r="CS426" s="7"/>
      <c r="CT426" s="7"/>
      <c r="CU426" s="7"/>
      <c r="CV426" s="7"/>
      <c r="CW426" s="7"/>
      <c r="CX426" s="7"/>
      <c r="CY426" s="7"/>
      <c r="CZ426" s="7"/>
      <c r="DA426" s="7"/>
      <c r="DB426" s="7"/>
      <c r="DC426" s="7"/>
      <c r="DD426" s="7"/>
      <c r="DE426" s="7"/>
      <c r="DF426" s="7"/>
      <c r="DG426" s="7"/>
      <c r="DH426" s="7"/>
      <c r="DI426" s="7"/>
      <c r="DJ426" s="7"/>
      <c r="DK426" s="7"/>
      <c r="DL426" s="7"/>
      <c r="DM426" s="7"/>
      <c r="DN426" s="7"/>
      <c r="DO426" s="7"/>
      <c r="DP426" s="7"/>
      <c r="DQ426" s="7"/>
      <c r="DR426" s="7"/>
      <c r="DS426" s="7"/>
      <c r="DT426" s="7"/>
      <c r="DU426" s="7"/>
      <c r="DV426" s="7"/>
      <c r="DW426" s="7"/>
      <c r="DX426" s="7"/>
      <c r="DY426" s="7"/>
      <c r="DZ426" s="7"/>
      <c r="EA426" s="7"/>
      <c r="EB426" s="7"/>
      <c r="EC426" s="7"/>
      <c r="ED426" s="7"/>
      <c r="EE426" s="7"/>
      <c r="EF426" s="7"/>
      <c r="EG426" s="7"/>
      <c r="EH426" s="7"/>
      <c r="EI426" s="7"/>
      <c r="EJ426" s="7"/>
      <c r="EK426" s="7"/>
      <c r="EL426" s="7"/>
      <c r="EM426" s="7"/>
      <c r="EN426" s="7"/>
      <c r="EO426" s="7"/>
      <c r="EP426" s="7"/>
      <c r="EQ426" s="7"/>
      <c r="ER426" s="7"/>
      <c r="ES426" s="7"/>
      <c r="ET426" s="7"/>
      <c r="EU426" s="7"/>
      <c r="EV426" s="7"/>
      <c r="EW426" s="7"/>
      <c r="EX426" s="7"/>
      <c r="EY426" s="7"/>
      <c r="EZ426" s="7"/>
      <c r="FA426" s="7"/>
      <c r="FB426" s="7"/>
      <c r="FC426" s="7"/>
      <c r="FD426" s="7"/>
      <c r="FE426" s="7"/>
      <c r="FF426" s="7"/>
      <c r="FG426" s="7"/>
      <c r="FH426" s="7"/>
      <c r="FI426" s="7"/>
      <c r="FJ426" s="7"/>
      <c r="FK426" s="7"/>
      <c r="FL426" s="7"/>
      <c r="FM426" s="7"/>
      <c r="FN426" s="7"/>
      <c r="FO426" s="7"/>
      <c r="FP426" s="7"/>
      <c r="FQ426" s="7"/>
      <c r="FR426" s="7"/>
      <c r="FS426" s="7"/>
      <c r="FT426" s="7"/>
      <c r="FU426" s="7"/>
      <c r="FV426" s="7"/>
      <c r="FW426" s="7"/>
      <c r="FX426" s="7"/>
      <c r="FY426" s="7"/>
      <c r="FZ426" s="7"/>
      <c r="GA426" s="7"/>
      <c r="GB426" s="7"/>
      <c r="GC426" s="7"/>
      <c r="GD426" s="7"/>
      <c r="GE426" s="7"/>
      <c r="GF426" s="7"/>
      <c r="GG426" s="7"/>
      <c r="GH426" s="7"/>
      <c r="GI426" s="7"/>
      <c r="GJ426" s="7"/>
      <c r="GK426" s="7"/>
      <c r="GL426" s="7"/>
      <c r="GM426" s="7"/>
      <c r="GN426" s="7"/>
      <c r="GO426" s="7"/>
      <c r="GP426" s="7"/>
      <c r="GQ426" s="7"/>
      <c r="GR426" s="7"/>
      <c r="GS426" s="7"/>
      <c r="GT426" s="7"/>
      <c r="GU426" s="7"/>
      <c r="GV426" s="7"/>
      <c r="GW426" s="7"/>
      <c r="GX426" s="7"/>
      <c r="GY426" s="7"/>
      <c r="GZ426" s="7"/>
      <c r="HA426" s="7"/>
      <c r="HB426" s="7"/>
      <c r="HC426" s="7"/>
      <c r="HD426" s="7"/>
      <c r="HE426" s="7"/>
      <c r="HF426" s="7"/>
      <c r="HG426" s="7"/>
      <c r="HH426" s="7"/>
      <c r="HI426" s="7"/>
      <c r="HJ426" s="7"/>
      <c r="HK426" s="7"/>
      <c r="HL426" s="7"/>
      <c r="HM426" s="7"/>
      <c r="HN426" s="7"/>
      <c r="HO426" s="7"/>
      <c r="HP426" s="7"/>
      <c r="HQ426" s="7"/>
      <c r="HR426" s="7"/>
      <c r="HS426" s="7"/>
      <c r="HT426" s="7"/>
      <c r="HU426" s="7"/>
      <c r="HV426" s="7"/>
      <c r="HW426" s="7"/>
      <c r="HX426" s="7"/>
      <c r="HY426" s="7"/>
      <c r="HZ426" s="7"/>
      <c r="IA426" s="7"/>
      <c r="IB426" s="7"/>
      <c r="IC426" s="7"/>
      <c r="ID426" s="7"/>
      <c r="IE426" s="7"/>
      <c r="IF426" s="7"/>
      <c r="IG426" s="7"/>
      <c r="IH426" s="7"/>
      <c r="II426" s="7"/>
      <c r="IJ426" s="7"/>
      <c r="IK426" s="7"/>
      <c r="IL426" s="7"/>
      <c r="IM426" s="7"/>
      <c r="IN426" s="7"/>
      <c r="IO426" s="7"/>
      <c r="IP426" s="7"/>
      <c r="IQ426" s="7"/>
      <c r="IR426" s="7"/>
      <c r="IS426" s="7"/>
      <c r="IT426" s="7"/>
      <c r="IU426" s="7"/>
      <c r="IV426" s="7"/>
    </row>
    <row r="427" customFormat="1" ht="14.25" spans="1:256">
      <c r="A427" s="19"/>
      <c r="B427" s="19"/>
      <c r="C427" s="20" t="s">
        <v>1699</v>
      </c>
      <c r="D427" s="20" t="s">
        <v>1699</v>
      </c>
      <c r="E427" s="20" t="s">
        <v>2422</v>
      </c>
      <c r="F427" s="24" t="s">
        <v>1709</v>
      </c>
      <c r="G427" s="24" t="s">
        <v>1732</v>
      </c>
      <c r="H427" s="24" t="s">
        <v>1733</v>
      </c>
      <c r="I427" s="24" t="s">
        <v>1706</v>
      </c>
      <c r="J427" s="24" t="s">
        <v>2423</v>
      </c>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c r="BF427" s="7"/>
      <c r="BG427" s="7"/>
      <c r="BH427" s="7"/>
      <c r="BI427" s="7"/>
      <c r="BJ427" s="7"/>
      <c r="BK427" s="7"/>
      <c r="BL427" s="7"/>
      <c r="BM427" s="7"/>
      <c r="BN427" s="7"/>
      <c r="BO427" s="7"/>
      <c r="BP427" s="7"/>
      <c r="BQ427" s="7"/>
      <c r="BR427" s="7"/>
      <c r="BS427" s="7"/>
      <c r="BT427" s="7"/>
      <c r="BU427" s="7"/>
      <c r="BV427" s="7"/>
      <c r="BW427" s="7"/>
      <c r="BX427" s="7"/>
      <c r="BY427" s="7"/>
      <c r="BZ427" s="7"/>
      <c r="CA427" s="7"/>
      <c r="CB427" s="7"/>
      <c r="CC427" s="7"/>
      <c r="CD427" s="7"/>
      <c r="CE427" s="7"/>
      <c r="CF427" s="7"/>
      <c r="CG427" s="7"/>
      <c r="CH427" s="7"/>
      <c r="CI427" s="7"/>
      <c r="CJ427" s="7"/>
      <c r="CK427" s="7"/>
      <c r="CL427" s="7"/>
      <c r="CM427" s="7"/>
      <c r="CN427" s="7"/>
      <c r="CO427" s="7"/>
      <c r="CP427" s="7"/>
      <c r="CQ427" s="7"/>
      <c r="CR427" s="7"/>
      <c r="CS427" s="7"/>
      <c r="CT427" s="7"/>
      <c r="CU427" s="7"/>
      <c r="CV427" s="7"/>
      <c r="CW427" s="7"/>
      <c r="CX427" s="7"/>
      <c r="CY427" s="7"/>
      <c r="CZ427" s="7"/>
      <c r="DA427" s="7"/>
      <c r="DB427" s="7"/>
      <c r="DC427" s="7"/>
      <c r="DD427" s="7"/>
      <c r="DE427" s="7"/>
      <c r="DF427" s="7"/>
      <c r="DG427" s="7"/>
      <c r="DH427" s="7"/>
      <c r="DI427" s="7"/>
      <c r="DJ427" s="7"/>
      <c r="DK427" s="7"/>
      <c r="DL427" s="7"/>
      <c r="DM427" s="7"/>
      <c r="DN427" s="7"/>
      <c r="DO427" s="7"/>
      <c r="DP427" s="7"/>
      <c r="DQ427" s="7"/>
      <c r="DR427" s="7"/>
      <c r="DS427" s="7"/>
      <c r="DT427" s="7"/>
      <c r="DU427" s="7"/>
      <c r="DV427" s="7"/>
      <c r="DW427" s="7"/>
      <c r="DX427" s="7"/>
      <c r="DY427" s="7"/>
      <c r="DZ427" s="7"/>
      <c r="EA427" s="7"/>
      <c r="EB427" s="7"/>
      <c r="EC427" s="7"/>
      <c r="ED427" s="7"/>
      <c r="EE427" s="7"/>
      <c r="EF427" s="7"/>
      <c r="EG427" s="7"/>
      <c r="EH427" s="7"/>
      <c r="EI427" s="7"/>
      <c r="EJ427" s="7"/>
      <c r="EK427" s="7"/>
      <c r="EL427" s="7"/>
      <c r="EM427" s="7"/>
      <c r="EN427" s="7"/>
      <c r="EO427" s="7"/>
      <c r="EP427" s="7"/>
      <c r="EQ427" s="7"/>
      <c r="ER427" s="7"/>
      <c r="ES427" s="7"/>
      <c r="ET427" s="7"/>
      <c r="EU427" s="7"/>
      <c r="EV427" s="7"/>
      <c r="EW427" s="7"/>
      <c r="EX427" s="7"/>
      <c r="EY427" s="7"/>
      <c r="EZ427" s="7"/>
      <c r="FA427" s="7"/>
      <c r="FB427" s="7"/>
      <c r="FC427" s="7"/>
      <c r="FD427" s="7"/>
      <c r="FE427" s="7"/>
      <c r="FF427" s="7"/>
      <c r="FG427" s="7"/>
      <c r="FH427" s="7"/>
      <c r="FI427" s="7"/>
      <c r="FJ427" s="7"/>
      <c r="FK427" s="7"/>
      <c r="FL427" s="7"/>
      <c r="FM427" s="7"/>
      <c r="FN427" s="7"/>
      <c r="FO427" s="7"/>
      <c r="FP427" s="7"/>
      <c r="FQ427" s="7"/>
      <c r="FR427" s="7"/>
      <c r="FS427" s="7"/>
      <c r="FT427" s="7"/>
      <c r="FU427" s="7"/>
      <c r="FV427" s="7"/>
      <c r="FW427" s="7"/>
      <c r="FX427" s="7"/>
      <c r="FY427" s="7"/>
      <c r="FZ427" s="7"/>
      <c r="GA427" s="7"/>
      <c r="GB427" s="7"/>
      <c r="GC427" s="7"/>
      <c r="GD427" s="7"/>
      <c r="GE427" s="7"/>
      <c r="GF427" s="7"/>
      <c r="GG427" s="7"/>
      <c r="GH427" s="7"/>
      <c r="GI427" s="7"/>
      <c r="GJ427" s="7"/>
      <c r="GK427" s="7"/>
      <c r="GL427" s="7"/>
      <c r="GM427" s="7"/>
      <c r="GN427" s="7"/>
      <c r="GO427" s="7"/>
      <c r="GP427" s="7"/>
      <c r="GQ427" s="7"/>
      <c r="GR427" s="7"/>
      <c r="GS427" s="7"/>
      <c r="GT427" s="7"/>
      <c r="GU427" s="7"/>
      <c r="GV427" s="7"/>
      <c r="GW427" s="7"/>
      <c r="GX427" s="7"/>
      <c r="GY427" s="7"/>
      <c r="GZ427" s="7"/>
      <c r="HA427" s="7"/>
      <c r="HB427" s="7"/>
      <c r="HC427" s="7"/>
      <c r="HD427" s="7"/>
      <c r="HE427" s="7"/>
      <c r="HF427" s="7"/>
      <c r="HG427" s="7"/>
      <c r="HH427" s="7"/>
      <c r="HI427" s="7"/>
      <c r="HJ427" s="7"/>
      <c r="HK427" s="7"/>
      <c r="HL427" s="7"/>
      <c r="HM427" s="7"/>
      <c r="HN427" s="7"/>
      <c r="HO427" s="7"/>
      <c r="HP427" s="7"/>
      <c r="HQ427" s="7"/>
      <c r="HR427" s="7"/>
      <c r="HS427" s="7"/>
      <c r="HT427" s="7"/>
      <c r="HU427" s="7"/>
      <c r="HV427" s="7"/>
      <c r="HW427" s="7"/>
      <c r="HX427" s="7"/>
      <c r="HY427" s="7"/>
      <c r="HZ427" s="7"/>
      <c r="IA427" s="7"/>
      <c r="IB427" s="7"/>
      <c r="IC427" s="7"/>
      <c r="ID427" s="7"/>
      <c r="IE427" s="7"/>
      <c r="IF427" s="7"/>
      <c r="IG427" s="7"/>
      <c r="IH427" s="7"/>
      <c r="II427" s="7"/>
      <c r="IJ427" s="7"/>
      <c r="IK427" s="7"/>
      <c r="IL427" s="7"/>
      <c r="IM427" s="7"/>
      <c r="IN427" s="7"/>
      <c r="IO427" s="7"/>
      <c r="IP427" s="7"/>
      <c r="IQ427" s="7"/>
      <c r="IR427" s="7"/>
      <c r="IS427" s="7"/>
      <c r="IT427" s="7"/>
      <c r="IU427" s="7"/>
      <c r="IV427" s="7"/>
    </row>
    <row r="428" customFormat="1" ht="14.25" spans="1:256">
      <c r="A428" s="19"/>
      <c r="B428" s="19"/>
      <c r="C428" s="20" t="s">
        <v>1699</v>
      </c>
      <c r="D428" s="20" t="s">
        <v>1699</v>
      </c>
      <c r="E428" s="20" t="s">
        <v>2424</v>
      </c>
      <c r="F428" s="24" t="s">
        <v>1709</v>
      </c>
      <c r="G428" s="24" t="s">
        <v>1732</v>
      </c>
      <c r="H428" s="24" t="s">
        <v>1733</v>
      </c>
      <c r="I428" s="24" t="s">
        <v>1706</v>
      </c>
      <c r="J428" s="24" t="s">
        <v>2425</v>
      </c>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c r="BF428" s="7"/>
      <c r="BG428" s="7"/>
      <c r="BH428" s="7"/>
      <c r="BI428" s="7"/>
      <c r="BJ428" s="7"/>
      <c r="BK428" s="7"/>
      <c r="BL428" s="7"/>
      <c r="BM428" s="7"/>
      <c r="BN428" s="7"/>
      <c r="BO428" s="7"/>
      <c r="BP428" s="7"/>
      <c r="BQ428" s="7"/>
      <c r="BR428" s="7"/>
      <c r="BS428" s="7"/>
      <c r="BT428" s="7"/>
      <c r="BU428" s="7"/>
      <c r="BV428" s="7"/>
      <c r="BW428" s="7"/>
      <c r="BX428" s="7"/>
      <c r="BY428" s="7"/>
      <c r="BZ428" s="7"/>
      <c r="CA428" s="7"/>
      <c r="CB428" s="7"/>
      <c r="CC428" s="7"/>
      <c r="CD428" s="7"/>
      <c r="CE428" s="7"/>
      <c r="CF428" s="7"/>
      <c r="CG428" s="7"/>
      <c r="CH428" s="7"/>
      <c r="CI428" s="7"/>
      <c r="CJ428" s="7"/>
      <c r="CK428" s="7"/>
      <c r="CL428" s="7"/>
      <c r="CM428" s="7"/>
      <c r="CN428" s="7"/>
      <c r="CO428" s="7"/>
      <c r="CP428" s="7"/>
      <c r="CQ428" s="7"/>
      <c r="CR428" s="7"/>
      <c r="CS428" s="7"/>
      <c r="CT428" s="7"/>
      <c r="CU428" s="7"/>
      <c r="CV428" s="7"/>
      <c r="CW428" s="7"/>
      <c r="CX428" s="7"/>
      <c r="CY428" s="7"/>
      <c r="CZ428" s="7"/>
      <c r="DA428" s="7"/>
      <c r="DB428" s="7"/>
      <c r="DC428" s="7"/>
      <c r="DD428" s="7"/>
      <c r="DE428" s="7"/>
      <c r="DF428" s="7"/>
      <c r="DG428" s="7"/>
      <c r="DH428" s="7"/>
      <c r="DI428" s="7"/>
      <c r="DJ428" s="7"/>
      <c r="DK428" s="7"/>
      <c r="DL428" s="7"/>
      <c r="DM428" s="7"/>
      <c r="DN428" s="7"/>
      <c r="DO428" s="7"/>
      <c r="DP428" s="7"/>
      <c r="DQ428" s="7"/>
      <c r="DR428" s="7"/>
      <c r="DS428" s="7"/>
      <c r="DT428" s="7"/>
      <c r="DU428" s="7"/>
      <c r="DV428" s="7"/>
      <c r="DW428" s="7"/>
      <c r="DX428" s="7"/>
      <c r="DY428" s="7"/>
      <c r="DZ428" s="7"/>
      <c r="EA428" s="7"/>
      <c r="EB428" s="7"/>
      <c r="EC428" s="7"/>
      <c r="ED428" s="7"/>
      <c r="EE428" s="7"/>
      <c r="EF428" s="7"/>
      <c r="EG428" s="7"/>
      <c r="EH428" s="7"/>
      <c r="EI428" s="7"/>
      <c r="EJ428" s="7"/>
      <c r="EK428" s="7"/>
      <c r="EL428" s="7"/>
      <c r="EM428" s="7"/>
      <c r="EN428" s="7"/>
      <c r="EO428" s="7"/>
      <c r="EP428" s="7"/>
      <c r="EQ428" s="7"/>
      <c r="ER428" s="7"/>
      <c r="ES428" s="7"/>
      <c r="ET428" s="7"/>
      <c r="EU428" s="7"/>
      <c r="EV428" s="7"/>
      <c r="EW428" s="7"/>
      <c r="EX428" s="7"/>
      <c r="EY428" s="7"/>
      <c r="EZ428" s="7"/>
      <c r="FA428" s="7"/>
      <c r="FB428" s="7"/>
      <c r="FC428" s="7"/>
      <c r="FD428" s="7"/>
      <c r="FE428" s="7"/>
      <c r="FF428" s="7"/>
      <c r="FG428" s="7"/>
      <c r="FH428" s="7"/>
      <c r="FI428" s="7"/>
      <c r="FJ428" s="7"/>
      <c r="FK428" s="7"/>
      <c r="FL428" s="7"/>
      <c r="FM428" s="7"/>
      <c r="FN428" s="7"/>
      <c r="FO428" s="7"/>
      <c r="FP428" s="7"/>
      <c r="FQ428" s="7"/>
      <c r="FR428" s="7"/>
      <c r="FS428" s="7"/>
      <c r="FT428" s="7"/>
      <c r="FU428" s="7"/>
      <c r="FV428" s="7"/>
      <c r="FW428" s="7"/>
      <c r="FX428" s="7"/>
      <c r="FY428" s="7"/>
      <c r="FZ428" s="7"/>
      <c r="GA428" s="7"/>
      <c r="GB428" s="7"/>
      <c r="GC428" s="7"/>
      <c r="GD428" s="7"/>
      <c r="GE428" s="7"/>
      <c r="GF428" s="7"/>
      <c r="GG428" s="7"/>
      <c r="GH428" s="7"/>
      <c r="GI428" s="7"/>
      <c r="GJ428" s="7"/>
      <c r="GK428" s="7"/>
      <c r="GL428" s="7"/>
      <c r="GM428" s="7"/>
      <c r="GN428" s="7"/>
      <c r="GO428" s="7"/>
      <c r="GP428" s="7"/>
      <c r="GQ428" s="7"/>
      <c r="GR428" s="7"/>
      <c r="GS428" s="7"/>
      <c r="GT428" s="7"/>
      <c r="GU428" s="7"/>
      <c r="GV428" s="7"/>
      <c r="GW428" s="7"/>
      <c r="GX428" s="7"/>
      <c r="GY428" s="7"/>
      <c r="GZ428" s="7"/>
      <c r="HA428" s="7"/>
      <c r="HB428" s="7"/>
      <c r="HC428" s="7"/>
      <c r="HD428" s="7"/>
      <c r="HE428" s="7"/>
      <c r="HF428" s="7"/>
      <c r="HG428" s="7"/>
      <c r="HH428" s="7"/>
      <c r="HI428" s="7"/>
      <c r="HJ428" s="7"/>
      <c r="HK428" s="7"/>
      <c r="HL428" s="7"/>
      <c r="HM428" s="7"/>
      <c r="HN428" s="7"/>
      <c r="HO428" s="7"/>
      <c r="HP428" s="7"/>
      <c r="HQ428" s="7"/>
      <c r="HR428" s="7"/>
      <c r="HS428" s="7"/>
      <c r="HT428" s="7"/>
      <c r="HU428" s="7"/>
      <c r="HV428" s="7"/>
      <c r="HW428" s="7"/>
      <c r="HX428" s="7"/>
      <c r="HY428" s="7"/>
      <c r="HZ428" s="7"/>
      <c r="IA428" s="7"/>
      <c r="IB428" s="7"/>
      <c r="IC428" s="7"/>
      <c r="ID428" s="7"/>
      <c r="IE428" s="7"/>
      <c r="IF428" s="7"/>
      <c r="IG428" s="7"/>
      <c r="IH428" s="7"/>
      <c r="II428" s="7"/>
      <c r="IJ428" s="7"/>
      <c r="IK428" s="7"/>
      <c r="IL428" s="7"/>
      <c r="IM428" s="7"/>
      <c r="IN428" s="7"/>
      <c r="IO428" s="7"/>
      <c r="IP428" s="7"/>
      <c r="IQ428" s="7"/>
      <c r="IR428" s="7"/>
      <c r="IS428" s="7"/>
      <c r="IT428" s="7"/>
      <c r="IU428" s="7"/>
      <c r="IV428" s="7"/>
    </row>
    <row r="429" customFormat="1" ht="14.25" spans="1:256">
      <c r="A429" s="19"/>
      <c r="B429" s="19"/>
      <c r="C429" s="20" t="s">
        <v>1699</v>
      </c>
      <c r="D429" s="20" t="s">
        <v>1699</v>
      </c>
      <c r="E429" s="20" t="s">
        <v>2426</v>
      </c>
      <c r="F429" s="24" t="s">
        <v>1709</v>
      </c>
      <c r="G429" s="24" t="s">
        <v>1766</v>
      </c>
      <c r="H429" s="24" t="s">
        <v>1733</v>
      </c>
      <c r="I429" s="24" t="s">
        <v>1706</v>
      </c>
      <c r="J429" s="24" t="s">
        <v>2427</v>
      </c>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c r="BF429" s="7"/>
      <c r="BG429" s="7"/>
      <c r="BH429" s="7"/>
      <c r="BI429" s="7"/>
      <c r="BJ429" s="7"/>
      <c r="BK429" s="7"/>
      <c r="BL429" s="7"/>
      <c r="BM429" s="7"/>
      <c r="BN429" s="7"/>
      <c r="BO429" s="7"/>
      <c r="BP429" s="7"/>
      <c r="BQ429" s="7"/>
      <c r="BR429" s="7"/>
      <c r="BS429" s="7"/>
      <c r="BT429" s="7"/>
      <c r="BU429" s="7"/>
      <c r="BV429" s="7"/>
      <c r="BW429" s="7"/>
      <c r="BX429" s="7"/>
      <c r="BY429" s="7"/>
      <c r="BZ429" s="7"/>
      <c r="CA429" s="7"/>
      <c r="CB429" s="7"/>
      <c r="CC429" s="7"/>
      <c r="CD429" s="7"/>
      <c r="CE429" s="7"/>
      <c r="CF429" s="7"/>
      <c r="CG429" s="7"/>
      <c r="CH429" s="7"/>
      <c r="CI429" s="7"/>
      <c r="CJ429" s="7"/>
      <c r="CK429" s="7"/>
      <c r="CL429" s="7"/>
      <c r="CM429" s="7"/>
      <c r="CN429" s="7"/>
      <c r="CO429" s="7"/>
      <c r="CP429" s="7"/>
      <c r="CQ429" s="7"/>
      <c r="CR429" s="7"/>
      <c r="CS429" s="7"/>
      <c r="CT429" s="7"/>
      <c r="CU429" s="7"/>
      <c r="CV429" s="7"/>
      <c r="CW429" s="7"/>
      <c r="CX429" s="7"/>
      <c r="CY429" s="7"/>
      <c r="CZ429" s="7"/>
      <c r="DA429" s="7"/>
      <c r="DB429" s="7"/>
      <c r="DC429" s="7"/>
      <c r="DD429" s="7"/>
      <c r="DE429" s="7"/>
      <c r="DF429" s="7"/>
      <c r="DG429" s="7"/>
      <c r="DH429" s="7"/>
      <c r="DI429" s="7"/>
      <c r="DJ429" s="7"/>
      <c r="DK429" s="7"/>
      <c r="DL429" s="7"/>
      <c r="DM429" s="7"/>
      <c r="DN429" s="7"/>
      <c r="DO429" s="7"/>
      <c r="DP429" s="7"/>
      <c r="DQ429" s="7"/>
      <c r="DR429" s="7"/>
      <c r="DS429" s="7"/>
      <c r="DT429" s="7"/>
      <c r="DU429" s="7"/>
      <c r="DV429" s="7"/>
      <c r="DW429" s="7"/>
      <c r="DX429" s="7"/>
      <c r="DY429" s="7"/>
      <c r="DZ429" s="7"/>
      <c r="EA429" s="7"/>
      <c r="EB429" s="7"/>
      <c r="EC429" s="7"/>
      <c r="ED429" s="7"/>
      <c r="EE429" s="7"/>
      <c r="EF429" s="7"/>
      <c r="EG429" s="7"/>
      <c r="EH429" s="7"/>
      <c r="EI429" s="7"/>
      <c r="EJ429" s="7"/>
      <c r="EK429" s="7"/>
      <c r="EL429" s="7"/>
      <c r="EM429" s="7"/>
      <c r="EN429" s="7"/>
      <c r="EO429" s="7"/>
      <c r="EP429" s="7"/>
      <c r="EQ429" s="7"/>
      <c r="ER429" s="7"/>
      <c r="ES429" s="7"/>
      <c r="ET429" s="7"/>
      <c r="EU429" s="7"/>
      <c r="EV429" s="7"/>
      <c r="EW429" s="7"/>
      <c r="EX429" s="7"/>
      <c r="EY429" s="7"/>
      <c r="EZ429" s="7"/>
      <c r="FA429" s="7"/>
      <c r="FB429" s="7"/>
      <c r="FC429" s="7"/>
      <c r="FD429" s="7"/>
      <c r="FE429" s="7"/>
      <c r="FF429" s="7"/>
      <c r="FG429" s="7"/>
      <c r="FH429" s="7"/>
      <c r="FI429" s="7"/>
      <c r="FJ429" s="7"/>
      <c r="FK429" s="7"/>
      <c r="FL429" s="7"/>
      <c r="FM429" s="7"/>
      <c r="FN429" s="7"/>
      <c r="FO429" s="7"/>
      <c r="FP429" s="7"/>
      <c r="FQ429" s="7"/>
      <c r="FR429" s="7"/>
      <c r="FS429" s="7"/>
      <c r="FT429" s="7"/>
      <c r="FU429" s="7"/>
      <c r="FV429" s="7"/>
      <c r="FW429" s="7"/>
      <c r="FX429" s="7"/>
      <c r="FY429" s="7"/>
      <c r="FZ429" s="7"/>
      <c r="GA429" s="7"/>
      <c r="GB429" s="7"/>
      <c r="GC429" s="7"/>
      <c r="GD429" s="7"/>
      <c r="GE429" s="7"/>
      <c r="GF429" s="7"/>
      <c r="GG429" s="7"/>
      <c r="GH429" s="7"/>
      <c r="GI429" s="7"/>
      <c r="GJ429" s="7"/>
      <c r="GK429" s="7"/>
      <c r="GL429" s="7"/>
      <c r="GM429" s="7"/>
      <c r="GN429" s="7"/>
      <c r="GO429" s="7"/>
      <c r="GP429" s="7"/>
      <c r="GQ429" s="7"/>
      <c r="GR429" s="7"/>
      <c r="GS429" s="7"/>
      <c r="GT429" s="7"/>
      <c r="GU429" s="7"/>
      <c r="GV429" s="7"/>
      <c r="GW429" s="7"/>
      <c r="GX429" s="7"/>
      <c r="GY429" s="7"/>
      <c r="GZ429" s="7"/>
      <c r="HA429" s="7"/>
      <c r="HB429" s="7"/>
      <c r="HC429" s="7"/>
      <c r="HD429" s="7"/>
      <c r="HE429" s="7"/>
      <c r="HF429" s="7"/>
      <c r="HG429" s="7"/>
      <c r="HH429" s="7"/>
      <c r="HI429" s="7"/>
      <c r="HJ429" s="7"/>
      <c r="HK429" s="7"/>
      <c r="HL429" s="7"/>
      <c r="HM429" s="7"/>
      <c r="HN429" s="7"/>
      <c r="HO429" s="7"/>
      <c r="HP429" s="7"/>
      <c r="HQ429" s="7"/>
      <c r="HR429" s="7"/>
      <c r="HS429" s="7"/>
      <c r="HT429" s="7"/>
      <c r="HU429" s="7"/>
      <c r="HV429" s="7"/>
      <c r="HW429" s="7"/>
      <c r="HX429" s="7"/>
      <c r="HY429" s="7"/>
      <c r="HZ429" s="7"/>
      <c r="IA429" s="7"/>
      <c r="IB429" s="7"/>
      <c r="IC429" s="7"/>
      <c r="ID429" s="7"/>
      <c r="IE429" s="7"/>
      <c r="IF429" s="7"/>
      <c r="IG429" s="7"/>
      <c r="IH429" s="7"/>
      <c r="II429" s="7"/>
      <c r="IJ429" s="7"/>
      <c r="IK429" s="7"/>
      <c r="IL429" s="7"/>
      <c r="IM429" s="7"/>
      <c r="IN429" s="7"/>
      <c r="IO429" s="7"/>
      <c r="IP429" s="7"/>
      <c r="IQ429" s="7"/>
      <c r="IR429" s="7"/>
      <c r="IS429" s="7"/>
      <c r="IT429" s="7"/>
      <c r="IU429" s="7"/>
      <c r="IV429" s="7"/>
    </row>
    <row r="430" customFormat="1" ht="14.25" spans="1:256">
      <c r="A430" s="19"/>
      <c r="B430" s="19"/>
      <c r="C430" s="20" t="s">
        <v>1699</v>
      </c>
      <c r="D430" s="20" t="s">
        <v>1699</v>
      </c>
      <c r="E430" s="20" t="s">
        <v>2428</v>
      </c>
      <c r="F430" s="24" t="s">
        <v>1709</v>
      </c>
      <c r="G430" s="24" t="s">
        <v>1766</v>
      </c>
      <c r="H430" s="24" t="s">
        <v>1733</v>
      </c>
      <c r="I430" s="24" t="s">
        <v>1706</v>
      </c>
      <c r="J430" s="24" t="s">
        <v>2429</v>
      </c>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c r="BF430" s="7"/>
      <c r="BG430" s="7"/>
      <c r="BH430" s="7"/>
      <c r="BI430" s="7"/>
      <c r="BJ430" s="7"/>
      <c r="BK430" s="7"/>
      <c r="BL430" s="7"/>
      <c r="BM430" s="7"/>
      <c r="BN430" s="7"/>
      <c r="BO430" s="7"/>
      <c r="BP430" s="7"/>
      <c r="BQ430" s="7"/>
      <c r="BR430" s="7"/>
      <c r="BS430" s="7"/>
      <c r="BT430" s="7"/>
      <c r="BU430" s="7"/>
      <c r="BV430" s="7"/>
      <c r="BW430" s="7"/>
      <c r="BX430" s="7"/>
      <c r="BY430" s="7"/>
      <c r="BZ430" s="7"/>
      <c r="CA430" s="7"/>
      <c r="CB430" s="7"/>
      <c r="CC430" s="7"/>
      <c r="CD430" s="7"/>
      <c r="CE430" s="7"/>
      <c r="CF430" s="7"/>
      <c r="CG430" s="7"/>
      <c r="CH430" s="7"/>
      <c r="CI430" s="7"/>
      <c r="CJ430" s="7"/>
      <c r="CK430" s="7"/>
      <c r="CL430" s="7"/>
      <c r="CM430" s="7"/>
      <c r="CN430" s="7"/>
      <c r="CO430" s="7"/>
      <c r="CP430" s="7"/>
      <c r="CQ430" s="7"/>
      <c r="CR430" s="7"/>
      <c r="CS430" s="7"/>
      <c r="CT430" s="7"/>
      <c r="CU430" s="7"/>
      <c r="CV430" s="7"/>
      <c r="CW430" s="7"/>
      <c r="CX430" s="7"/>
      <c r="CY430" s="7"/>
      <c r="CZ430" s="7"/>
      <c r="DA430" s="7"/>
      <c r="DB430" s="7"/>
      <c r="DC430" s="7"/>
      <c r="DD430" s="7"/>
      <c r="DE430" s="7"/>
      <c r="DF430" s="7"/>
      <c r="DG430" s="7"/>
      <c r="DH430" s="7"/>
      <c r="DI430" s="7"/>
      <c r="DJ430" s="7"/>
      <c r="DK430" s="7"/>
      <c r="DL430" s="7"/>
      <c r="DM430" s="7"/>
      <c r="DN430" s="7"/>
      <c r="DO430" s="7"/>
      <c r="DP430" s="7"/>
      <c r="DQ430" s="7"/>
      <c r="DR430" s="7"/>
      <c r="DS430" s="7"/>
      <c r="DT430" s="7"/>
      <c r="DU430" s="7"/>
      <c r="DV430" s="7"/>
      <c r="DW430" s="7"/>
      <c r="DX430" s="7"/>
      <c r="DY430" s="7"/>
      <c r="DZ430" s="7"/>
      <c r="EA430" s="7"/>
      <c r="EB430" s="7"/>
      <c r="EC430" s="7"/>
      <c r="ED430" s="7"/>
      <c r="EE430" s="7"/>
      <c r="EF430" s="7"/>
      <c r="EG430" s="7"/>
      <c r="EH430" s="7"/>
      <c r="EI430" s="7"/>
      <c r="EJ430" s="7"/>
      <c r="EK430" s="7"/>
      <c r="EL430" s="7"/>
      <c r="EM430" s="7"/>
      <c r="EN430" s="7"/>
      <c r="EO430" s="7"/>
      <c r="EP430" s="7"/>
      <c r="EQ430" s="7"/>
      <c r="ER430" s="7"/>
      <c r="ES430" s="7"/>
      <c r="ET430" s="7"/>
      <c r="EU430" s="7"/>
      <c r="EV430" s="7"/>
      <c r="EW430" s="7"/>
      <c r="EX430" s="7"/>
      <c r="EY430" s="7"/>
      <c r="EZ430" s="7"/>
      <c r="FA430" s="7"/>
      <c r="FB430" s="7"/>
      <c r="FC430" s="7"/>
      <c r="FD430" s="7"/>
      <c r="FE430" s="7"/>
      <c r="FF430" s="7"/>
      <c r="FG430" s="7"/>
      <c r="FH430" s="7"/>
      <c r="FI430" s="7"/>
      <c r="FJ430" s="7"/>
      <c r="FK430" s="7"/>
      <c r="FL430" s="7"/>
      <c r="FM430" s="7"/>
      <c r="FN430" s="7"/>
      <c r="FO430" s="7"/>
      <c r="FP430" s="7"/>
      <c r="FQ430" s="7"/>
      <c r="FR430" s="7"/>
      <c r="FS430" s="7"/>
      <c r="FT430" s="7"/>
      <c r="FU430" s="7"/>
      <c r="FV430" s="7"/>
      <c r="FW430" s="7"/>
      <c r="FX430" s="7"/>
      <c r="FY430" s="7"/>
      <c r="FZ430" s="7"/>
      <c r="GA430" s="7"/>
      <c r="GB430" s="7"/>
      <c r="GC430" s="7"/>
      <c r="GD430" s="7"/>
      <c r="GE430" s="7"/>
      <c r="GF430" s="7"/>
      <c r="GG430" s="7"/>
      <c r="GH430" s="7"/>
      <c r="GI430" s="7"/>
      <c r="GJ430" s="7"/>
      <c r="GK430" s="7"/>
      <c r="GL430" s="7"/>
      <c r="GM430" s="7"/>
      <c r="GN430" s="7"/>
      <c r="GO430" s="7"/>
      <c r="GP430" s="7"/>
      <c r="GQ430" s="7"/>
      <c r="GR430" s="7"/>
      <c r="GS430" s="7"/>
      <c r="GT430" s="7"/>
      <c r="GU430" s="7"/>
      <c r="GV430" s="7"/>
      <c r="GW430" s="7"/>
      <c r="GX430" s="7"/>
      <c r="GY430" s="7"/>
      <c r="GZ430" s="7"/>
      <c r="HA430" s="7"/>
      <c r="HB430" s="7"/>
      <c r="HC430" s="7"/>
      <c r="HD430" s="7"/>
      <c r="HE430" s="7"/>
      <c r="HF430" s="7"/>
      <c r="HG430" s="7"/>
      <c r="HH430" s="7"/>
      <c r="HI430" s="7"/>
      <c r="HJ430" s="7"/>
      <c r="HK430" s="7"/>
      <c r="HL430" s="7"/>
      <c r="HM430" s="7"/>
      <c r="HN430" s="7"/>
      <c r="HO430" s="7"/>
      <c r="HP430" s="7"/>
      <c r="HQ430" s="7"/>
      <c r="HR430" s="7"/>
      <c r="HS430" s="7"/>
      <c r="HT430" s="7"/>
      <c r="HU430" s="7"/>
      <c r="HV430" s="7"/>
      <c r="HW430" s="7"/>
      <c r="HX430" s="7"/>
      <c r="HY430" s="7"/>
      <c r="HZ430" s="7"/>
      <c r="IA430" s="7"/>
      <c r="IB430" s="7"/>
      <c r="IC430" s="7"/>
      <c r="ID430" s="7"/>
      <c r="IE430" s="7"/>
      <c r="IF430" s="7"/>
      <c r="IG430" s="7"/>
      <c r="IH430" s="7"/>
      <c r="II430" s="7"/>
      <c r="IJ430" s="7"/>
      <c r="IK430" s="7"/>
      <c r="IL430" s="7"/>
      <c r="IM430" s="7"/>
      <c r="IN430" s="7"/>
      <c r="IO430" s="7"/>
      <c r="IP430" s="7"/>
      <c r="IQ430" s="7"/>
      <c r="IR430" s="7"/>
      <c r="IS430" s="7"/>
      <c r="IT430" s="7"/>
      <c r="IU430" s="7"/>
      <c r="IV430" s="7"/>
    </row>
    <row r="431" customFormat="1" ht="14.25" spans="1:256">
      <c r="A431" s="19"/>
      <c r="B431" s="19"/>
      <c r="C431" s="20" t="s">
        <v>1699</v>
      </c>
      <c r="D431" s="20" t="s">
        <v>1899</v>
      </c>
      <c r="E431" s="20" t="s">
        <v>1699</v>
      </c>
      <c r="F431" s="24"/>
      <c r="G431" s="24" t="s">
        <v>1700</v>
      </c>
      <c r="H431" s="24" t="s">
        <v>1699</v>
      </c>
      <c r="I431" s="24"/>
      <c r="J431" s="24" t="s">
        <v>1700</v>
      </c>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c r="BF431" s="7"/>
      <c r="BG431" s="7"/>
      <c r="BH431" s="7"/>
      <c r="BI431" s="7"/>
      <c r="BJ431" s="7"/>
      <c r="BK431" s="7"/>
      <c r="BL431" s="7"/>
      <c r="BM431" s="7"/>
      <c r="BN431" s="7"/>
      <c r="BO431" s="7"/>
      <c r="BP431" s="7"/>
      <c r="BQ431" s="7"/>
      <c r="BR431" s="7"/>
      <c r="BS431" s="7"/>
      <c r="BT431" s="7"/>
      <c r="BU431" s="7"/>
      <c r="BV431" s="7"/>
      <c r="BW431" s="7"/>
      <c r="BX431" s="7"/>
      <c r="BY431" s="7"/>
      <c r="BZ431" s="7"/>
      <c r="CA431" s="7"/>
      <c r="CB431" s="7"/>
      <c r="CC431" s="7"/>
      <c r="CD431" s="7"/>
      <c r="CE431" s="7"/>
      <c r="CF431" s="7"/>
      <c r="CG431" s="7"/>
      <c r="CH431" s="7"/>
      <c r="CI431" s="7"/>
      <c r="CJ431" s="7"/>
      <c r="CK431" s="7"/>
      <c r="CL431" s="7"/>
      <c r="CM431" s="7"/>
      <c r="CN431" s="7"/>
      <c r="CO431" s="7"/>
      <c r="CP431" s="7"/>
      <c r="CQ431" s="7"/>
      <c r="CR431" s="7"/>
      <c r="CS431" s="7"/>
      <c r="CT431" s="7"/>
      <c r="CU431" s="7"/>
      <c r="CV431" s="7"/>
      <c r="CW431" s="7"/>
      <c r="CX431" s="7"/>
      <c r="CY431" s="7"/>
      <c r="CZ431" s="7"/>
      <c r="DA431" s="7"/>
      <c r="DB431" s="7"/>
      <c r="DC431" s="7"/>
      <c r="DD431" s="7"/>
      <c r="DE431" s="7"/>
      <c r="DF431" s="7"/>
      <c r="DG431" s="7"/>
      <c r="DH431" s="7"/>
      <c r="DI431" s="7"/>
      <c r="DJ431" s="7"/>
      <c r="DK431" s="7"/>
      <c r="DL431" s="7"/>
      <c r="DM431" s="7"/>
      <c r="DN431" s="7"/>
      <c r="DO431" s="7"/>
      <c r="DP431" s="7"/>
      <c r="DQ431" s="7"/>
      <c r="DR431" s="7"/>
      <c r="DS431" s="7"/>
      <c r="DT431" s="7"/>
      <c r="DU431" s="7"/>
      <c r="DV431" s="7"/>
      <c r="DW431" s="7"/>
      <c r="DX431" s="7"/>
      <c r="DY431" s="7"/>
      <c r="DZ431" s="7"/>
      <c r="EA431" s="7"/>
      <c r="EB431" s="7"/>
      <c r="EC431" s="7"/>
      <c r="ED431" s="7"/>
      <c r="EE431" s="7"/>
      <c r="EF431" s="7"/>
      <c r="EG431" s="7"/>
      <c r="EH431" s="7"/>
      <c r="EI431" s="7"/>
      <c r="EJ431" s="7"/>
      <c r="EK431" s="7"/>
      <c r="EL431" s="7"/>
      <c r="EM431" s="7"/>
      <c r="EN431" s="7"/>
      <c r="EO431" s="7"/>
      <c r="EP431" s="7"/>
      <c r="EQ431" s="7"/>
      <c r="ER431" s="7"/>
      <c r="ES431" s="7"/>
      <c r="ET431" s="7"/>
      <c r="EU431" s="7"/>
      <c r="EV431" s="7"/>
      <c r="EW431" s="7"/>
      <c r="EX431" s="7"/>
      <c r="EY431" s="7"/>
      <c r="EZ431" s="7"/>
      <c r="FA431" s="7"/>
      <c r="FB431" s="7"/>
      <c r="FC431" s="7"/>
      <c r="FD431" s="7"/>
      <c r="FE431" s="7"/>
      <c r="FF431" s="7"/>
      <c r="FG431" s="7"/>
      <c r="FH431" s="7"/>
      <c r="FI431" s="7"/>
      <c r="FJ431" s="7"/>
      <c r="FK431" s="7"/>
      <c r="FL431" s="7"/>
      <c r="FM431" s="7"/>
      <c r="FN431" s="7"/>
      <c r="FO431" s="7"/>
      <c r="FP431" s="7"/>
      <c r="FQ431" s="7"/>
      <c r="FR431" s="7"/>
      <c r="FS431" s="7"/>
      <c r="FT431" s="7"/>
      <c r="FU431" s="7"/>
      <c r="FV431" s="7"/>
      <c r="FW431" s="7"/>
      <c r="FX431" s="7"/>
      <c r="FY431" s="7"/>
      <c r="FZ431" s="7"/>
      <c r="GA431" s="7"/>
      <c r="GB431" s="7"/>
      <c r="GC431" s="7"/>
      <c r="GD431" s="7"/>
      <c r="GE431" s="7"/>
      <c r="GF431" s="7"/>
      <c r="GG431" s="7"/>
      <c r="GH431" s="7"/>
      <c r="GI431" s="7"/>
      <c r="GJ431" s="7"/>
      <c r="GK431" s="7"/>
      <c r="GL431" s="7"/>
      <c r="GM431" s="7"/>
      <c r="GN431" s="7"/>
      <c r="GO431" s="7"/>
      <c r="GP431" s="7"/>
      <c r="GQ431" s="7"/>
      <c r="GR431" s="7"/>
      <c r="GS431" s="7"/>
      <c r="GT431" s="7"/>
      <c r="GU431" s="7"/>
      <c r="GV431" s="7"/>
      <c r="GW431" s="7"/>
      <c r="GX431" s="7"/>
      <c r="GY431" s="7"/>
      <c r="GZ431" s="7"/>
      <c r="HA431" s="7"/>
      <c r="HB431" s="7"/>
      <c r="HC431" s="7"/>
      <c r="HD431" s="7"/>
      <c r="HE431" s="7"/>
      <c r="HF431" s="7"/>
      <c r="HG431" s="7"/>
      <c r="HH431" s="7"/>
      <c r="HI431" s="7"/>
      <c r="HJ431" s="7"/>
      <c r="HK431" s="7"/>
      <c r="HL431" s="7"/>
      <c r="HM431" s="7"/>
      <c r="HN431" s="7"/>
      <c r="HO431" s="7"/>
      <c r="HP431" s="7"/>
      <c r="HQ431" s="7"/>
      <c r="HR431" s="7"/>
      <c r="HS431" s="7"/>
      <c r="HT431" s="7"/>
      <c r="HU431" s="7"/>
      <c r="HV431" s="7"/>
      <c r="HW431" s="7"/>
      <c r="HX431" s="7"/>
      <c r="HY431" s="7"/>
      <c r="HZ431" s="7"/>
      <c r="IA431" s="7"/>
      <c r="IB431" s="7"/>
      <c r="IC431" s="7"/>
      <c r="ID431" s="7"/>
      <c r="IE431" s="7"/>
      <c r="IF431" s="7"/>
      <c r="IG431" s="7"/>
      <c r="IH431" s="7"/>
      <c r="II431" s="7"/>
      <c r="IJ431" s="7"/>
      <c r="IK431" s="7"/>
      <c r="IL431" s="7"/>
      <c r="IM431" s="7"/>
      <c r="IN431" s="7"/>
      <c r="IO431" s="7"/>
      <c r="IP431" s="7"/>
      <c r="IQ431" s="7"/>
      <c r="IR431" s="7"/>
      <c r="IS431" s="7"/>
      <c r="IT431" s="7"/>
      <c r="IU431" s="7"/>
      <c r="IV431" s="7"/>
    </row>
    <row r="432" customFormat="1" ht="14.25" spans="1:256">
      <c r="A432" s="19"/>
      <c r="B432" s="19"/>
      <c r="C432" s="20" t="s">
        <v>1699</v>
      </c>
      <c r="D432" s="20" t="s">
        <v>1699</v>
      </c>
      <c r="E432" s="20" t="s">
        <v>2430</v>
      </c>
      <c r="F432" s="24" t="s">
        <v>1709</v>
      </c>
      <c r="G432" s="24" t="s">
        <v>1732</v>
      </c>
      <c r="H432" s="24" t="s">
        <v>1733</v>
      </c>
      <c r="I432" s="24" t="s">
        <v>1706</v>
      </c>
      <c r="J432" s="24" t="s">
        <v>2431</v>
      </c>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c r="BF432" s="7"/>
      <c r="BG432" s="7"/>
      <c r="BH432" s="7"/>
      <c r="BI432" s="7"/>
      <c r="BJ432" s="7"/>
      <c r="BK432" s="7"/>
      <c r="BL432" s="7"/>
      <c r="BM432" s="7"/>
      <c r="BN432" s="7"/>
      <c r="BO432" s="7"/>
      <c r="BP432" s="7"/>
      <c r="BQ432" s="7"/>
      <c r="BR432" s="7"/>
      <c r="BS432" s="7"/>
      <c r="BT432" s="7"/>
      <c r="BU432" s="7"/>
      <c r="BV432" s="7"/>
      <c r="BW432" s="7"/>
      <c r="BX432" s="7"/>
      <c r="BY432" s="7"/>
      <c r="BZ432" s="7"/>
      <c r="CA432" s="7"/>
      <c r="CB432" s="7"/>
      <c r="CC432" s="7"/>
      <c r="CD432" s="7"/>
      <c r="CE432" s="7"/>
      <c r="CF432" s="7"/>
      <c r="CG432" s="7"/>
      <c r="CH432" s="7"/>
      <c r="CI432" s="7"/>
      <c r="CJ432" s="7"/>
      <c r="CK432" s="7"/>
      <c r="CL432" s="7"/>
      <c r="CM432" s="7"/>
      <c r="CN432" s="7"/>
      <c r="CO432" s="7"/>
      <c r="CP432" s="7"/>
      <c r="CQ432" s="7"/>
      <c r="CR432" s="7"/>
      <c r="CS432" s="7"/>
      <c r="CT432" s="7"/>
      <c r="CU432" s="7"/>
      <c r="CV432" s="7"/>
      <c r="CW432" s="7"/>
      <c r="CX432" s="7"/>
      <c r="CY432" s="7"/>
      <c r="CZ432" s="7"/>
      <c r="DA432" s="7"/>
      <c r="DB432" s="7"/>
      <c r="DC432" s="7"/>
      <c r="DD432" s="7"/>
      <c r="DE432" s="7"/>
      <c r="DF432" s="7"/>
      <c r="DG432" s="7"/>
      <c r="DH432" s="7"/>
      <c r="DI432" s="7"/>
      <c r="DJ432" s="7"/>
      <c r="DK432" s="7"/>
      <c r="DL432" s="7"/>
      <c r="DM432" s="7"/>
      <c r="DN432" s="7"/>
      <c r="DO432" s="7"/>
      <c r="DP432" s="7"/>
      <c r="DQ432" s="7"/>
      <c r="DR432" s="7"/>
      <c r="DS432" s="7"/>
      <c r="DT432" s="7"/>
      <c r="DU432" s="7"/>
      <c r="DV432" s="7"/>
      <c r="DW432" s="7"/>
      <c r="DX432" s="7"/>
      <c r="DY432" s="7"/>
      <c r="DZ432" s="7"/>
      <c r="EA432" s="7"/>
      <c r="EB432" s="7"/>
      <c r="EC432" s="7"/>
      <c r="ED432" s="7"/>
      <c r="EE432" s="7"/>
      <c r="EF432" s="7"/>
      <c r="EG432" s="7"/>
      <c r="EH432" s="7"/>
      <c r="EI432" s="7"/>
      <c r="EJ432" s="7"/>
      <c r="EK432" s="7"/>
      <c r="EL432" s="7"/>
      <c r="EM432" s="7"/>
      <c r="EN432" s="7"/>
      <c r="EO432" s="7"/>
      <c r="EP432" s="7"/>
      <c r="EQ432" s="7"/>
      <c r="ER432" s="7"/>
      <c r="ES432" s="7"/>
      <c r="ET432" s="7"/>
      <c r="EU432" s="7"/>
      <c r="EV432" s="7"/>
      <c r="EW432" s="7"/>
      <c r="EX432" s="7"/>
      <c r="EY432" s="7"/>
      <c r="EZ432" s="7"/>
      <c r="FA432" s="7"/>
      <c r="FB432" s="7"/>
      <c r="FC432" s="7"/>
      <c r="FD432" s="7"/>
      <c r="FE432" s="7"/>
      <c r="FF432" s="7"/>
      <c r="FG432" s="7"/>
      <c r="FH432" s="7"/>
      <c r="FI432" s="7"/>
      <c r="FJ432" s="7"/>
      <c r="FK432" s="7"/>
      <c r="FL432" s="7"/>
      <c r="FM432" s="7"/>
      <c r="FN432" s="7"/>
      <c r="FO432" s="7"/>
      <c r="FP432" s="7"/>
      <c r="FQ432" s="7"/>
      <c r="FR432" s="7"/>
      <c r="FS432" s="7"/>
      <c r="FT432" s="7"/>
      <c r="FU432" s="7"/>
      <c r="FV432" s="7"/>
      <c r="FW432" s="7"/>
      <c r="FX432" s="7"/>
      <c r="FY432" s="7"/>
      <c r="FZ432" s="7"/>
      <c r="GA432" s="7"/>
      <c r="GB432" s="7"/>
      <c r="GC432" s="7"/>
      <c r="GD432" s="7"/>
      <c r="GE432" s="7"/>
      <c r="GF432" s="7"/>
      <c r="GG432" s="7"/>
      <c r="GH432" s="7"/>
      <c r="GI432" s="7"/>
      <c r="GJ432" s="7"/>
      <c r="GK432" s="7"/>
      <c r="GL432" s="7"/>
      <c r="GM432" s="7"/>
      <c r="GN432" s="7"/>
      <c r="GO432" s="7"/>
      <c r="GP432" s="7"/>
      <c r="GQ432" s="7"/>
      <c r="GR432" s="7"/>
      <c r="GS432" s="7"/>
      <c r="GT432" s="7"/>
      <c r="GU432" s="7"/>
      <c r="GV432" s="7"/>
      <c r="GW432" s="7"/>
      <c r="GX432" s="7"/>
      <c r="GY432" s="7"/>
      <c r="GZ432" s="7"/>
      <c r="HA432" s="7"/>
      <c r="HB432" s="7"/>
      <c r="HC432" s="7"/>
      <c r="HD432" s="7"/>
      <c r="HE432" s="7"/>
      <c r="HF432" s="7"/>
      <c r="HG432" s="7"/>
      <c r="HH432" s="7"/>
      <c r="HI432" s="7"/>
      <c r="HJ432" s="7"/>
      <c r="HK432" s="7"/>
      <c r="HL432" s="7"/>
      <c r="HM432" s="7"/>
      <c r="HN432" s="7"/>
      <c r="HO432" s="7"/>
      <c r="HP432" s="7"/>
      <c r="HQ432" s="7"/>
      <c r="HR432" s="7"/>
      <c r="HS432" s="7"/>
      <c r="HT432" s="7"/>
      <c r="HU432" s="7"/>
      <c r="HV432" s="7"/>
      <c r="HW432" s="7"/>
      <c r="HX432" s="7"/>
      <c r="HY432" s="7"/>
      <c r="HZ432" s="7"/>
      <c r="IA432" s="7"/>
      <c r="IB432" s="7"/>
      <c r="IC432" s="7"/>
      <c r="ID432" s="7"/>
      <c r="IE432" s="7"/>
      <c r="IF432" s="7"/>
      <c r="IG432" s="7"/>
      <c r="IH432" s="7"/>
      <c r="II432" s="7"/>
      <c r="IJ432" s="7"/>
      <c r="IK432" s="7"/>
      <c r="IL432" s="7"/>
      <c r="IM432" s="7"/>
      <c r="IN432" s="7"/>
      <c r="IO432" s="7"/>
      <c r="IP432" s="7"/>
      <c r="IQ432" s="7"/>
      <c r="IR432" s="7"/>
      <c r="IS432" s="7"/>
      <c r="IT432" s="7"/>
      <c r="IU432" s="7"/>
      <c r="IV432" s="7"/>
    </row>
    <row r="433" customFormat="1" ht="14.25" spans="1:256">
      <c r="A433" s="19"/>
      <c r="B433" s="19"/>
      <c r="C433" s="20" t="s">
        <v>1699</v>
      </c>
      <c r="D433" s="20" t="s">
        <v>1699</v>
      </c>
      <c r="E433" s="20" t="s">
        <v>2432</v>
      </c>
      <c r="F433" s="24" t="s">
        <v>1709</v>
      </c>
      <c r="G433" s="24" t="s">
        <v>2433</v>
      </c>
      <c r="H433" s="24" t="s">
        <v>1744</v>
      </c>
      <c r="I433" s="24" t="s">
        <v>1706</v>
      </c>
      <c r="J433" s="24" t="s">
        <v>2434</v>
      </c>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c r="BF433" s="7"/>
      <c r="BG433" s="7"/>
      <c r="BH433" s="7"/>
      <c r="BI433" s="7"/>
      <c r="BJ433" s="7"/>
      <c r="BK433" s="7"/>
      <c r="BL433" s="7"/>
      <c r="BM433" s="7"/>
      <c r="BN433" s="7"/>
      <c r="BO433" s="7"/>
      <c r="BP433" s="7"/>
      <c r="BQ433" s="7"/>
      <c r="BR433" s="7"/>
      <c r="BS433" s="7"/>
      <c r="BT433" s="7"/>
      <c r="BU433" s="7"/>
      <c r="BV433" s="7"/>
      <c r="BW433" s="7"/>
      <c r="BX433" s="7"/>
      <c r="BY433" s="7"/>
      <c r="BZ433" s="7"/>
      <c r="CA433" s="7"/>
      <c r="CB433" s="7"/>
      <c r="CC433" s="7"/>
      <c r="CD433" s="7"/>
      <c r="CE433" s="7"/>
      <c r="CF433" s="7"/>
      <c r="CG433" s="7"/>
      <c r="CH433" s="7"/>
      <c r="CI433" s="7"/>
      <c r="CJ433" s="7"/>
      <c r="CK433" s="7"/>
      <c r="CL433" s="7"/>
      <c r="CM433" s="7"/>
      <c r="CN433" s="7"/>
      <c r="CO433" s="7"/>
      <c r="CP433" s="7"/>
      <c r="CQ433" s="7"/>
      <c r="CR433" s="7"/>
      <c r="CS433" s="7"/>
      <c r="CT433" s="7"/>
      <c r="CU433" s="7"/>
      <c r="CV433" s="7"/>
      <c r="CW433" s="7"/>
      <c r="CX433" s="7"/>
      <c r="CY433" s="7"/>
      <c r="CZ433" s="7"/>
      <c r="DA433" s="7"/>
      <c r="DB433" s="7"/>
      <c r="DC433" s="7"/>
      <c r="DD433" s="7"/>
      <c r="DE433" s="7"/>
      <c r="DF433" s="7"/>
      <c r="DG433" s="7"/>
      <c r="DH433" s="7"/>
      <c r="DI433" s="7"/>
      <c r="DJ433" s="7"/>
      <c r="DK433" s="7"/>
      <c r="DL433" s="7"/>
      <c r="DM433" s="7"/>
      <c r="DN433" s="7"/>
      <c r="DO433" s="7"/>
      <c r="DP433" s="7"/>
      <c r="DQ433" s="7"/>
      <c r="DR433" s="7"/>
      <c r="DS433" s="7"/>
      <c r="DT433" s="7"/>
      <c r="DU433" s="7"/>
      <c r="DV433" s="7"/>
      <c r="DW433" s="7"/>
      <c r="DX433" s="7"/>
      <c r="DY433" s="7"/>
      <c r="DZ433" s="7"/>
      <c r="EA433" s="7"/>
      <c r="EB433" s="7"/>
      <c r="EC433" s="7"/>
      <c r="ED433" s="7"/>
      <c r="EE433" s="7"/>
      <c r="EF433" s="7"/>
      <c r="EG433" s="7"/>
      <c r="EH433" s="7"/>
      <c r="EI433" s="7"/>
      <c r="EJ433" s="7"/>
      <c r="EK433" s="7"/>
      <c r="EL433" s="7"/>
      <c r="EM433" s="7"/>
      <c r="EN433" s="7"/>
      <c r="EO433" s="7"/>
      <c r="EP433" s="7"/>
      <c r="EQ433" s="7"/>
      <c r="ER433" s="7"/>
      <c r="ES433" s="7"/>
      <c r="ET433" s="7"/>
      <c r="EU433" s="7"/>
      <c r="EV433" s="7"/>
      <c r="EW433" s="7"/>
      <c r="EX433" s="7"/>
      <c r="EY433" s="7"/>
      <c r="EZ433" s="7"/>
      <c r="FA433" s="7"/>
      <c r="FB433" s="7"/>
      <c r="FC433" s="7"/>
      <c r="FD433" s="7"/>
      <c r="FE433" s="7"/>
      <c r="FF433" s="7"/>
      <c r="FG433" s="7"/>
      <c r="FH433" s="7"/>
      <c r="FI433" s="7"/>
      <c r="FJ433" s="7"/>
      <c r="FK433" s="7"/>
      <c r="FL433" s="7"/>
      <c r="FM433" s="7"/>
      <c r="FN433" s="7"/>
      <c r="FO433" s="7"/>
      <c r="FP433" s="7"/>
      <c r="FQ433" s="7"/>
      <c r="FR433" s="7"/>
      <c r="FS433" s="7"/>
      <c r="FT433" s="7"/>
      <c r="FU433" s="7"/>
      <c r="FV433" s="7"/>
      <c r="FW433" s="7"/>
      <c r="FX433" s="7"/>
      <c r="FY433" s="7"/>
      <c r="FZ433" s="7"/>
      <c r="GA433" s="7"/>
      <c r="GB433" s="7"/>
      <c r="GC433" s="7"/>
      <c r="GD433" s="7"/>
      <c r="GE433" s="7"/>
      <c r="GF433" s="7"/>
      <c r="GG433" s="7"/>
      <c r="GH433" s="7"/>
      <c r="GI433" s="7"/>
      <c r="GJ433" s="7"/>
      <c r="GK433" s="7"/>
      <c r="GL433" s="7"/>
      <c r="GM433" s="7"/>
      <c r="GN433" s="7"/>
      <c r="GO433" s="7"/>
      <c r="GP433" s="7"/>
      <c r="GQ433" s="7"/>
      <c r="GR433" s="7"/>
      <c r="GS433" s="7"/>
      <c r="GT433" s="7"/>
      <c r="GU433" s="7"/>
      <c r="GV433" s="7"/>
      <c r="GW433" s="7"/>
      <c r="GX433" s="7"/>
      <c r="GY433" s="7"/>
      <c r="GZ433" s="7"/>
      <c r="HA433" s="7"/>
      <c r="HB433" s="7"/>
      <c r="HC433" s="7"/>
      <c r="HD433" s="7"/>
      <c r="HE433" s="7"/>
      <c r="HF433" s="7"/>
      <c r="HG433" s="7"/>
      <c r="HH433" s="7"/>
      <c r="HI433" s="7"/>
      <c r="HJ433" s="7"/>
      <c r="HK433" s="7"/>
      <c r="HL433" s="7"/>
      <c r="HM433" s="7"/>
      <c r="HN433" s="7"/>
      <c r="HO433" s="7"/>
      <c r="HP433" s="7"/>
      <c r="HQ433" s="7"/>
      <c r="HR433" s="7"/>
      <c r="HS433" s="7"/>
      <c r="HT433" s="7"/>
      <c r="HU433" s="7"/>
      <c r="HV433" s="7"/>
      <c r="HW433" s="7"/>
      <c r="HX433" s="7"/>
      <c r="HY433" s="7"/>
      <c r="HZ433" s="7"/>
      <c r="IA433" s="7"/>
      <c r="IB433" s="7"/>
      <c r="IC433" s="7"/>
      <c r="ID433" s="7"/>
      <c r="IE433" s="7"/>
      <c r="IF433" s="7"/>
      <c r="IG433" s="7"/>
      <c r="IH433" s="7"/>
      <c r="II433" s="7"/>
      <c r="IJ433" s="7"/>
      <c r="IK433" s="7"/>
      <c r="IL433" s="7"/>
      <c r="IM433" s="7"/>
      <c r="IN433" s="7"/>
      <c r="IO433" s="7"/>
      <c r="IP433" s="7"/>
      <c r="IQ433" s="7"/>
      <c r="IR433" s="7"/>
      <c r="IS433" s="7"/>
      <c r="IT433" s="7"/>
      <c r="IU433" s="7"/>
      <c r="IV433" s="7"/>
    </row>
    <row r="434" customFormat="1" ht="14.25" spans="1:256">
      <c r="A434" s="19"/>
      <c r="B434" s="19"/>
      <c r="C434" s="20" t="s">
        <v>1758</v>
      </c>
      <c r="D434" s="20" t="s">
        <v>1699</v>
      </c>
      <c r="E434" s="20" t="s">
        <v>1699</v>
      </c>
      <c r="F434" s="24"/>
      <c r="G434" s="24" t="s">
        <v>1700</v>
      </c>
      <c r="H434" s="24" t="s">
        <v>1699</v>
      </c>
      <c r="I434" s="24"/>
      <c r="J434" s="24" t="s">
        <v>1700</v>
      </c>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c r="BF434" s="7"/>
      <c r="BG434" s="7"/>
      <c r="BH434" s="7"/>
      <c r="BI434" s="7"/>
      <c r="BJ434" s="7"/>
      <c r="BK434" s="7"/>
      <c r="BL434" s="7"/>
      <c r="BM434" s="7"/>
      <c r="BN434" s="7"/>
      <c r="BO434" s="7"/>
      <c r="BP434" s="7"/>
      <c r="BQ434" s="7"/>
      <c r="BR434" s="7"/>
      <c r="BS434" s="7"/>
      <c r="BT434" s="7"/>
      <c r="BU434" s="7"/>
      <c r="BV434" s="7"/>
      <c r="BW434" s="7"/>
      <c r="BX434" s="7"/>
      <c r="BY434" s="7"/>
      <c r="BZ434" s="7"/>
      <c r="CA434" s="7"/>
      <c r="CB434" s="7"/>
      <c r="CC434" s="7"/>
      <c r="CD434" s="7"/>
      <c r="CE434" s="7"/>
      <c r="CF434" s="7"/>
      <c r="CG434" s="7"/>
      <c r="CH434" s="7"/>
      <c r="CI434" s="7"/>
      <c r="CJ434" s="7"/>
      <c r="CK434" s="7"/>
      <c r="CL434" s="7"/>
      <c r="CM434" s="7"/>
      <c r="CN434" s="7"/>
      <c r="CO434" s="7"/>
      <c r="CP434" s="7"/>
      <c r="CQ434" s="7"/>
      <c r="CR434" s="7"/>
      <c r="CS434" s="7"/>
      <c r="CT434" s="7"/>
      <c r="CU434" s="7"/>
      <c r="CV434" s="7"/>
      <c r="CW434" s="7"/>
      <c r="CX434" s="7"/>
      <c r="CY434" s="7"/>
      <c r="CZ434" s="7"/>
      <c r="DA434" s="7"/>
      <c r="DB434" s="7"/>
      <c r="DC434" s="7"/>
      <c r="DD434" s="7"/>
      <c r="DE434" s="7"/>
      <c r="DF434" s="7"/>
      <c r="DG434" s="7"/>
      <c r="DH434" s="7"/>
      <c r="DI434" s="7"/>
      <c r="DJ434" s="7"/>
      <c r="DK434" s="7"/>
      <c r="DL434" s="7"/>
      <c r="DM434" s="7"/>
      <c r="DN434" s="7"/>
      <c r="DO434" s="7"/>
      <c r="DP434" s="7"/>
      <c r="DQ434" s="7"/>
      <c r="DR434" s="7"/>
      <c r="DS434" s="7"/>
      <c r="DT434" s="7"/>
      <c r="DU434" s="7"/>
      <c r="DV434" s="7"/>
      <c r="DW434" s="7"/>
      <c r="DX434" s="7"/>
      <c r="DY434" s="7"/>
      <c r="DZ434" s="7"/>
      <c r="EA434" s="7"/>
      <c r="EB434" s="7"/>
      <c r="EC434" s="7"/>
      <c r="ED434" s="7"/>
      <c r="EE434" s="7"/>
      <c r="EF434" s="7"/>
      <c r="EG434" s="7"/>
      <c r="EH434" s="7"/>
      <c r="EI434" s="7"/>
      <c r="EJ434" s="7"/>
      <c r="EK434" s="7"/>
      <c r="EL434" s="7"/>
      <c r="EM434" s="7"/>
      <c r="EN434" s="7"/>
      <c r="EO434" s="7"/>
      <c r="EP434" s="7"/>
      <c r="EQ434" s="7"/>
      <c r="ER434" s="7"/>
      <c r="ES434" s="7"/>
      <c r="ET434" s="7"/>
      <c r="EU434" s="7"/>
      <c r="EV434" s="7"/>
      <c r="EW434" s="7"/>
      <c r="EX434" s="7"/>
      <c r="EY434" s="7"/>
      <c r="EZ434" s="7"/>
      <c r="FA434" s="7"/>
      <c r="FB434" s="7"/>
      <c r="FC434" s="7"/>
      <c r="FD434" s="7"/>
      <c r="FE434" s="7"/>
      <c r="FF434" s="7"/>
      <c r="FG434" s="7"/>
      <c r="FH434" s="7"/>
      <c r="FI434" s="7"/>
      <c r="FJ434" s="7"/>
      <c r="FK434" s="7"/>
      <c r="FL434" s="7"/>
      <c r="FM434" s="7"/>
      <c r="FN434" s="7"/>
      <c r="FO434" s="7"/>
      <c r="FP434" s="7"/>
      <c r="FQ434" s="7"/>
      <c r="FR434" s="7"/>
      <c r="FS434" s="7"/>
      <c r="FT434" s="7"/>
      <c r="FU434" s="7"/>
      <c r="FV434" s="7"/>
      <c r="FW434" s="7"/>
      <c r="FX434" s="7"/>
      <c r="FY434" s="7"/>
      <c r="FZ434" s="7"/>
      <c r="GA434" s="7"/>
      <c r="GB434" s="7"/>
      <c r="GC434" s="7"/>
      <c r="GD434" s="7"/>
      <c r="GE434" s="7"/>
      <c r="GF434" s="7"/>
      <c r="GG434" s="7"/>
      <c r="GH434" s="7"/>
      <c r="GI434" s="7"/>
      <c r="GJ434" s="7"/>
      <c r="GK434" s="7"/>
      <c r="GL434" s="7"/>
      <c r="GM434" s="7"/>
      <c r="GN434" s="7"/>
      <c r="GO434" s="7"/>
      <c r="GP434" s="7"/>
      <c r="GQ434" s="7"/>
      <c r="GR434" s="7"/>
      <c r="GS434" s="7"/>
      <c r="GT434" s="7"/>
      <c r="GU434" s="7"/>
      <c r="GV434" s="7"/>
      <c r="GW434" s="7"/>
      <c r="GX434" s="7"/>
      <c r="GY434" s="7"/>
      <c r="GZ434" s="7"/>
      <c r="HA434" s="7"/>
      <c r="HB434" s="7"/>
      <c r="HC434" s="7"/>
      <c r="HD434" s="7"/>
      <c r="HE434" s="7"/>
      <c r="HF434" s="7"/>
      <c r="HG434" s="7"/>
      <c r="HH434" s="7"/>
      <c r="HI434" s="7"/>
      <c r="HJ434" s="7"/>
      <c r="HK434" s="7"/>
      <c r="HL434" s="7"/>
      <c r="HM434" s="7"/>
      <c r="HN434" s="7"/>
      <c r="HO434" s="7"/>
      <c r="HP434" s="7"/>
      <c r="HQ434" s="7"/>
      <c r="HR434" s="7"/>
      <c r="HS434" s="7"/>
      <c r="HT434" s="7"/>
      <c r="HU434" s="7"/>
      <c r="HV434" s="7"/>
      <c r="HW434" s="7"/>
      <c r="HX434" s="7"/>
      <c r="HY434" s="7"/>
      <c r="HZ434" s="7"/>
      <c r="IA434" s="7"/>
      <c r="IB434" s="7"/>
      <c r="IC434" s="7"/>
      <c r="ID434" s="7"/>
      <c r="IE434" s="7"/>
      <c r="IF434" s="7"/>
      <c r="IG434" s="7"/>
      <c r="IH434" s="7"/>
      <c r="II434" s="7"/>
      <c r="IJ434" s="7"/>
      <c r="IK434" s="7"/>
      <c r="IL434" s="7"/>
      <c r="IM434" s="7"/>
      <c r="IN434" s="7"/>
      <c r="IO434" s="7"/>
      <c r="IP434" s="7"/>
      <c r="IQ434" s="7"/>
      <c r="IR434" s="7"/>
      <c r="IS434" s="7"/>
      <c r="IT434" s="7"/>
      <c r="IU434" s="7"/>
      <c r="IV434" s="7"/>
    </row>
    <row r="435" customFormat="1" ht="14.25" spans="1:256">
      <c r="A435" s="19"/>
      <c r="B435" s="19"/>
      <c r="C435" s="20" t="s">
        <v>1699</v>
      </c>
      <c r="D435" s="20" t="s">
        <v>1759</v>
      </c>
      <c r="E435" s="20" t="s">
        <v>1699</v>
      </c>
      <c r="F435" s="24"/>
      <c r="G435" s="24" t="s">
        <v>1700</v>
      </c>
      <c r="H435" s="24" t="s">
        <v>1699</v>
      </c>
      <c r="I435" s="24"/>
      <c r="J435" s="24" t="s">
        <v>1700</v>
      </c>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c r="BF435" s="7"/>
      <c r="BG435" s="7"/>
      <c r="BH435" s="7"/>
      <c r="BI435" s="7"/>
      <c r="BJ435" s="7"/>
      <c r="BK435" s="7"/>
      <c r="BL435" s="7"/>
      <c r="BM435" s="7"/>
      <c r="BN435" s="7"/>
      <c r="BO435" s="7"/>
      <c r="BP435" s="7"/>
      <c r="BQ435" s="7"/>
      <c r="BR435" s="7"/>
      <c r="BS435" s="7"/>
      <c r="BT435" s="7"/>
      <c r="BU435" s="7"/>
      <c r="BV435" s="7"/>
      <c r="BW435" s="7"/>
      <c r="BX435" s="7"/>
      <c r="BY435" s="7"/>
      <c r="BZ435" s="7"/>
      <c r="CA435" s="7"/>
      <c r="CB435" s="7"/>
      <c r="CC435" s="7"/>
      <c r="CD435" s="7"/>
      <c r="CE435" s="7"/>
      <c r="CF435" s="7"/>
      <c r="CG435" s="7"/>
      <c r="CH435" s="7"/>
      <c r="CI435" s="7"/>
      <c r="CJ435" s="7"/>
      <c r="CK435" s="7"/>
      <c r="CL435" s="7"/>
      <c r="CM435" s="7"/>
      <c r="CN435" s="7"/>
      <c r="CO435" s="7"/>
      <c r="CP435" s="7"/>
      <c r="CQ435" s="7"/>
      <c r="CR435" s="7"/>
      <c r="CS435" s="7"/>
      <c r="CT435" s="7"/>
      <c r="CU435" s="7"/>
      <c r="CV435" s="7"/>
      <c r="CW435" s="7"/>
      <c r="CX435" s="7"/>
      <c r="CY435" s="7"/>
      <c r="CZ435" s="7"/>
      <c r="DA435" s="7"/>
      <c r="DB435" s="7"/>
      <c r="DC435" s="7"/>
      <c r="DD435" s="7"/>
      <c r="DE435" s="7"/>
      <c r="DF435" s="7"/>
      <c r="DG435" s="7"/>
      <c r="DH435" s="7"/>
      <c r="DI435" s="7"/>
      <c r="DJ435" s="7"/>
      <c r="DK435" s="7"/>
      <c r="DL435" s="7"/>
      <c r="DM435" s="7"/>
      <c r="DN435" s="7"/>
      <c r="DO435" s="7"/>
      <c r="DP435" s="7"/>
      <c r="DQ435" s="7"/>
      <c r="DR435" s="7"/>
      <c r="DS435" s="7"/>
      <c r="DT435" s="7"/>
      <c r="DU435" s="7"/>
      <c r="DV435" s="7"/>
      <c r="DW435" s="7"/>
      <c r="DX435" s="7"/>
      <c r="DY435" s="7"/>
      <c r="DZ435" s="7"/>
      <c r="EA435" s="7"/>
      <c r="EB435" s="7"/>
      <c r="EC435" s="7"/>
      <c r="ED435" s="7"/>
      <c r="EE435" s="7"/>
      <c r="EF435" s="7"/>
      <c r="EG435" s="7"/>
      <c r="EH435" s="7"/>
      <c r="EI435" s="7"/>
      <c r="EJ435" s="7"/>
      <c r="EK435" s="7"/>
      <c r="EL435" s="7"/>
      <c r="EM435" s="7"/>
      <c r="EN435" s="7"/>
      <c r="EO435" s="7"/>
      <c r="EP435" s="7"/>
      <c r="EQ435" s="7"/>
      <c r="ER435" s="7"/>
      <c r="ES435" s="7"/>
      <c r="ET435" s="7"/>
      <c r="EU435" s="7"/>
      <c r="EV435" s="7"/>
      <c r="EW435" s="7"/>
      <c r="EX435" s="7"/>
      <c r="EY435" s="7"/>
      <c r="EZ435" s="7"/>
      <c r="FA435" s="7"/>
      <c r="FB435" s="7"/>
      <c r="FC435" s="7"/>
      <c r="FD435" s="7"/>
      <c r="FE435" s="7"/>
      <c r="FF435" s="7"/>
      <c r="FG435" s="7"/>
      <c r="FH435" s="7"/>
      <c r="FI435" s="7"/>
      <c r="FJ435" s="7"/>
      <c r="FK435" s="7"/>
      <c r="FL435" s="7"/>
      <c r="FM435" s="7"/>
      <c r="FN435" s="7"/>
      <c r="FO435" s="7"/>
      <c r="FP435" s="7"/>
      <c r="FQ435" s="7"/>
      <c r="FR435" s="7"/>
      <c r="FS435" s="7"/>
      <c r="FT435" s="7"/>
      <c r="FU435" s="7"/>
      <c r="FV435" s="7"/>
      <c r="FW435" s="7"/>
      <c r="FX435" s="7"/>
      <c r="FY435" s="7"/>
      <c r="FZ435" s="7"/>
      <c r="GA435" s="7"/>
      <c r="GB435" s="7"/>
      <c r="GC435" s="7"/>
      <c r="GD435" s="7"/>
      <c r="GE435" s="7"/>
      <c r="GF435" s="7"/>
      <c r="GG435" s="7"/>
      <c r="GH435" s="7"/>
      <c r="GI435" s="7"/>
      <c r="GJ435" s="7"/>
      <c r="GK435" s="7"/>
      <c r="GL435" s="7"/>
      <c r="GM435" s="7"/>
      <c r="GN435" s="7"/>
      <c r="GO435" s="7"/>
      <c r="GP435" s="7"/>
      <c r="GQ435" s="7"/>
      <c r="GR435" s="7"/>
      <c r="GS435" s="7"/>
      <c r="GT435" s="7"/>
      <c r="GU435" s="7"/>
      <c r="GV435" s="7"/>
      <c r="GW435" s="7"/>
      <c r="GX435" s="7"/>
      <c r="GY435" s="7"/>
      <c r="GZ435" s="7"/>
      <c r="HA435" s="7"/>
      <c r="HB435" s="7"/>
      <c r="HC435" s="7"/>
      <c r="HD435" s="7"/>
      <c r="HE435" s="7"/>
      <c r="HF435" s="7"/>
      <c r="HG435" s="7"/>
      <c r="HH435" s="7"/>
      <c r="HI435" s="7"/>
      <c r="HJ435" s="7"/>
      <c r="HK435" s="7"/>
      <c r="HL435" s="7"/>
      <c r="HM435" s="7"/>
      <c r="HN435" s="7"/>
      <c r="HO435" s="7"/>
      <c r="HP435" s="7"/>
      <c r="HQ435" s="7"/>
      <c r="HR435" s="7"/>
      <c r="HS435" s="7"/>
      <c r="HT435" s="7"/>
      <c r="HU435" s="7"/>
      <c r="HV435" s="7"/>
      <c r="HW435" s="7"/>
      <c r="HX435" s="7"/>
      <c r="HY435" s="7"/>
      <c r="HZ435" s="7"/>
      <c r="IA435" s="7"/>
      <c r="IB435" s="7"/>
      <c r="IC435" s="7"/>
      <c r="ID435" s="7"/>
      <c r="IE435" s="7"/>
      <c r="IF435" s="7"/>
      <c r="IG435" s="7"/>
      <c r="IH435" s="7"/>
      <c r="II435" s="7"/>
      <c r="IJ435" s="7"/>
      <c r="IK435" s="7"/>
      <c r="IL435" s="7"/>
      <c r="IM435" s="7"/>
      <c r="IN435" s="7"/>
      <c r="IO435" s="7"/>
      <c r="IP435" s="7"/>
      <c r="IQ435" s="7"/>
      <c r="IR435" s="7"/>
      <c r="IS435" s="7"/>
      <c r="IT435" s="7"/>
      <c r="IU435" s="7"/>
      <c r="IV435" s="7"/>
    </row>
    <row r="436" customFormat="1" ht="14.25" spans="1:256">
      <c r="A436" s="19"/>
      <c r="B436" s="19"/>
      <c r="C436" s="20" t="s">
        <v>1699</v>
      </c>
      <c r="D436" s="20" t="s">
        <v>1699</v>
      </c>
      <c r="E436" s="20" t="s">
        <v>2435</v>
      </c>
      <c r="F436" s="24" t="s">
        <v>1709</v>
      </c>
      <c r="G436" s="24" t="s">
        <v>1736</v>
      </c>
      <c r="H436" s="24" t="s">
        <v>1733</v>
      </c>
      <c r="I436" s="24" t="s">
        <v>1706</v>
      </c>
      <c r="J436" s="24" t="s">
        <v>2436</v>
      </c>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c r="BF436" s="7"/>
      <c r="BG436" s="7"/>
      <c r="BH436" s="7"/>
      <c r="BI436" s="7"/>
      <c r="BJ436" s="7"/>
      <c r="BK436" s="7"/>
      <c r="BL436" s="7"/>
      <c r="BM436" s="7"/>
      <c r="BN436" s="7"/>
      <c r="BO436" s="7"/>
      <c r="BP436" s="7"/>
      <c r="BQ436" s="7"/>
      <c r="BR436" s="7"/>
      <c r="BS436" s="7"/>
      <c r="BT436" s="7"/>
      <c r="BU436" s="7"/>
      <c r="BV436" s="7"/>
      <c r="BW436" s="7"/>
      <c r="BX436" s="7"/>
      <c r="BY436" s="7"/>
      <c r="BZ436" s="7"/>
      <c r="CA436" s="7"/>
      <c r="CB436" s="7"/>
      <c r="CC436" s="7"/>
      <c r="CD436" s="7"/>
      <c r="CE436" s="7"/>
      <c r="CF436" s="7"/>
      <c r="CG436" s="7"/>
      <c r="CH436" s="7"/>
      <c r="CI436" s="7"/>
      <c r="CJ436" s="7"/>
      <c r="CK436" s="7"/>
      <c r="CL436" s="7"/>
      <c r="CM436" s="7"/>
      <c r="CN436" s="7"/>
      <c r="CO436" s="7"/>
      <c r="CP436" s="7"/>
      <c r="CQ436" s="7"/>
      <c r="CR436" s="7"/>
      <c r="CS436" s="7"/>
      <c r="CT436" s="7"/>
      <c r="CU436" s="7"/>
      <c r="CV436" s="7"/>
      <c r="CW436" s="7"/>
      <c r="CX436" s="7"/>
      <c r="CY436" s="7"/>
      <c r="CZ436" s="7"/>
      <c r="DA436" s="7"/>
      <c r="DB436" s="7"/>
      <c r="DC436" s="7"/>
      <c r="DD436" s="7"/>
      <c r="DE436" s="7"/>
      <c r="DF436" s="7"/>
      <c r="DG436" s="7"/>
      <c r="DH436" s="7"/>
      <c r="DI436" s="7"/>
      <c r="DJ436" s="7"/>
      <c r="DK436" s="7"/>
      <c r="DL436" s="7"/>
      <c r="DM436" s="7"/>
      <c r="DN436" s="7"/>
      <c r="DO436" s="7"/>
      <c r="DP436" s="7"/>
      <c r="DQ436" s="7"/>
      <c r="DR436" s="7"/>
      <c r="DS436" s="7"/>
      <c r="DT436" s="7"/>
      <c r="DU436" s="7"/>
      <c r="DV436" s="7"/>
      <c r="DW436" s="7"/>
      <c r="DX436" s="7"/>
      <c r="DY436" s="7"/>
      <c r="DZ436" s="7"/>
      <c r="EA436" s="7"/>
      <c r="EB436" s="7"/>
      <c r="EC436" s="7"/>
      <c r="ED436" s="7"/>
      <c r="EE436" s="7"/>
      <c r="EF436" s="7"/>
      <c r="EG436" s="7"/>
      <c r="EH436" s="7"/>
      <c r="EI436" s="7"/>
      <c r="EJ436" s="7"/>
      <c r="EK436" s="7"/>
      <c r="EL436" s="7"/>
      <c r="EM436" s="7"/>
      <c r="EN436" s="7"/>
      <c r="EO436" s="7"/>
      <c r="EP436" s="7"/>
      <c r="EQ436" s="7"/>
      <c r="ER436" s="7"/>
      <c r="ES436" s="7"/>
      <c r="ET436" s="7"/>
      <c r="EU436" s="7"/>
      <c r="EV436" s="7"/>
      <c r="EW436" s="7"/>
      <c r="EX436" s="7"/>
      <c r="EY436" s="7"/>
      <c r="EZ436" s="7"/>
      <c r="FA436" s="7"/>
      <c r="FB436" s="7"/>
      <c r="FC436" s="7"/>
      <c r="FD436" s="7"/>
      <c r="FE436" s="7"/>
      <c r="FF436" s="7"/>
      <c r="FG436" s="7"/>
      <c r="FH436" s="7"/>
      <c r="FI436" s="7"/>
      <c r="FJ436" s="7"/>
      <c r="FK436" s="7"/>
      <c r="FL436" s="7"/>
      <c r="FM436" s="7"/>
      <c r="FN436" s="7"/>
      <c r="FO436" s="7"/>
      <c r="FP436" s="7"/>
      <c r="FQ436" s="7"/>
      <c r="FR436" s="7"/>
      <c r="FS436" s="7"/>
      <c r="FT436" s="7"/>
      <c r="FU436" s="7"/>
      <c r="FV436" s="7"/>
      <c r="FW436" s="7"/>
      <c r="FX436" s="7"/>
      <c r="FY436" s="7"/>
      <c r="FZ436" s="7"/>
      <c r="GA436" s="7"/>
      <c r="GB436" s="7"/>
      <c r="GC436" s="7"/>
      <c r="GD436" s="7"/>
      <c r="GE436" s="7"/>
      <c r="GF436" s="7"/>
      <c r="GG436" s="7"/>
      <c r="GH436" s="7"/>
      <c r="GI436" s="7"/>
      <c r="GJ436" s="7"/>
      <c r="GK436" s="7"/>
      <c r="GL436" s="7"/>
      <c r="GM436" s="7"/>
      <c r="GN436" s="7"/>
      <c r="GO436" s="7"/>
      <c r="GP436" s="7"/>
      <c r="GQ436" s="7"/>
      <c r="GR436" s="7"/>
      <c r="GS436" s="7"/>
      <c r="GT436" s="7"/>
      <c r="GU436" s="7"/>
      <c r="GV436" s="7"/>
      <c r="GW436" s="7"/>
      <c r="GX436" s="7"/>
      <c r="GY436" s="7"/>
      <c r="GZ436" s="7"/>
      <c r="HA436" s="7"/>
      <c r="HB436" s="7"/>
      <c r="HC436" s="7"/>
      <c r="HD436" s="7"/>
      <c r="HE436" s="7"/>
      <c r="HF436" s="7"/>
      <c r="HG436" s="7"/>
      <c r="HH436" s="7"/>
      <c r="HI436" s="7"/>
      <c r="HJ436" s="7"/>
      <c r="HK436" s="7"/>
      <c r="HL436" s="7"/>
      <c r="HM436" s="7"/>
      <c r="HN436" s="7"/>
      <c r="HO436" s="7"/>
      <c r="HP436" s="7"/>
      <c r="HQ436" s="7"/>
      <c r="HR436" s="7"/>
      <c r="HS436" s="7"/>
      <c r="HT436" s="7"/>
      <c r="HU436" s="7"/>
      <c r="HV436" s="7"/>
      <c r="HW436" s="7"/>
      <c r="HX436" s="7"/>
      <c r="HY436" s="7"/>
      <c r="HZ436" s="7"/>
      <c r="IA436" s="7"/>
      <c r="IB436" s="7"/>
      <c r="IC436" s="7"/>
      <c r="ID436" s="7"/>
      <c r="IE436" s="7"/>
      <c r="IF436" s="7"/>
      <c r="IG436" s="7"/>
      <c r="IH436" s="7"/>
      <c r="II436" s="7"/>
      <c r="IJ436" s="7"/>
      <c r="IK436" s="7"/>
      <c r="IL436" s="7"/>
      <c r="IM436" s="7"/>
      <c r="IN436" s="7"/>
      <c r="IO436" s="7"/>
      <c r="IP436" s="7"/>
      <c r="IQ436" s="7"/>
      <c r="IR436" s="7"/>
      <c r="IS436" s="7"/>
      <c r="IT436" s="7"/>
      <c r="IU436" s="7"/>
      <c r="IV436" s="7"/>
    </row>
    <row r="437" customFormat="1" ht="14.25" spans="1:256">
      <c r="A437" s="19"/>
      <c r="B437" s="19"/>
      <c r="C437" s="20" t="s">
        <v>1699</v>
      </c>
      <c r="D437" s="20" t="s">
        <v>1699</v>
      </c>
      <c r="E437" s="20" t="s">
        <v>1759</v>
      </c>
      <c r="F437" s="24" t="s">
        <v>1709</v>
      </c>
      <c r="G437" s="24" t="s">
        <v>1736</v>
      </c>
      <c r="H437" s="24" t="s">
        <v>1733</v>
      </c>
      <c r="I437" s="24" t="s">
        <v>1706</v>
      </c>
      <c r="J437" s="24" t="s">
        <v>2437</v>
      </c>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c r="BF437" s="7"/>
      <c r="BG437" s="7"/>
      <c r="BH437" s="7"/>
      <c r="BI437" s="7"/>
      <c r="BJ437" s="7"/>
      <c r="BK437" s="7"/>
      <c r="BL437" s="7"/>
      <c r="BM437" s="7"/>
      <c r="BN437" s="7"/>
      <c r="BO437" s="7"/>
      <c r="BP437" s="7"/>
      <c r="BQ437" s="7"/>
      <c r="BR437" s="7"/>
      <c r="BS437" s="7"/>
      <c r="BT437" s="7"/>
      <c r="BU437" s="7"/>
      <c r="BV437" s="7"/>
      <c r="BW437" s="7"/>
      <c r="BX437" s="7"/>
      <c r="BY437" s="7"/>
      <c r="BZ437" s="7"/>
      <c r="CA437" s="7"/>
      <c r="CB437" s="7"/>
      <c r="CC437" s="7"/>
      <c r="CD437" s="7"/>
      <c r="CE437" s="7"/>
      <c r="CF437" s="7"/>
      <c r="CG437" s="7"/>
      <c r="CH437" s="7"/>
      <c r="CI437" s="7"/>
      <c r="CJ437" s="7"/>
      <c r="CK437" s="7"/>
      <c r="CL437" s="7"/>
      <c r="CM437" s="7"/>
      <c r="CN437" s="7"/>
      <c r="CO437" s="7"/>
      <c r="CP437" s="7"/>
      <c r="CQ437" s="7"/>
      <c r="CR437" s="7"/>
      <c r="CS437" s="7"/>
      <c r="CT437" s="7"/>
      <c r="CU437" s="7"/>
      <c r="CV437" s="7"/>
      <c r="CW437" s="7"/>
      <c r="CX437" s="7"/>
      <c r="CY437" s="7"/>
      <c r="CZ437" s="7"/>
      <c r="DA437" s="7"/>
      <c r="DB437" s="7"/>
      <c r="DC437" s="7"/>
      <c r="DD437" s="7"/>
      <c r="DE437" s="7"/>
      <c r="DF437" s="7"/>
      <c r="DG437" s="7"/>
      <c r="DH437" s="7"/>
      <c r="DI437" s="7"/>
      <c r="DJ437" s="7"/>
      <c r="DK437" s="7"/>
      <c r="DL437" s="7"/>
      <c r="DM437" s="7"/>
      <c r="DN437" s="7"/>
      <c r="DO437" s="7"/>
      <c r="DP437" s="7"/>
      <c r="DQ437" s="7"/>
      <c r="DR437" s="7"/>
      <c r="DS437" s="7"/>
      <c r="DT437" s="7"/>
      <c r="DU437" s="7"/>
      <c r="DV437" s="7"/>
      <c r="DW437" s="7"/>
      <c r="DX437" s="7"/>
      <c r="DY437" s="7"/>
      <c r="DZ437" s="7"/>
      <c r="EA437" s="7"/>
      <c r="EB437" s="7"/>
      <c r="EC437" s="7"/>
      <c r="ED437" s="7"/>
      <c r="EE437" s="7"/>
      <c r="EF437" s="7"/>
      <c r="EG437" s="7"/>
      <c r="EH437" s="7"/>
      <c r="EI437" s="7"/>
      <c r="EJ437" s="7"/>
      <c r="EK437" s="7"/>
      <c r="EL437" s="7"/>
      <c r="EM437" s="7"/>
      <c r="EN437" s="7"/>
      <c r="EO437" s="7"/>
      <c r="EP437" s="7"/>
      <c r="EQ437" s="7"/>
      <c r="ER437" s="7"/>
      <c r="ES437" s="7"/>
      <c r="ET437" s="7"/>
      <c r="EU437" s="7"/>
      <c r="EV437" s="7"/>
      <c r="EW437" s="7"/>
      <c r="EX437" s="7"/>
      <c r="EY437" s="7"/>
      <c r="EZ437" s="7"/>
      <c r="FA437" s="7"/>
      <c r="FB437" s="7"/>
      <c r="FC437" s="7"/>
      <c r="FD437" s="7"/>
      <c r="FE437" s="7"/>
      <c r="FF437" s="7"/>
      <c r="FG437" s="7"/>
      <c r="FH437" s="7"/>
      <c r="FI437" s="7"/>
      <c r="FJ437" s="7"/>
      <c r="FK437" s="7"/>
      <c r="FL437" s="7"/>
      <c r="FM437" s="7"/>
      <c r="FN437" s="7"/>
      <c r="FO437" s="7"/>
      <c r="FP437" s="7"/>
      <c r="FQ437" s="7"/>
      <c r="FR437" s="7"/>
      <c r="FS437" s="7"/>
      <c r="FT437" s="7"/>
      <c r="FU437" s="7"/>
      <c r="FV437" s="7"/>
      <c r="FW437" s="7"/>
      <c r="FX437" s="7"/>
      <c r="FY437" s="7"/>
      <c r="FZ437" s="7"/>
      <c r="GA437" s="7"/>
      <c r="GB437" s="7"/>
      <c r="GC437" s="7"/>
      <c r="GD437" s="7"/>
      <c r="GE437" s="7"/>
      <c r="GF437" s="7"/>
      <c r="GG437" s="7"/>
      <c r="GH437" s="7"/>
      <c r="GI437" s="7"/>
      <c r="GJ437" s="7"/>
      <c r="GK437" s="7"/>
      <c r="GL437" s="7"/>
      <c r="GM437" s="7"/>
      <c r="GN437" s="7"/>
      <c r="GO437" s="7"/>
      <c r="GP437" s="7"/>
      <c r="GQ437" s="7"/>
      <c r="GR437" s="7"/>
      <c r="GS437" s="7"/>
      <c r="GT437" s="7"/>
      <c r="GU437" s="7"/>
      <c r="GV437" s="7"/>
      <c r="GW437" s="7"/>
      <c r="GX437" s="7"/>
      <c r="GY437" s="7"/>
      <c r="GZ437" s="7"/>
      <c r="HA437" s="7"/>
      <c r="HB437" s="7"/>
      <c r="HC437" s="7"/>
      <c r="HD437" s="7"/>
      <c r="HE437" s="7"/>
      <c r="HF437" s="7"/>
      <c r="HG437" s="7"/>
      <c r="HH437" s="7"/>
      <c r="HI437" s="7"/>
      <c r="HJ437" s="7"/>
      <c r="HK437" s="7"/>
      <c r="HL437" s="7"/>
      <c r="HM437" s="7"/>
      <c r="HN437" s="7"/>
      <c r="HO437" s="7"/>
      <c r="HP437" s="7"/>
      <c r="HQ437" s="7"/>
      <c r="HR437" s="7"/>
      <c r="HS437" s="7"/>
      <c r="HT437" s="7"/>
      <c r="HU437" s="7"/>
      <c r="HV437" s="7"/>
      <c r="HW437" s="7"/>
      <c r="HX437" s="7"/>
      <c r="HY437" s="7"/>
      <c r="HZ437" s="7"/>
      <c r="IA437" s="7"/>
      <c r="IB437" s="7"/>
      <c r="IC437" s="7"/>
      <c r="ID437" s="7"/>
      <c r="IE437" s="7"/>
      <c r="IF437" s="7"/>
      <c r="IG437" s="7"/>
      <c r="IH437" s="7"/>
      <c r="II437" s="7"/>
      <c r="IJ437" s="7"/>
      <c r="IK437" s="7"/>
      <c r="IL437" s="7"/>
      <c r="IM437" s="7"/>
      <c r="IN437" s="7"/>
      <c r="IO437" s="7"/>
      <c r="IP437" s="7"/>
      <c r="IQ437" s="7"/>
      <c r="IR437" s="7"/>
      <c r="IS437" s="7"/>
      <c r="IT437" s="7"/>
      <c r="IU437" s="7"/>
      <c r="IV437" s="7"/>
    </row>
    <row r="438" customFormat="1" ht="14.25" spans="1:256">
      <c r="A438" s="19"/>
      <c r="B438" s="19"/>
      <c r="C438" s="20" t="s">
        <v>1699</v>
      </c>
      <c r="D438" s="20" t="s">
        <v>1699</v>
      </c>
      <c r="E438" s="20" t="s">
        <v>2438</v>
      </c>
      <c r="F438" s="24" t="s">
        <v>1709</v>
      </c>
      <c r="G438" s="24" t="s">
        <v>1766</v>
      </c>
      <c r="H438" s="24" t="s">
        <v>1733</v>
      </c>
      <c r="I438" s="24" t="s">
        <v>1706</v>
      </c>
      <c r="J438" s="24" t="s">
        <v>2439</v>
      </c>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c r="BF438" s="7"/>
      <c r="BG438" s="7"/>
      <c r="BH438" s="7"/>
      <c r="BI438" s="7"/>
      <c r="BJ438" s="7"/>
      <c r="BK438" s="7"/>
      <c r="BL438" s="7"/>
      <c r="BM438" s="7"/>
      <c r="BN438" s="7"/>
      <c r="BO438" s="7"/>
      <c r="BP438" s="7"/>
      <c r="BQ438" s="7"/>
      <c r="BR438" s="7"/>
      <c r="BS438" s="7"/>
      <c r="BT438" s="7"/>
      <c r="BU438" s="7"/>
      <c r="BV438" s="7"/>
      <c r="BW438" s="7"/>
      <c r="BX438" s="7"/>
      <c r="BY438" s="7"/>
      <c r="BZ438" s="7"/>
      <c r="CA438" s="7"/>
      <c r="CB438" s="7"/>
      <c r="CC438" s="7"/>
      <c r="CD438" s="7"/>
      <c r="CE438" s="7"/>
      <c r="CF438" s="7"/>
      <c r="CG438" s="7"/>
      <c r="CH438" s="7"/>
      <c r="CI438" s="7"/>
      <c r="CJ438" s="7"/>
      <c r="CK438" s="7"/>
      <c r="CL438" s="7"/>
      <c r="CM438" s="7"/>
      <c r="CN438" s="7"/>
      <c r="CO438" s="7"/>
      <c r="CP438" s="7"/>
      <c r="CQ438" s="7"/>
      <c r="CR438" s="7"/>
      <c r="CS438" s="7"/>
      <c r="CT438" s="7"/>
      <c r="CU438" s="7"/>
      <c r="CV438" s="7"/>
      <c r="CW438" s="7"/>
      <c r="CX438" s="7"/>
      <c r="CY438" s="7"/>
      <c r="CZ438" s="7"/>
      <c r="DA438" s="7"/>
      <c r="DB438" s="7"/>
      <c r="DC438" s="7"/>
      <c r="DD438" s="7"/>
      <c r="DE438" s="7"/>
      <c r="DF438" s="7"/>
      <c r="DG438" s="7"/>
      <c r="DH438" s="7"/>
      <c r="DI438" s="7"/>
      <c r="DJ438" s="7"/>
      <c r="DK438" s="7"/>
      <c r="DL438" s="7"/>
      <c r="DM438" s="7"/>
      <c r="DN438" s="7"/>
      <c r="DO438" s="7"/>
      <c r="DP438" s="7"/>
      <c r="DQ438" s="7"/>
      <c r="DR438" s="7"/>
      <c r="DS438" s="7"/>
      <c r="DT438" s="7"/>
      <c r="DU438" s="7"/>
      <c r="DV438" s="7"/>
      <c r="DW438" s="7"/>
      <c r="DX438" s="7"/>
      <c r="DY438" s="7"/>
      <c r="DZ438" s="7"/>
      <c r="EA438" s="7"/>
      <c r="EB438" s="7"/>
      <c r="EC438" s="7"/>
      <c r="ED438" s="7"/>
      <c r="EE438" s="7"/>
      <c r="EF438" s="7"/>
      <c r="EG438" s="7"/>
      <c r="EH438" s="7"/>
      <c r="EI438" s="7"/>
      <c r="EJ438" s="7"/>
      <c r="EK438" s="7"/>
      <c r="EL438" s="7"/>
      <c r="EM438" s="7"/>
      <c r="EN438" s="7"/>
      <c r="EO438" s="7"/>
      <c r="EP438" s="7"/>
      <c r="EQ438" s="7"/>
      <c r="ER438" s="7"/>
      <c r="ES438" s="7"/>
      <c r="ET438" s="7"/>
      <c r="EU438" s="7"/>
      <c r="EV438" s="7"/>
      <c r="EW438" s="7"/>
      <c r="EX438" s="7"/>
      <c r="EY438" s="7"/>
      <c r="EZ438" s="7"/>
      <c r="FA438" s="7"/>
      <c r="FB438" s="7"/>
      <c r="FC438" s="7"/>
      <c r="FD438" s="7"/>
      <c r="FE438" s="7"/>
      <c r="FF438" s="7"/>
      <c r="FG438" s="7"/>
      <c r="FH438" s="7"/>
      <c r="FI438" s="7"/>
      <c r="FJ438" s="7"/>
      <c r="FK438" s="7"/>
      <c r="FL438" s="7"/>
      <c r="FM438" s="7"/>
      <c r="FN438" s="7"/>
      <c r="FO438" s="7"/>
      <c r="FP438" s="7"/>
      <c r="FQ438" s="7"/>
      <c r="FR438" s="7"/>
      <c r="FS438" s="7"/>
      <c r="FT438" s="7"/>
      <c r="FU438" s="7"/>
      <c r="FV438" s="7"/>
      <c r="FW438" s="7"/>
      <c r="FX438" s="7"/>
      <c r="FY438" s="7"/>
      <c r="FZ438" s="7"/>
      <c r="GA438" s="7"/>
      <c r="GB438" s="7"/>
      <c r="GC438" s="7"/>
      <c r="GD438" s="7"/>
      <c r="GE438" s="7"/>
      <c r="GF438" s="7"/>
      <c r="GG438" s="7"/>
      <c r="GH438" s="7"/>
      <c r="GI438" s="7"/>
      <c r="GJ438" s="7"/>
      <c r="GK438" s="7"/>
      <c r="GL438" s="7"/>
      <c r="GM438" s="7"/>
      <c r="GN438" s="7"/>
      <c r="GO438" s="7"/>
      <c r="GP438" s="7"/>
      <c r="GQ438" s="7"/>
      <c r="GR438" s="7"/>
      <c r="GS438" s="7"/>
      <c r="GT438" s="7"/>
      <c r="GU438" s="7"/>
      <c r="GV438" s="7"/>
      <c r="GW438" s="7"/>
      <c r="GX438" s="7"/>
      <c r="GY438" s="7"/>
      <c r="GZ438" s="7"/>
      <c r="HA438" s="7"/>
      <c r="HB438" s="7"/>
      <c r="HC438" s="7"/>
      <c r="HD438" s="7"/>
      <c r="HE438" s="7"/>
      <c r="HF438" s="7"/>
      <c r="HG438" s="7"/>
      <c r="HH438" s="7"/>
      <c r="HI438" s="7"/>
      <c r="HJ438" s="7"/>
      <c r="HK438" s="7"/>
      <c r="HL438" s="7"/>
      <c r="HM438" s="7"/>
      <c r="HN438" s="7"/>
      <c r="HO438" s="7"/>
      <c r="HP438" s="7"/>
      <c r="HQ438" s="7"/>
      <c r="HR438" s="7"/>
      <c r="HS438" s="7"/>
      <c r="HT438" s="7"/>
      <c r="HU438" s="7"/>
      <c r="HV438" s="7"/>
      <c r="HW438" s="7"/>
      <c r="HX438" s="7"/>
      <c r="HY438" s="7"/>
      <c r="HZ438" s="7"/>
      <c r="IA438" s="7"/>
      <c r="IB438" s="7"/>
      <c r="IC438" s="7"/>
      <c r="ID438" s="7"/>
      <c r="IE438" s="7"/>
      <c r="IF438" s="7"/>
      <c r="IG438" s="7"/>
      <c r="IH438" s="7"/>
      <c r="II438" s="7"/>
      <c r="IJ438" s="7"/>
      <c r="IK438" s="7"/>
      <c r="IL438" s="7"/>
      <c r="IM438" s="7"/>
      <c r="IN438" s="7"/>
      <c r="IO438" s="7"/>
      <c r="IP438" s="7"/>
      <c r="IQ438" s="7"/>
      <c r="IR438" s="7"/>
      <c r="IS438" s="7"/>
      <c r="IT438" s="7"/>
      <c r="IU438" s="7"/>
      <c r="IV438" s="7"/>
    </row>
    <row r="439" customFormat="1" ht="13.5" spans="1:256">
      <c r="A439" s="13" t="s">
        <v>2440</v>
      </c>
      <c r="B439" s="13"/>
      <c r="C439" s="13"/>
      <c r="D439" s="13"/>
      <c r="E439" s="13"/>
      <c r="F439" s="13"/>
      <c r="G439" s="13"/>
      <c r="H439" s="13"/>
      <c r="I439" s="13"/>
      <c r="J439" s="13"/>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c r="BF439" s="7"/>
      <c r="BG439" s="7"/>
      <c r="BH439" s="7"/>
      <c r="BI439" s="7"/>
      <c r="BJ439" s="7"/>
      <c r="BK439" s="7"/>
      <c r="BL439" s="7"/>
      <c r="BM439" s="7"/>
      <c r="BN439" s="7"/>
      <c r="BO439" s="7"/>
      <c r="BP439" s="7"/>
      <c r="BQ439" s="7"/>
      <c r="BR439" s="7"/>
      <c r="BS439" s="7"/>
      <c r="BT439" s="7"/>
      <c r="BU439" s="7"/>
      <c r="BV439" s="7"/>
      <c r="BW439" s="7"/>
      <c r="BX439" s="7"/>
      <c r="BY439" s="7"/>
      <c r="BZ439" s="7"/>
      <c r="CA439" s="7"/>
      <c r="CB439" s="7"/>
      <c r="CC439" s="7"/>
      <c r="CD439" s="7"/>
      <c r="CE439" s="7"/>
      <c r="CF439" s="7"/>
      <c r="CG439" s="7"/>
      <c r="CH439" s="7"/>
      <c r="CI439" s="7"/>
      <c r="CJ439" s="7"/>
      <c r="CK439" s="7"/>
      <c r="CL439" s="7"/>
      <c r="CM439" s="7"/>
      <c r="CN439" s="7"/>
      <c r="CO439" s="7"/>
      <c r="CP439" s="7"/>
      <c r="CQ439" s="7"/>
      <c r="CR439" s="7"/>
      <c r="CS439" s="7"/>
      <c r="CT439" s="7"/>
      <c r="CU439" s="7"/>
      <c r="CV439" s="7"/>
      <c r="CW439" s="7"/>
      <c r="CX439" s="7"/>
      <c r="CY439" s="7"/>
      <c r="CZ439" s="7"/>
      <c r="DA439" s="7"/>
      <c r="DB439" s="7"/>
      <c r="DC439" s="7"/>
      <c r="DD439" s="7"/>
      <c r="DE439" s="7"/>
      <c r="DF439" s="7"/>
      <c r="DG439" s="7"/>
      <c r="DH439" s="7"/>
      <c r="DI439" s="7"/>
      <c r="DJ439" s="7"/>
      <c r="DK439" s="7"/>
      <c r="DL439" s="7"/>
      <c r="DM439" s="7"/>
      <c r="DN439" s="7"/>
      <c r="DO439" s="7"/>
      <c r="DP439" s="7"/>
      <c r="DQ439" s="7"/>
      <c r="DR439" s="7"/>
      <c r="DS439" s="7"/>
      <c r="DT439" s="7"/>
      <c r="DU439" s="7"/>
      <c r="DV439" s="7"/>
      <c r="DW439" s="7"/>
      <c r="DX439" s="7"/>
      <c r="DY439" s="7"/>
      <c r="DZ439" s="7"/>
      <c r="EA439" s="7"/>
      <c r="EB439" s="7"/>
      <c r="EC439" s="7"/>
      <c r="ED439" s="7"/>
      <c r="EE439" s="7"/>
      <c r="EF439" s="7"/>
      <c r="EG439" s="7"/>
      <c r="EH439" s="7"/>
      <c r="EI439" s="7"/>
      <c r="EJ439" s="7"/>
      <c r="EK439" s="7"/>
      <c r="EL439" s="7"/>
      <c r="EM439" s="7"/>
      <c r="EN439" s="7"/>
      <c r="EO439" s="7"/>
      <c r="EP439" s="7"/>
      <c r="EQ439" s="7"/>
      <c r="ER439" s="7"/>
      <c r="ES439" s="7"/>
      <c r="ET439" s="7"/>
      <c r="EU439" s="7"/>
      <c r="EV439" s="7"/>
      <c r="EW439" s="7"/>
      <c r="EX439" s="7"/>
      <c r="EY439" s="7"/>
      <c r="EZ439" s="7"/>
      <c r="FA439" s="7"/>
      <c r="FB439" s="7"/>
      <c r="FC439" s="7"/>
      <c r="FD439" s="7"/>
      <c r="FE439" s="7"/>
      <c r="FF439" s="7"/>
      <c r="FG439" s="7"/>
      <c r="FH439" s="7"/>
      <c r="FI439" s="7"/>
      <c r="FJ439" s="7"/>
      <c r="FK439" s="7"/>
      <c r="FL439" s="7"/>
      <c r="FM439" s="7"/>
      <c r="FN439" s="7"/>
      <c r="FO439" s="7"/>
      <c r="FP439" s="7"/>
      <c r="FQ439" s="7"/>
      <c r="FR439" s="7"/>
      <c r="FS439" s="7"/>
      <c r="FT439" s="7"/>
      <c r="FU439" s="7"/>
      <c r="FV439" s="7"/>
      <c r="FW439" s="7"/>
      <c r="FX439" s="7"/>
      <c r="FY439" s="7"/>
      <c r="FZ439" s="7"/>
      <c r="GA439" s="7"/>
      <c r="GB439" s="7"/>
      <c r="GC439" s="7"/>
      <c r="GD439" s="7"/>
      <c r="GE439" s="7"/>
      <c r="GF439" s="7"/>
      <c r="GG439" s="7"/>
      <c r="GH439" s="7"/>
      <c r="GI439" s="7"/>
      <c r="GJ439" s="7"/>
      <c r="GK439" s="7"/>
      <c r="GL439" s="7"/>
      <c r="GM439" s="7"/>
      <c r="GN439" s="7"/>
      <c r="GO439" s="7"/>
      <c r="GP439" s="7"/>
      <c r="GQ439" s="7"/>
      <c r="GR439" s="7"/>
      <c r="GS439" s="7"/>
      <c r="GT439" s="7"/>
      <c r="GU439" s="7"/>
      <c r="GV439" s="7"/>
      <c r="GW439" s="7"/>
      <c r="GX439" s="7"/>
      <c r="GY439" s="7"/>
      <c r="GZ439" s="7"/>
      <c r="HA439" s="7"/>
      <c r="HB439" s="7"/>
      <c r="HC439" s="7"/>
      <c r="HD439" s="7"/>
      <c r="HE439" s="7"/>
      <c r="HF439" s="7"/>
      <c r="HG439" s="7"/>
      <c r="HH439" s="7"/>
      <c r="HI439" s="7"/>
      <c r="HJ439" s="7"/>
      <c r="HK439" s="7"/>
      <c r="HL439" s="7"/>
      <c r="HM439" s="7"/>
      <c r="HN439" s="7"/>
      <c r="HO439" s="7"/>
      <c r="HP439" s="7"/>
      <c r="HQ439" s="7"/>
      <c r="HR439" s="7"/>
      <c r="HS439" s="7"/>
      <c r="HT439" s="7"/>
      <c r="HU439" s="7"/>
      <c r="HV439" s="7"/>
      <c r="HW439" s="7"/>
      <c r="HX439" s="7"/>
      <c r="HY439" s="7"/>
      <c r="HZ439" s="7"/>
      <c r="IA439" s="7"/>
      <c r="IB439" s="7"/>
      <c r="IC439" s="7"/>
      <c r="ID439" s="7"/>
      <c r="IE439" s="7"/>
      <c r="IF439" s="7"/>
      <c r="IG439" s="7"/>
      <c r="IH439" s="7"/>
      <c r="II439" s="7"/>
      <c r="IJ439" s="7"/>
      <c r="IK439" s="7"/>
      <c r="IL439" s="7"/>
      <c r="IM439" s="7"/>
      <c r="IN439" s="7"/>
      <c r="IO439" s="7"/>
      <c r="IP439" s="7"/>
      <c r="IQ439" s="7"/>
      <c r="IR439" s="7"/>
      <c r="IS439" s="7"/>
      <c r="IT439" s="7"/>
      <c r="IU439" s="7"/>
      <c r="IV439" s="7"/>
    </row>
    <row r="440" customFormat="1" ht="355" customHeight="1" spans="1:256">
      <c r="A440" s="19" t="s">
        <v>2441</v>
      </c>
      <c r="B440" s="22" t="s">
        <v>2442</v>
      </c>
      <c r="C440" s="20" t="s">
        <v>1698</v>
      </c>
      <c r="D440" s="20" t="s">
        <v>1699</v>
      </c>
      <c r="E440" s="20" t="s">
        <v>1699</v>
      </c>
      <c r="F440" s="24"/>
      <c r="G440" s="24" t="s">
        <v>1700</v>
      </c>
      <c r="H440" s="24" t="s">
        <v>1699</v>
      </c>
      <c r="I440" s="24"/>
      <c r="J440" s="24" t="s">
        <v>1700</v>
      </c>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c r="BF440" s="7"/>
      <c r="BG440" s="7"/>
      <c r="BH440" s="7"/>
      <c r="BI440" s="7"/>
      <c r="BJ440" s="7"/>
      <c r="BK440" s="7"/>
      <c r="BL440" s="7"/>
      <c r="BM440" s="7"/>
      <c r="BN440" s="7"/>
      <c r="BO440" s="7"/>
      <c r="BP440" s="7"/>
      <c r="BQ440" s="7"/>
      <c r="BR440" s="7"/>
      <c r="BS440" s="7"/>
      <c r="BT440" s="7"/>
      <c r="BU440" s="7"/>
      <c r="BV440" s="7"/>
      <c r="BW440" s="7"/>
      <c r="BX440" s="7"/>
      <c r="BY440" s="7"/>
      <c r="BZ440" s="7"/>
      <c r="CA440" s="7"/>
      <c r="CB440" s="7"/>
      <c r="CC440" s="7"/>
      <c r="CD440" s="7"/>
      <c r="CE440" s="7"/>
      <c r="CF440" s="7"/>
      <c r="CG440" s="7"/>
      <c r="CH440" s="7"/>
      <c r="CI440" s="7"/>
      <c r="CJ440" s="7"/>
      <c r="CK440" s="7"/>
      <c r="CL440" s="7"/>
      <c r="CM440" s="7"/>
      <c r="CN440" s="7"/>
      <c r="CO440" s="7"/>
      <c r="CP440" s="7"/>
      <c r="CQ440" s="7"/>
      <c r="CR440" s="7"/>
      <c r="CS440" s="7"/>
      <c r="CT440" s="7"/>
      <c r="CU440" s="7"/>
      <c r="CV440" s="7"/>
      <c r="CW440" s="7"/>
      <c r="CX440" s="7"/>
      <c r="CY440" s="7"/>
      <c r="CZ440" s="7"/>
      <c r="DA440" s="7"/>
      <c r="DB440" s="7"/>
      <c r="DC440" s="7"/>
      <c r="DD440" s="7"/>
      <c r="DE440" s="7"/>
      <c r="DF440" s="7"/>
      <c r="DG440" s="7"/>
      <c r="DH440" s="7"/>
      <c r="DI440" s="7"/>
      <c r="DJ440" s="7"/>
      <c r="DK440" s="7"/>
      <c r="DL440" s="7"/>
      <c r="DM440" s="7"/>
      <c r="DN440" s="7"/>
      <c r="DO440" s="7"/>
      <c r="DP440" s="7"/>
      <c r="DQ440" s="7"/>
      <c r="DR440" s="7"/>
      <c r="DS440" s="7"/>
      <c r="DT440" s="7"/>
      <c r="DU440" s="7"/>
      <c r="DV440" s="7"/>
      <c r="DW440" s="7"/>
      <c r="DX440" s="7"/>
      <c r="DY440" s="7"/>
      <c r="DZ440" s="7"/>
      <c r="EA440" s="7"/>
      <c r="EB440" s="7"/>
      <c r="EC440" s="7"/>
      <c r="ED440" s="7"/>
      <c r="EE440" s="7"/>
      <c r="EF440" s="7"/>
      <c r="EG440" s="7"/>
      <c r="EH440" s="7"/>
      <c r="EI440" s="7"/>
      <c r="EJ440" s="7"/>
      <c r="EK440" s="7"/>
      <c r="EL440" s="7"/>
      <c r="EM440" s="7"/>
      <c r="EN440" s="7"/>
      <c r="EO440" s="7"/>
      <c r="EP440" s="7"/>
      <c r="EQ440" s="7"/>
      <c r="ER440" s="7"/>
      <c r="ES440" s="7"/>
      <c r="ET440" s="7"/>
      <c r="EU440" s="7"/>
      <c r="EV440" s="7"/>
      <c r="EW440" s="7"/>
      <c r="EX440" s="7"/>
      <c r="EY440" s="7"/>
      <c r="EZ440" s="7"/>
      <c r="FA440" s="7"/>
      <c r="FB440" s="7"/>
      <c r="FC440" s="7"/>
      <c r="FD440" s="7"/>
      <c r="FE440" s="7"/>
      <c r="FF440" s="7"/>
      <c r="FG440" s="7"/>
      <c r="FH440" s="7"/>
      <c r="FI440" s="7"/>
      <c r="FJ440" s="7"/>
      <c r="FK440" s="7"/>
      <c r="FL440" s="7"/>
      <c r="FM440" s="7"/>
      <c r="FN440" s="7"/>
      <c r="FO440" s="7"/>
      <c r="FP440" s="7"/>
      <c r="FQ440" s="7"/>
      <c r="FR440" s="7"/>
      <c r="FS440" s="7"/>
      <c r="FT440" s="7"/>
      <c r="FU440" s="7"/>
      <c r="FV440" s="7"/>
      <c r="FW440" s="7"/>
      <c r="FX440" s="7"/>
      <c r="FY440" s="7"/>
      <c r="FZ440" s="7"/>
      <c r="GA440" s="7"/>
      <c r="GB440" s="7"/>
      <c r="GC440" s="7"/>
      <c r="GD440" s="7"/>
      <c r="GE440" s="7"/>
      <c r="GF440" s="7"/>
      <c r="GG440" s="7"/>
      <c r="GH440" s="7"/>
      <c r="GI440" s="7"/>
      <c r="GJ440" s="7"/>
      <c r="GK440" s="7"/>
      <c r="GL440" s="7"/>
      <c r="GM440" s="7"/>
      <c r="GN440" s="7"/>
      <c r="GO440" s="7"/>
      <c r="GP440" s="7"/>
      <c r="GQ440" s="7"/>
      <c r="GR440" s="7"/>
      <c r="GS440" s="7"/>
      <c r="GT440" s="7"/>
      <c r="GU440" s="7"/>
      <c r="GV440" s="7"/>
      <c r="GW440" s="7"/>
      <c r="GX440" s="7"/>
      <c r="GY440" s="7"/>
      <c r="GZ440" s="7"/>
      <c r="HA440" s="7"/>
      <c r="HB440" s="7"/>
      <c r="HC440" s="7"/>
      <c r="HD440" s="7"/>
      <c r="HE440" s="7"/>
      <c r="HF440" s="7"/>
      <c r="HG440" s="7"/>
      <c r="HH440" s="7"/>
      <c r="HI440" s="7"/>
      <c r="HJ440" s="7"/>
      <c r="HK440" s="7"/>
      <c r="HL440" s="7"/>
      <c r="HM440" s="7"/>
      <c r="HN440" s="7"/>
      <c r="HO440" s="7"/>
      <c r="HP440" s="7"/>
      <c r="HQ440" s="7"/>
      <c r="HR440" s="7"/>
      <c r="HS440" s="7"/>
      <c r="HT440" s="7"/>
      <c r="HU440" s="7"/>
      <c r="HV440" s="7"/>
      <c r="HW440" s="7"/>
      <c r="HX440" s="7"/>
      <c r="HY440" s="7"/>
      <c r="HZ440" s="7"/>
      <c r="IA440" s="7"/>
      <c r="IB440" s="7"/>
      <c r="IC440" s="7"/>
      <c r="ID440" s="7"/>
      <c r="IE440" s="7"/>
      <c r="IF440" s="7"/>
      <c r="IG440" s="7"/>
      <c r="IH440" s="7"/>
      <c r="II440" s="7"/>
      <c r="IJ440" s="7"/>
      <c r="IK440" s="7"/>
      <c r="IL440" s="7"/>
      <c r="IM440" s="7"/>
      <c r="IN440" s="7"/>
      <c r="IO440" s="7"/>
      <c r="IP440" s="7"/>
      <c r="IQ440" s="7"/>
      <c r="IR440" s="7"/>
      <c r="IS440" s="7"/>
      <c r="IT440" s="7"/>
      <c r="IU440" s="7"/>
      <c r="IV440" s="7"/>
    </row>
    <row r="441" customFormat="1" ht="14.25" spans="1:256">
      <c r="A441" s="19"/>
      <c r="B441" s="19"/>
      <c r="C441" s="20" t="s">
        <v>1699</v>
      </c>
      <c r="D441" s="20" t="s">
        <v>1701</v>
      </c>
      <c r="E441" s="20" t="s">
        <v>1699</v>
      </c>
      <c r="F441" s="24"/>
      <c r="G441" s="24" t="s">
        <v>1700</v>
      </c>
      <c r="H441" s="24" t="s">
        <v>1699</v>
      </c>
      <c r="I441" s="24"/>
      <c r="J441" s="24" t="s">
        <v>1700</v>
      </c>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c r="BF441" s="7"/>
      <c r="BG441" s="7"/>
      <c r="BH441" s="7"/>
      <c r="BI441" s="7"/>
      <c r="BJ441" s="7"/>
      <c r="BK441" s="7"/>
      <c r="BL441" s="7"/>
      <c r="BM441" s="7"/>
      <c r="BN441" s="7"/>
      <c r="BO441" s="7"/>
      <c r="BP441" s="7"/>
      <c r="BQ441" s="7"/>
      <c r="BR441" s="7"/>
      <c r="BS441" s="7"/>
      <c r="BT441" s="7"/>
      <c r="BU441" s="7"/>
      <c r="BV441" s="7"/>
      <c r="BW441" s="7"/>
      <c r="BX441" s="7"/>
      <c r="BY441" s="7"/>
      <c r="BZ441" s="7"/>
      <c r="CA441" s="7"/>
      <c r="CB441" s="7"/>
      <c r="CC441" s="7"/>
      <c r="CD441" s="7"/>
      <c r="CE441" s="7"/>
      <c r="CF441" s="7"/>
      <c r="CG441" s="7"/>
      <c r="CH441" s="7"/>
      <c r="CI441" s="7"/>
      <c r="CJ441" s="7"/>
      <c r="CK441" s="7"/>
      <c r="CL441" s="7"/>
      <c r="CM441" s="7"/>
      <c r="CN441" s="7"/>
      <c r="CO441" s="7"/>
      <c r="CP441" s="7"/>
      <c r="CQ441" s="7"/>
      <c r="CR441" s="7"/>
      <c r="CS441" s="7"/>
      <c r="CT441" s="7"/>
      <c r="CU441" s="7"/>
      <c r="CV441" s="7"/>
      <c r="CW441" s="7"/>
      <c r="CX441" s="7"/>
      <c r="CY441" s="7"/>
      <c r="CZ441" s="7"/>
      <c r="DA441" s="7"/>
      <c r="DB441" s="7"/>
      <c r="DC441" s="7"/>
      <c r="DD441" s="7"/>
      <c r="DE441" s="7"/>
      <c r="DF441" s="7"/>
      <c r="DG441" s="7"/>
      <c r="DH441" s="7"/>
      <c r="DI441" s="7"/>
      <c r="DJ441" s="7"/>
      <c r="DK441" s="7"/>
      <c r="DL441" s="7"/>
      <c r="DM441" s="7"/>
      <c r="DN441" s="7"/>
      <c r="DO441" s="7"/>
      <c r="DP441" s="7"/>
      <c r="DQ441" s="7"/>
      <c r="DR441" s="7"/>
      <c r="DS441" s="7"/>
      <c r="DT441" s="7"/>
      <c r="DU441" s="7"/>
      <c r="DV441" s="7"/>
      <c r="DW441" s="7"/>
      <c r="DX441" s="7"/>
      <c r="DY441" s="7"/>
      <c r="DZ441" s="7"/>
      <c r="EA441" s="7"/>
      <c r="EB441" s="7"/>
      <c r="EC441" s="7"/>
      <c r="ED441" s="7"/>
      <c r="EE441" s="7"/>
      <c r="EF441" s="7"/>
      <c r="EG441" s="7"/>
      <c r="EH441" s="7"/>
      <c r="EI441" s="7"/>
      <c r="EJ441" s="7"/>
      <c r="EK441" s="7"/>
      <c r="EL441" s="7"/>
      <c r="EM441" s="7"/>
      <c r="EN441" s="7"/>
      <c r="EO441" s="7"/>
      <c r="EP441" s="7"/>
      <c r="EQ441" s="7"/>
      <c r="ER441" s="7"/>
      <c r="ES441" s="7"/>
      <c r="ET441" s="7"/>
      <c r="EU441" s="7"/>
      <c r="EV441" s="7"/>
      <c r="EW441" s="7"/>
      <c r="EX441" s="7"/>
      <c r="EY441" s="7"/>
      <c r="EZ441" s="7"/>
      <c r="FA441" s="7"/>
      <c r="FB441" s="7"/>
      <c r="FC441" s="7"/>
      <c r="FD441" s="7"/>
      <c r="FE441" s="7"/>
      <c r="FF441" s="7"/>
      <c r="FG441" s="7"/>
      <c r="FH441" s="7"/>
      <c r="FI441" s="7"/>
      <c r="FJ441" s="7"/>
      <c r="FK441" s="7"/>
      <c r="FL441" s="7"/>
      <c r="FM441" s="7"/>
      <c r="FN441" s="7"/>
      <c r="FO441" s="7"/>
      <c r="FP441" s="7"/>
      <c r="FQ441" s="7"/>
      <c r="FR441" s="7"/>
      <c r="FS441" s="7"/>
      <c r="FT441" s="7"/>
      <c r="FU441" s="7"/>
      <c r="FV441" s="7"/>
      <c r="FW441" s="7"/>
      <c r="FX441" s="7"/>
      <c r="FY441" s="7"/>
      <c r="FZ441" s="7"/>
      <c r="GA441" s="7"/>
      <c r="GB441" s="7"/>
      <c r="GC441" s="7"/>
      <c r="GD441" s="7"/>
      <c r="GE441" s="7"/>
      <c r="GF441" s="7"/>
      <c r="GG441" s="7"/>
      <c r="GH441" s="7"/>
      <c r="GI441" s="7"/>
      <c r="GJ441" s="7"/>
      <c r="GK441" s="7"/>
      <c r="GL441" s="7"/>
      <c r="GM441" s="7"/>
      <c r="GN441" s="7"/>
      <c r="GO441" s="7"/>
      <c r="GP441" s="7"/>
      <c r="GQ441" s="7"/>
      <c r="GR441" s="7"/>
      <c r="GS441" s="7"/>
      <c r="GT441" s="7"/>
      <c r="GU441" s="7"/>
      <c r="GV441" s="7"/>
      <c r="GW441" s="7"/>
      <c r="GX441" s="7"/>
      <c r="GY441" s="7"/>
      <c r="GZ441" s="7"/>
      <c r="HA441" s="7"/>
      <c r="HB441" s="7"/>
      <c r="HC441" s="7"/>
      <c r="HD441" s="7"/>
      <c r="HE441" s="7"/>
      <c r="HF441" s="7"/>
      <c r="HG441" s="7"/>
      <c r="HH441" s="7"/>
      <c r="HI441" s="7"/>
      <c r="HJ441" s="7"/>
      <c r="HK441" s="7"/>
      <c r="HL441" s="7"/>
      <c r="HM441" s="7"/>
      <c r="HN441" s="7"/>
      <c r="HO441" s="7"/>
      <c r="HP441" s="7"/>
      <c r="HQ441" s="7"/>
      <c r="HR441" s="7"/>
      <c r="HS441" s="7"/>
      <c r="HT441" s="7"/>
      <c r="HU441" s="7"/>
      <c r="HV441" s="7"/>
      <c r="HW441" s="7"/>
      <c r="HX441" s="7"/>
      <c r="HY441" s="7"/>
      <c r="HZ441" s="7"/>
      <c r="IA441" s="7"/>
      <c r="IB441" s="7"/>
      <c r="IC441" s="7"/>
      <c r="ID441" s="7"/>
      <c r="IE441" s="7"/>
      <c r="IF441" s="7"/>
      <c r="IG441" s="7"/>
      <c r="IH441" s="7"/>
      <c r="II441" s="7"/>
      <c r="IJ441" s="7"/>
      <c r="IK441" s="7"/>
      <c r="IL441" s="7"/>
      <c r="IM441" s="7"/>
      <c r="IN441" s="7"/>
      <c r="IO441" s="7"/>
      <c r="IP441" s="7"/>
      <c r="IQ441" s="7"/>
      <c r="IR441" s="7"/>
      <c r="IS441" s="7"/>
      <c r="IT441" s="7"/>
      <c r="IU441" s="7"/>
      <c r="IV441" s="7"/>
    </row>
    <row r="442" customFormat="1" ht="14.25" spans="1:256">
      <c r="A442" s="19"/>
      <c r="B442" s="19"/>
      <c r="C442" s="20" t="s">
        <v>1699</v>
      </c>
      <c r="D442" s="20" t="s">
        <v>1699</v>
      </c>
      <c r="E442" s="20" t="s">
        <v>2443</v>
      </c>
      <c r="F442" s="24" t="s">
        <v>1709</v>
      </c>
      <c r="G442" s="24" t="s">
        <v>2229</v>
      </c>
      <c r="H442" s="24" t="s">
        <v>1967</v>
      </c>
      <c r="I442" s="24" t="s">
        <v>1706</v>
      </c>
      <c r="J442" s="24" t="s">
        <v>2444</v>
      </c>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c r="BF442" s="7"/>
      <c r="BG442" s="7"/>
      <c r="BH442" s="7"/>
      <c r="BI442" s="7"/>
      <c r="BJ442" s="7"/>
      <c r="BK442" s="7"/>
      <c r="BL442" s="7"/>
      <c r="BM442" s="7"/>
      <c r="BN442" s="7"/>
      <c r="BO442" s="7"/>
      <c r="BP442" s="7"/>
      <c r="BQ442" s="7"/>
      <c r="BR442" s="7"/>
      <c r="BS442" s="7"/>
      <c r="BT442" s="7"/>
      <c r="BU442" s="7"/>
      <c r="BV442" s="7"/>
      <c r="BW442" s="7"/>
      <c r="BX442" s="7"/>
      <c r="BY442" s="7"/>
      <c r="BZ442" s="7"/>
      <c r="CA442" s="7"/>
      <c r="CB442" s="7"/>
      <c r="CC442" s="7"/>
      <c r="CD442" s="7"/>
      <c r="CE442" s="7"/>
      <c r="CF442" s="7"/>
      <c r="CG442" s="7"/>
      <c r="CH442" s="7"/>
      <c r="CI442" s="7"/>
      <c r="CJ442" s="7"/>
      <c r="CK442" s="7"/>
      <c r="CL442" s="7"/>
      <c r="CM442" s="7"/>
      <c r="CN442" s="7"/>
      <c r="CO442" s="7"/>
      <c r="CP442" s="7"/>
      <c r="CQ442" s="7"/>
      <c r="CR442" s="7"/>
      <c r="CS442" s="7"/>
      <c r="CT442" s="7"/>
      <c r="CU442" s="7"/>
      <c r="CV442" s="7"/>
      <c r="CW442" s="7"/>
      <c r="CX442" s="7"/>
      <c r="CY442" s="7"/>
      <c r="CZ442" s="7"/>
      <c r="DA442" s="7"/>
      <c r="DB442" s="7"/>
      <c r="DC442" s="7"/>
      <c r="DD442" s="7"/>
      <c r="DE442" s="7"/>
      <c r="DF442" s="7"/>
      <c r="DG442" s="7"/>
      <c r="DH442" s="7"/>
      <c r="DI442" s="7"/>
      <c r="DJ442" s="7"/>
      <c r="DK442" s="7"/>
      <c r="DL442" s="7"/>
      <c r="DM442" s="7"/>
      <c r="DN442" s="7"/>
      <c r="DO442" s="7"/>
      <c r="DP442" s="7"/>
      <c r="DQ442" s="7"/>
      <c r="DR442" s="7"/>
      <c r="DS442" s="7"/>
      <c r="DT442" s="7"/>
      <c r="DU442" s="7"/>
      <c r="DV442" s="7"/>
      <c r="DW442" s="7"/>
      <c r="DX442" s="7"/>
      <c r="DY442" s="7"/>
      <c r="DZ442" s="7"/>
      <c r="EA442" s="7"/>
      <c r="EB442" s="7"/>
      <c r="EC442" s="7"/>
      <c r="ED442" s="7"/>
      <c r="EE442" s="7"/>
      <c r="EF442" s="7"/>
      <c r="EG442" s="7"/>
      <c r="EH442" s="7"/>
      <c r="EI442" s="7"/>
      <c r="EJ442" s="7"/>
      <c r="EK442" s="7"/>
      <c r="EL442" s="7"/>
      <c r="EM442" s="7"/>
      <c r="EN442" s="7"/>
      <c r="EO442" s="7"/>
      <c r="EP442" s="7"/>
      <c r="EQ442" s="7"/>
      <c r="ER442" s="7"/>
      <c r="ES442" s="7"/>
      <c r="ET442" s="7"/>
      <c r="EU442" s="7"/>
      <c r="EV442" s="7"/>
      <c r="EW442" s="7"/>
      <c r="EX442" s="7"/>
      <c r="EY442" s="7"/>
      <c r="EZ442" s="7"/>
      <c r="FA442" s="7"/>
      <c r="FB442" s="7"/>
      <c r="FC442" s="7"/>
      <c r="FD442" s="7"/>
      <c r="FE442" s="7"/>
      <c r="FF442" s="7"/>
      <c r="FG442" s="7"/>
      <c r="FH442" s="7"/>
      <c r="FI442" s="7"/>
      <c r="FJ442" s="7"/>
      <c r="FK442" s="7"/>
      <c r="FL442" s="7"/>
      <c r="FM442" s="7"/>
      <c r="FN442" s="7"/>
      <c r="FO442" s="7"/>
      <c r="FP442" s="7"/>
      <c r="FQ442" s="7"/>
      <c r="FR442" s="7"/>
      <c r="FS442" s="7"/>
      <c r="FT442" s="7"/>
      <c r="FU442" s="7"/>
      <c r="FV442" s="7"/>
      <c r="FW442" s="7"/>
      <c r="FX442" s="7"/>
      <c r="FY442" s="7"/>
      <c r="FZ442" s="7"/>
      <c r="GA442" s="7"/>
      <c r="GB442" s="7"/>
      <c r="GC442" s="7"/>
      <c r="GD442" s="7"/>
      <c r="GE442" s="7"/>
      <c r="GF442" s="7"/>
      <c r="GG442" s="7"/>
      <c r="GH442" s="7"/>
      <c r="GI442" s="7"/>
      <c r="GJ442" s="7"/>
      <c r="GK442" s="7"/>
      <c r="GL442" s="7"/>
      <c r="GM442" s="7"/>
      <c r="GN442" s="7"/>
      <c r="GO442" s="7"/>
      <c r="GP442" s="7"/>
      <c r="GQ442" s="7"/>
      <c r="GR442" s="7"/>
      <c r="GS442" s="7"/>
      <c r="GT442" s="7"/>
      <c r="GU442" s="7"/>
      <c r="GV442" s="7"/>
      <c r="GW442" s="7"/>
      <c r="GX442" s="7"/>
      <c r="GY442" s="7"/>
      <c r="GZ442" s="7"/>
      <c r="HA442" s="7"/>
      <c r="HB442" s="7"/>
      <c r="HC442" s="7"/>
      <c r="HD442" s="7"/>
      <c r="HE442" s="7"/>
      <c r="HF442" s="7"/>
      <c r="HG442" s="7"/>
      <c r="HH442" s="7"/>
      <c r="HI442" s="7"/>
      <c r="HJ442" s="7"/>
      <c r="HK442" s="7"/>
      <c r="HL442" s="7"/>
      <c r="HM442" s="7"/>
      <c r="HN442" s="7"/>
      <c r="HO442" s="7"/>
      <c r="HP442" s="7"/>
      <c r="HQ442" s="7"/>
      <c r="HR442" s="7"/>
      <c r="HS442" s="7"/>
      <c r="HT442" s="7"/>
      <c r="HU442" s="7"/>
      <c r="HV442" s="7"/>
      <c r="HW442" s="7"/>
      <c r="HX442" s="7"/>
      <c r="HY442" s="7"/>
      <c r="HZ442" s="7"/>
      <c r="IA442" s="7"/>
      <c r="IB442" s="7"/>
      <c r="IC442" s="7"/>
      <c r="ID442" s="7"/>
      <c r="IE442" s="7"/>
      <c r="IF442" s="7"/>
      <c r="IG442" s="7"/>
      <c r="IH442" s="7"/>
      <c r="II442" s="7"/>
      <c r="IJ442" s="7"/>
      <c r="IK442" s="7"/>
      <c r="IL442" s="7"/>
      <c r="IM442" s="7"/>
      <c r="IN442" s="7"/>
      <c r="IO442" s="7"/>
      <c r="IP442" s="7"/>
      <c r="IQ442" s="7"/>
      <c r="IR442" s="7"/>
      <c r="IS442" s="7"/>
      <c r="IT442" s="7"/>
      <c r="IU442" s="7"/>
      <c r="IV442" s="7"/>
    </row>
    <row r="443" customFormat="1" ht="14.25" spans="1:256">
      <c r="A443" s="19"/>
      <c r="B443" s="19"/>
      <c r="C443" s="20" t="s">
        <v>1699</v>
      </c>
      <c r="D443" s="20" t="s">
        <v>1699</v>
      </c>
      <c r="E443" s="20" t="s">
        <v>2445</v>
      </c>
      <c r="F443" s="24" t="s">
        <v>1709</v>
      </c>
      <c r="G443" s="24" t="s">
        <v>2446</v>
      </c>
      <c r="H443" s="24" t="s">
        <v>1967</v>
      </c>
      <c r="I443" s="24" t="s">
        <v>1706</v>
      </c>
      <c r="J443" s="24" t="s">
        <v>2447</v>
      </c>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c r="BF443" s="7"/>
      <c r="BG443" s="7"/>
      <c r="BH443" s="7"/>
      <c r="BI443" s="7"/>
      <c r="BJ443" s="7"/>
      <c r="BK443" s="7"/>
      <c r="BL443" s="7"/>
      <c r="BM443" s="7"/>
      <c r="BN443" s="7"/>
      <c r="BO443" s="7"/>
      <c r="BP443" s="7"/>
      <c r="BQ443" s="7"/>
      <c r="BR443" s="7"/>
      <c r="BS443" s="7"/>
      <c r="BT443" s="7"/>
      <c r="BU443" s="7"/>
      <c r="BV443" s="7"/>
      <c r="BW443" s="7"/>
      <c r="BX443" s="7"/>
      <c r="BY443" s="7"/>
      <c r="BZ443" s="7"/>
      <c r="CA443" s="7"/>
      <c r="CB443" s="7"/>
      <c r="CC443" s="7"/>
      <c r="CD443" s="7"/>
      <c r="CE443" s="7"/>
      <c r="CF443" s="7"/>
      <c r="CG443" s="7"/>
      <c r="CH443" s="7"/>
      <c r="CI443" s="7"/>
      <c r="CJ443" s="7"/>
      <c r="CK443" s="7"/>
      <c r="CL443" s="7"/>
      <c r="CM443" s="7"/>
      <c r="CN443" s="7"/>
      <c r="CO443" s="7"/>
      <c r="CP443" s="7"/>
      <c r="CQ443" s="7"/>
      <c r="CR443" s="7"/>
      <c r="CS443" s="7"/>
      <c r="CT443" s="7"/>
      <c r="CU443" s="7"/>
      <c r="CV443" s="7"/>
      <c r="CW443" s="7"/>
      <c r="CX443" s="7"/>
      <c r="CY443" s="7"/>
      <c r="CZ443" s="7"/>
      <c r="DA443" s="7"/>
      <c r="DB443" s="7"/>
      <c r="DC443" s="7"/>
      <c r="DD443" s="7"/>
      <c r="DE443" s="7"/>
      <c r="DF443" s="7"/>
      <c r="DG443" s="7"/>
      <c r="DH443" s="7"/>
      <c r="DI443" s="7"/>
      <c r="DJ443" s="7"/>
      <c r="DK443" s="7"/>
      <c r="DL443" s="7"/>
      <c r="DM443" s="7"/>
      <c r="DN443" s="7"/>
      <c r="DO443" s="7"/>
      <c r="DP443" s="7"/>
      <c r="DQ443" s="7"/>
      <c r="DR443" s="7"/>
      <c r="DS443" s="7"/>
      <c r="DT443" s="7"/>
      <c r="DU443" s="7"/>
      <c r="DV443" s="7"/>
      <c r="DW443" s="7"/>
      <c r="DX443" s="7"/>
      <c r="DY443" s="7"/>
      <c r="DZ443" s="7"/>
      <c r="EA443" s="7"/>
      <c r="EB443" s="7"/>
      <c r="EC443" s="7"/>
      <c r="ED443" s="7"/>
      <c r="EE443" s="7"/>
      <c r="EF443" s="7"/>
      <c r="EG443" s="7"/>
      <c r="EH443" s="7"/>
      <c r="EI443" s="7"/>
      <c r="EJ443" s="7"/>
      <c r="EK443" s="7"/>
      <c r="EL443" s="7"/>
      <c r="EM443" s="7"/>
      <c r="EN443" s="7"/>
      <c r="EO443" s="7"/>
      <c r="EP443" s="7"/>
      <c r="EQ443" s="7"/>
      <c r="ER443" s="7"/>
      <c r="ES443" s="7"/>
      <c r="ET443" s="7"/>
      <c r="EU443" s="7"/>
      <c r="EV443" s="7"/>
      <c r="EW443" s="7"/>
      <c r="EX443" s="7"/>
      <c r="EY443" s="7"/>
      <c r="EZ443" s="7"/>
      <c r="FA443" s="7"/>
      <c r="FB443" s="7"/>
      <c r="FC443" s="7"/>
      <c r="FD443" s="7"/>
      <c r="FE443" s="7"/>
      <c r="FF443" s="7"/>
      <c r="FG443" s="7"/>
      <c r="FH443" s="7"/>
      <c r="FI443" s="7"/>
      <c r="FJ443" s="7"/>
      <c r="FK443" s="7"/>
      <c r="FL443" s="7"/>
      <c r="FM443" s="7"/>
      <c r="FN443" s="7"/>
      <c r="FO443" s="7"/>
      <c r="FP443" s="7"/>
      <c r="FQ443" s="7"/>
      <c r="FR443" s="7"/>
      <c r="FS443" s="7"/>
      <c r="FT443" s="7"/>
      <c r="FU443" s="7"/>
      <c r="FV443" s="7"/>
      <c r="FW443" s="7"/>
      <c r="FX443" s="7"/>
      <c r="FY443" s="7"/>
      <c r="FZ443" s="7"/>
      <c r="GA443" s="7"/>
      <c r="GB443" s="7"/>
      <c r="GC443" s="7"/>
      <c r="GD443" s="7"/>
      <c r="GE443" s="7"/>
      <c r="GF443" s="7"/>
      <c r="GG443" s="7"/>
      <c r="GH443" s="7"/>
      <c r="GI443" s="7"/>
      <c r="GJ443" s="7"/>
      <c r="GK443" s="7"/>
      <c r="GL443" s="7"/>
      <c r="GM443" s="7"/>
      <c r="GN443" s="7"/>
      <c r="GO443" s="7"/>
      <c r="GP443" s="7"/>
      <c r="GQ443" s="7"/>
      <c r="GR443" s="7"/>
      <c r="GS443" s="7"/>
      <c r="GT443" s="7"/>
      <c r="GU443" s="7"/>
      <c r="GV443" s="7"/>
      <c r="GW443" s="7"/>
      <c r="GX443" s="7"/>
      <c r="GY443" s="7"/>
      <c r="GZ443" s="7"/>
      <c r="HA443" s="7"/>
      <c r="HB443" s="7"/>
      <c r="HC443" s="7"/>
      <c r="HD443" s="7"/>
      <c r="HE443" s="7"/>
      <c r="HF443" s="7"/>
      <c r="HG443" s="7"/>
      <c r="HH443" s="7"/>
      <c r="HI443" s="7"/>
      <c r="HJ443" s="7"/>
      <c r="HK443" s="7"/>
      <c r="HL443" s="7"/>
      <c r="HM443" s="7"/>
      <c r="HN443" s="7"/>
      <c r="HO443" s="7"/>
      <c r="HP443" s="7"/>
      <c r="HQ443" s="7"/>
      <c r="HR443" s="7"/>
      <c r="HS443" s="7"/>
      <c r="HT443" s="7"/>
      <c r="HU443" s="7"/>
      <c r="HV443" s="7"/>
      <c r="HW443" s="7"/>
      <c r="HX443" s="7"/>
      <c r="HY443" s="7"/>
      <c r="HZ443" s="7"/>
      <c r="IA443" s="7"/>
      <c r="IB443" s="7"/>
      <c r="IC443" s="7"/>
      <c r="ID443" s="7"/>
      <c r="IE443" s="7"/>
      <c r="IF443" s="7"/>
      <c r="IG443" s="7"/>
      <c r="IH443" s="7"/>
      <c r="II443" s="7"/>
      <c r="IJ443" s="7"/>
      <c r="IK443" s="7"/>
      <c r="IL443" s="7"/>
      <c r="IM443" s="7"/>
      <c r="IN443" s="7"/>
      <c r="IO443" s="7"/>
      <c r="IP443" s="7"/>
      <c r="IQ443" s="7"/>
      <c r="IR443" s="7"/>
      <c r="IS443" s="7"/>
      <c r="IT443" s="7"/>
      <c r="IU443" s="7"/>
      <c r="IV443" s="7"/>
    </row>
    <row r="444" customFormat="1" ht="14.25" spans="1:256">
      <c r="A444" s="19"/>
      <c r="B444" s="19"/>
      <c r="C444" s="20" t="s">
        <v>1699</v>
      </c>
      <c r="D444" s="20" t="s">
        <v>1699</v>
      </c>
      <c r="E444" s="20" t="s">
        <v>2448</v>
      </c>
      <c r="F444" s="24" t="s">
        <v>1709</v>
      </c>
      <c r="G444" s="24" t="s">
        <v>2449</v>
      </c>
      <c r="H444" s="24" t="s">
        <v>1967</v>
      </c>
      <c r="I444" s="24" t="s">
        <v>1706</v>
      </c>
      <c r="J444" s="24" t="s">
        <v>2450</v>
      </c>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c r="BF444" s="7"/>
      <c r="BG444" s="7"/>
      <c r="BH444" s="7"/>
      <c r="BI444" s="7"/>
      <c r="BJ444" s="7"/>
      <c r="BK444" s="7"/>
      <c r="BL444" s="7"/>
      <c r="BM444" s="7"/>
      <c r="BN444" s="7"/>
      <c r="BO444" s="7"/>
      <c r="BP444" s="7"/>
      <c r="BQ444" s="7"/>
      <c r="BR444" s="7"/>
      <c r="BS444" s="7"/>
      <c r="BT444" s="7"/>
      <c r="BU444" s="7"/>
      <c r="BV444" s="7"/>
      <c r="BW444" s="7"/>
      <c r="BX444" s="7"/>
      <c r="BY444" s="7"/>
      <c r="BZ444" s="7"/>
      <c r="CA444" s="7"/>
      <c r="CB444" s="7"/>
      <c r="CC444" s="7"/>
      <c r="CD444" s="7"/>
      <c r="CE444" s="7"/>
      <c r="CF444" s="7"/>
      <c r="CG444" s="7"/>
      <c r="CH444" s="7"/>
      <c r="CI444" s="7"/>
      <c r="CJ444" s="7"/>
      <c r="CK444" s="7"/>
      <c r="CL444" s="7"/>
      <c r="CM444" s="7"/>
      <c r="CN444" s="7"/>
      <c r="CO444" s="7"/>
      <c r="CP444" s="7"/>
      <c r="CQ444" s="7"/>
      <c r="CR444" s="7"/>
      <c r="CS444" s="7"/>
      <c r="CT444" s="7"/>
      <c r="CU444" s="7"/>
      <c r="CV444" s="7"/>
      <c r="CW444" s="7"/>
      <c r="CX444" s="7"/>
      <c r="CY444" s="7"/>
      <c r="CZ444" s="7"/>
      <c r="DA444" s="7"/>
      <c r="DB444" s="7"/>
      <c r="DC444" s="7"/>
      <c r="DD444" s="7"/>
      <c r="DE444" s="7"/>
      <c r="DF444" s="7"/>
      <c r="DG444" s="7"/>
      <c r="DH444" s="7"/>
      <c r="DI444" s="7"/>
      <c r="DJ444" s="7"/>
      <c r="DK444" s="7"/>
      <c r="DL444" s="7"/>
      <c r="DM444" s="7"/>
      <c r="DN444" s="7"/>
      <c r="DO444" s="7"/>
      <c r="DP444" s="7"/>
      <c r="DQ444" s="7"/>
      <c r="DR444" s="7"/>
      <c r="DS444" s="7"/>
      <c r="DT444" s="7"/>
      <c r="DU444" s="7"/>
      <c r="DV444" s="7"/>
      <c r="DW444" s="7"/>
      <c r="DX444" s="7"/>
      <c r="DY444" s="7"/>
      <c r="DZ444" s="7"/>
      <c r="EA444" s="7"/>
      <c r="EB444" s="7"/>
      <c r="EC444" s="7"/>
      <c r="ED444" s="7"/>
      <c r="EE444" s="7"/>
      <c r="EF444" s="7"/>
      <c r="EG444" s="7"/>
      <c r="EH444" s="7"/>
      <c r="EI444" s="7"/>
      <c r="EJ444" s="7"/>
      <c r="EK444" s="7"/>
      <c r="EL444" s="7"/>
      <c r="EM444" s="7"/>
      <c r="EN444" s="7"/>
      <c r="EO444" s="7"/>
      <c r="EP444" s="7"/>
      <c r="EQ444" s="7"/>
      <c r="ER444" s="7"/>
      <c r="ES444" s="7"/>
      <c r="ET444" s="7"/>
      <c r="EU444" s="7"/>
      <c r="EV444" s="7"/>
      <c r="EW444" s="7"/>
      <c r="EX444" s="7"/>
      <c r="EY444" s="7"/>
      <c r="EZ444" s="7"/>
      <c r="FA444" s="7"/>
      <c r="FB444" s="7"/>
      <c r="FC444" s="7"/>
      <c r="FD444" s="7"/>
      <c r="FE444" s="7"/>
      <c r="FF444" s="7"/>
      <c r="FG444" s="7"/>
      <c r="FH444" s="7"/>
      <c r="FI444" s="7"/>
      <c r="FJ444" s="7"/>
      <c r="FK444" s="7"/>
      <c r="FL444" s="7"/>
      <c r="FM444" s="7"/>
      <c r="FN444" s="7"/>
      <c r="FO444" s="7"/>
      <c r="FP444" s="7"/>
      <c r="FQ444" s="7"/>
      <c r="FR444" s="7"/>
      <c r="FS444" s="7"/>
      <c r="FT444" s="7"/>
      <c r="FU444" s="7"/>
      <c r="FV444" s="7"/>
      <c r="FW444" s="7"/>
      <c r="FX444" s="7"/>
      <c r="FY444" s="7"/>
      <c r="FZ444" s="7"/>
      <c r="GA444" s="7"/>
      <c r="GB444" s="7"/>
      <c r="GC444" s="7"/>
      <c r="GD444" s="7"/>
      <c r="GE444" s="7"/>
      <c r="GF444" s="7"/>
      <c r="GG444" s="7"/>
      <c r="GH444" s="7"/>
      <c r="GI444" s="7"/>
      <c r="GJ444" s="7"/>
      <c r="GK444" s="7"/>
      <c r="GL444" s="7"/>
      <c r="GM444" s="7"/>
      <c r="GN444" s="7"/>
      <c r="GO444" s="7"/>
      <c r="GP444" s="7"/>
      <c r="GQ444" s="7"/>
      <c r="GR444" s="7"/>
      <c r="GS444" s="7"/>
      <c r="GT444" s="7"/>
      <c r="GU444" s="7"/>
      <c r="GV444" s="7"/>
      <c r="GW444" s="7"/>
      <c r="GX444" s="7"/>
      <c r="GY444" s="7"/>
      <c r="GZ444" s="7"/>
      <c r="HA444" s="7"/>
      <c r="HB444" s="7"/>
      <c r="HC444" s="7"/>
      <c r="HD444" s="7"/>
      <c r="HE444" s="7"/>
      <c r="HF444" s="7"/>
      <c r="HG444" s="7"/>
      <c r="HH444" s="7"/>
      <c r="HI444" s="7"/>
      <c r="HJ444" s="7"/>
      <c r="HK444" s="7"/>
      <c r="HL444" s="7"/>
      <c r="HM444" s="7"/>
      <c r="HN444" s="7"/>
      <c r="HO444" s="7"/>
      <c r="HP444" s="7"/>
      <c r="HQ444" s="7"/>
      <c r="HR444" s="7"/>
      <c r="HS444" s="7"/>
      <c r="HT444" s="7"/>
      <c r="HU444" s="7"/>
      <c r="HV444" s="7"/>
      <c r="HW444" s="7"/>
      <c r="HX444" s="7"/>
      <c r="HY444" s="7"/>
      <c r="HZ444" s="7"/>
      <c r="IA444" s="7"/>
      <c r="IB444" s="7"/>
      <c r="IC444" s="7"/>
      <c r="ID444" s="7"/>
      <c r="IE444" s="7"/>
      <c r="IF444" s="7"/>
      <c r="IG444" s="7"/>
      <c r="IH444" s="7"/>
      <c r="II444" s="7"/>
      <c r="IJ444" s="7"/>
      <c r="IK444" s="7"/>
      <c r="IL444" s="7"/>
      <c r="IM444" s="7"/>
      <c r="IN444" s="7"/>
      <c r="IO444" s="7"/>
      <c r="IP444" s="7"/>
      <c r="IQ444" s="7"/>
      <c r="IR444" s="7"/>
      <c r="IS444" s="7"/>
      <c r="IT444" s="7"/>
      <c r="IU444" s="7"/>
      <c r="IV444" s="7"/>
    </row>
    <row r="445" customFormat="1" ht="28.5" spans="1:256">
      <c r="A445" s="19"/>
      <c r="B445" s="19"/>
      <c r="C445" s="20" t="s">
        <v>1699</v>
      </c>
      <c r="D445" s="20" t="s">
        <v>1699</v>
      </c>
      <c r="E445" s="20" t="s">
        <v>2451</v>
      </c>
      <c r="F445" s="24" t="s">
        <v>1709</v>
      </c>
      <c r="G445" s="24" t="s">
        <v>2449</v>
      </c>
      <c r="H445" s="24" t="s">
        <v>1967</v>
      </c>
      <c r="I445" s="24" t="s">
        <v>1706</v>
      </c>
      <c r="J445" s="21" t="s">
        <v>2452</v>
      </c>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c r="BF445" s="7"/>
      <c r="BG445" s="7"/>
      <c r="BH445" s="7"/>
      <c r="BI445" s="7"/>
      <c r="BJ445" s="7"/>
      <c r="BK445" s="7"/>
      <c r="BL445" s="7"/>
      <c r="BM445" s="7"/>
      <c r="BN445" s="7"/>
      <c r="BO445" s="7"/>
      <c r="BP445" s="7"/>
      <c r="BQ445" s="7"/>
      <c r="BR445" s="7"/>
      <c r="BS445" s="7"/>
      <c r="BT445" s="7"/>
      <c r="BU445" s="7"/>
      <c r="BV445" s="7"/>
      <c r="BW445" s="7"/>
      <c r="BX445" s="7"/>
      <c r="BY445" s="7"/>
      <c r="BZ445" s="7"/>
      <c r="CA445" s="7"/>
      <c r="CB445" s="7"/>
      <c r="CC445" s="7"/>
      <c r="CD445" s="7"/>
      <c r="CE445" s="7"/>
      <c r="CF445" s="7"/>
      <c r="CG445" s="7"/>
      <c r="CH445" s="7"/>
      <c r="CI445" s="7"/>
      <c r="CJ445" s="7"/>
      <c r="CK445" s="7"/>
      <c r="CL445" s="7"/>
      <c r="CM445" s="7"/>
      <c r="CN445" s="7"/>
      <c r="CO445" s="7"/>
      <c r="CP445" s="7"/>
      <c r="CQ445" s="7"/>
      <c r="CR445" s="7"/>
      <c r="CS445" s="7"/>
      <c r="CT445" s="7"/>
      <c r="CU445" s="7"/>
      <c r="CV445" s="7"/>
      <c r="CW445" s="7"/>
      <c r="CX445" s="7"/>
      <c r="CY445" s="7"/>
      <c r="CZ445" s="7"/>
      <c r="DA445" s="7"/>
      <c r="DB445" s="7"/>
      <c r="DC445" s="7"/>
      <c r="DD445" s="7"/>
      <c r="DE445" s="7"/>
      <c r="DF445" s="7"/>
      <c r="DG445" s="7"/>
      <c r="DH445" s="7"/>
      <c r="DI445" s="7"/>
      <c r="DJ445" s="7"/>
      <c r="DK445" s="7"/>
      <c r="DL445" s="7"/>
      <c r="DM445" s="7"/>
      <c r="DN445" s="7"/>
      <c r="DO445" s="7"/>
      <c r="DP445" s="7"/>
      <c r="DQ445" s="7"/>
      <c r="DR445" s="7"/>
      <c r="DS445" s="7"/>
      <c r="DT445" s="7"/>
      <c r="DU445" s="7"/>
      <c r="DV445" s="7"/>
      <c r="DW445" s="7"/>
      <c r="DX445" s="7"/>
      <c r="DY445" s="7"/>
      <c r="DZ445" s="7"/>
      <c r="EA445" s="7"/>
      <c r="EB445" s="7"/>
      <c r="EC445" s="7"/>
      <c r="ED445" s="7"/>
      <c r="EE445" s="7"/>
      <c r="EF445" s="7"/>
      <c r="EG445" s="7"/>
      <c r="EH445" s="7"/>
      <c r="EI445" s="7"/>
      <c r="EJ445" s="7"/>
      <c r="EK445" s="7"/>
      <c r="EL445" s="7"/>
      <c r="EM445" s="7"/>
      <c r="EN445" s="7"/>
      <c r="EO445" s="7"/>
      <c r="EP445" s="7"/>
      <c r="EQ445" s="7"/>
      <c r="ER445" s="7"/>
      <c r="ES445" s="7"/>
      <c r="ET445" s="7"/>
      <c r="EU445" s="7"/>
      <c r="EV445" s="7"/>
      <c r="EW445" s="7"/>
      <c r="EX445" s="7"/>
      <c r="EY445" s="7"/>
      <c r="EZ445" s="7"/>
      <c r="FA445" s="7"/>
      <c r="FB445" s="7"/>
      <c r="FC445" s="7"/>
      <c r="FD445" s="7"/>
      <c r="FE445" s="7"/>
      <c r="FF445" s="7"/>
      <c r="FG445" s="7"/>
      <c r="FH445" s="7"/>
      <c r="FI445" s="7"/>
      <c r="FJ445" s="7"/>
      <c r="FK445" s="7"/>
      <c r="FL445" s="7"/>
      <c r="FM445" s="7"/>
      <c r="FN445" s="7"/>
      <c r="FO445" s="7"/>
      <c r="FP445" s="7"/>
      <c r="FQ445" s="7"/>
      <c r="FR445" s="7"/>
      <c r="FS445" s="7"/>
      <c r="FT445" s="7"/>
      <c r="FU445" s="7"/>
      <c r="FV445" s="7"/>
      <c r="FW445" s="7"/>
      <c r="FX445" s="7"/>
      <c r="FY445" s="7"/>
      <c r="FZ445" s="7"/>
      <c r="GA445" s="7"/>
      <c r="GB445" s="7"/>
      <c r="GC445" s="7"/>
      <c r="GD445" s="7"/>
      <c r="GE445" s="7"/>
      <c r="GF445" s="7"/>
      <c r="GG445" s="7"/>
      <c r="GH445" s="7"/>
      <c r="GI445" s="7"/>
      <c r="GJ445" s="7"/>
      <c r="GK445" s="7"/>
      <c r="GL445" s="7"/>
      <c r="GM445" s="7"/>
      <c r="GN445" s="7"/>
      <c r="GO445" s="7"/>
      <c r="GP445" s="7"/>
      <c r="GQ445" s="7"/>
      <c r="GR445" s="7"/>
      <c r="GS445" s="7"/>
      <c r="GT445" s="7"/>
      <c r="GU445" s="7"/>
      <c r="GV445" s="7"/>
      <c r="GW445" s="7"/>
      <c r="GX445" s="7"/>
      <c r="GY445" s="7"/>
      <c r="GZ445" s="7"/>
      <c r="HA445" s="7"/>
      <c r="HB445" s="7"/>
      <c r="HC445" s="7"/>
      <c r="HD445" s="7"/>
      <c r="HE445" s="7"/>
      <c r="HF445" s="7"/>
      <c r="HG445" s="7"/>
      <c r="HH445" s="7"/>
      <c r="HI445" s="7"/>
      <c r="HJ445" s="7"/>
      <c r="HK445" s="7"/>
      <c r="HL445" s="7"/>
      <c r="HM445" s="7"/>
      <c r="HN445" s="7"/>
      <c r="HO445" s="7"/>
      <c r="HP445" s="7"/>
      <c r="HQ445" s="7"/>
      <c r="HR445" s="7"/>
      <c r="HS445" s="7"/>
      <c r="HT445" s="7"/>
      <c r="HU445" s="7"/>
      <c r="HV445" s="7"/>
      <c r="HW445" s="7"/>
      <c r="HX445" s="7"/>
      <c r="HY445" s="7"/>
      <c r="HZ445" s="7"/>
      <c r="IA445" s="7"/>
      <c r="IB445" s="7"/>
      <c r="IC445" s="7"/>
      <c r="ID445" s="7"/>
      <c r="IE445" s="7"/>
      <c r="IF445" s="7"/>
      <c r="IG445" s="7"/>
      <c r="IH445" s="7"/>
      <c r="II445" s="7"/>
      <c r="IJ445" s="7"/>
      <c r="IK445" s="7"/>
      <c r="IL445" s="7"/>
      <c r="IM445" s="7"/>
      <c r="IN445" s="7"/>
      <c r="IO445" s="7"/>
      <c r="IP445" s="7"/>
      <c r="IQ445" s="7"/>
      <c r="IR445" s="7"/>
      <c r="IS445" s="7"/>
      <c r="IT445" s="7"/>
      <c r="IU445" s="7"/>
      <c r="IV445" s="7"/>
    </row>
    <row r="446" customFormat="1" ht="14.25" spans="1:256">
      <c r="A446" s="19"/>
      <c r="B446" s="19"/>
      <c r="C446" s="20" t="s">
        <v>1699</v>
      </c>
      <c r="D446" s="20" t="s">
        <v>1699</v>
      </c>
      <c r="E446" s="20" t="s">
        <v>2453</v>
      </c>
      <c r="F446" s="24" t="s">
        <v>1709</v>
      </c>
      <c r="G446" s="24" t="s">
        <v>2454</v>
      </c>
      <c r="H446" s="24" t="s">
        <v>2455</v>
      </c>
      <c r="I446" s="24" t="s">
        <v>1706</v>
      </c>
      <c r="J446" s="24" t="s">
        <v>2456</v>
      </c>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c r="BF446" s="7"/>
      <c r="BG446" s="7"/>
      <c r="BH446" s="7"/>
      <c r="BI446" s="7"/>
      <c r="BJ446" s="7"/>
      <c r="BK446" s="7"/>
      <c r="BL446" s="7"/>
      <c r="BM446" s="7"/>
      <c r="BN446" s="7"/>
      <c r="BO446" s="7"/>
      <c r="BP446" s="7"/>
      <c r="BQ446" s="7"/>
      <c r="BR446" s="7"/>
      <c r="BS446" s="7"/>
      <c r="BT446" s="7"/>
      <c r="BU446" s="7"/>
      <c r="BV446" s="7"/>
      <c r="BW446" s="7"/>
      <c r="BX446" s="7"/>
      <c r="BY446" s="7"/>
      <c r="BZ446" s="7"/>
      <c r="CA446" s="7"/>
      <c r="CB446" s="7"/>
      <c r="CC446" s="7"/>
      <c r="CD446" s="7"/>
      <c r="CE446" s="7"/>
      <c r="CF446" s="7"/>
      <c r="CG446" s="7"/>
      <c r="CH446" s="7"/>
      <c r="CI446" s="7"/>
      <c r="CJ446" s="7"/>
      <c r="CK446" s="7"/>
      <c r="CL446" s="7"/>
      <c r="CM446" s="7"/>
      <c r="CN446" s="7"/>
      <c r="CO446" s="7"/>
      <c r="CP446" s="7"/>
      <c r="CQ446" s="7"/>
      <c r="CR446" s="7"/>
      <c r="CS446" s="7"/>
      <c r="CT446" s="7"/>
      <c r="CU446" s="7"/>
      <c r="CV446" s="7"/>
      <c r="CW446" s="7"/>
      <c r="CX446" s="7"/>
      <c r="CY446" s="7"/>
      <c r="CZ446" s="7"/>
      <c r="DA446" s="7"/>
      <c r="DB446" s="7"/>
      <c r="DC446" s="7"/>
      <c r="DD446" s="7"/>
      <c r="DE446" s="7"/>
      <c r="DF446" s="7"/>
      <c r="DG446" s="7"/>
      <c r="DH446" s="7"/>
      <c r="DI446" s="7"/>
      <c r="DJ446" s="7"/>
      <c r="DK446" s="7"/>
      <c r="DL446" s="7"/>
      <c r="DM446" s="7"/>
      <c r="DN446" s="7"/>
      <c r="DO446" s="7"/>
      <c r="DP446" s="7"/>
      <c r="DQ446" s="7"/>
      <c r="DR446" s="7"/>
      <c r="DS446" s="7"/>
      <c r="DT446" s="7"/>
      <c r="DU446" s="7"/>
      <c r="DV446" s="7"/>
      <c r="DW446" s="7"/>
      <c r="DX446" s="7"/>
      <c r="DY446" s="7"/>
      <c r="DZ446" s="7"/>
      <c r="EA446" s="7"/>
      <c r="EB446" s="7"/>
      <c r="EC446" s="7"/>
      <c r="ED446" s="7"/>
      <c r="EE446" s="7"/>
      <c r="EF446" s="7"/>
      <c r="EG446" s="7"/>
      <c r="EH446" s="7"/>
      <c r="EI446" s="7"/>
      <c r="EJ446" s="7"/>
      <c r="EK446" s="7"/>
      <c r="EL446" s="7"/>
      <c r="EM446" s="7"/>
      <c r="EN446" s="7"/>
      <c r="EO446" s="7"/>
      <c r="EP446" s="7"/>
      <c r="EQ446" s="7"/>
      <c r="ER446" s="7"/>
      <c r="ES446" s="7"/>
      <c r="ET446" s="7"/>
      <c r="EU446" s="7"/>
      <c r="EV446" s="7"/>
      <c r="EW446" s="7"/>
      <c r="EX446" s="7"/>
      <c r="EY446" s="7"/>
      <c r="EZ446" s="7"/>
      <c r="FA446" s="7"/>
      <c r="FB446" s="7"/>
      <c r="FC446" s="7"/>
      <c r="FD446" s="7"/>
      <c r="FE446" s="7"/>
      <c r="FF446" s="7"/>
      <c r="FG446" s="7"/>
      <c r="FH446" s="7"/>
      <c r="FI446" s="7"/>
      <c r="FJ446" s="7"/>
      <c r="FK446" s="7"/>
      <c r="FL446" s="7"/>
      <c r="FM446" s="7"/>
      <c r="FN446" s="7"/>
      <c r="FO446" s="7"/>
      <c r="FP446" s="7"/>
      <c r="FQ446" s="7"/>
      <c r="FR446" s="7"/>
      <c r="FS446" s="7"/>
      <c r="FT446" s="7"/>
      <c r="FU446" s="7"/>
      <c r="FV446" s="7"/>
      <c r="FW446" s="7"/>
      <c r="FX446" s="7"/>
      <c r="FY446" s="7"/>
      <c r="FZ446" s="7"/>
      <c r="GA446" s="7"/>
      <c r="GB446" s="7"/>
      <c r="GC446" s="7"/>
      <c r="GD446" s="7"/>
      <c r="GE446" s="7"/>
      <c r="GF446" s="7"/>
      <c r="GG446" s="7"/>
      <c r="GH446" s="7"/>
      <c r="GI446" s="7"/>
      <c r="GJ446" s="7"/>
      <c r="GK446" s="7"/>
      <c r="GL446" s="7"/>
      <c r="GM446" s="7"/>
      <c r="GN446" s="7"/>
      <c r="GO446" s="7"/>
      <c r="GP446" s="7"/>
      <c r="GQ446" s="7"/>
      <c r="GR446" s="7"/>
      <c r="GS446" s="7"/>
      <c r="GT446" s="7"/>
      <c r="GU446" s="7"/>
      <c r="GV446" s="7"/>
      <c r="GW446" s="7"/>
      <c r="GX446" s="7"/>
      <c r="GY446" s="7"/>
      <c r="GZ446" s="7"/>
      <c r="HA446" s="7"/>
      <c r="HB446" s="7"/>
      <c r="HC446" s="7"/>
      <c r="HD446" s="7"/>
      <c r="HE446" s="7"/>
      <c r="HF446" s="7"/>
      <c r="HG446" s="7"/>
      <c r="HH446" s="7"/>
      <c r="HI446" s="7"/>
      <c r="HJ446" s="7"/>
      <c r="HK446" s="7"/>
      <c r="HL446" s="7"/>
      <c r="HM446" s="7"/>
      <c r="HN446" s="7"/>
      <c r="HO446" s="7"/>
      <c r="HP446" s="7"/>
      <c r="HQ446" s="7"/>
      <c r="HR446" s="7"/>
      <c r="HS446" s="7"/>
      <c r="HT446" s="7"/>
      <c r="HU446" s="7"/>
      <c r="HV446" s="7"/>
      <c r="HW446" s="7"/>
      <c r="HX446" s="7"/>
      <c r="HY446" s="7"/>
      <c r="HZ446" s="7"/>
      <c r="IA446" s="7"/>
      <c r="IB446" s="7"/>
      <c r="IC446" s="7"/>
      <c r="ID446" s="7"/>
      <c r="IE446" s="7"/>
      <c r="IF446" s="7"/>
      <c r="IG446" s="7"/>
      <c r="IH446" s="7"/>
      <c r="II446" s="7"/>
      <c r="IJ446" s="7"/>
      <c r="IK446" s="7"/>
      <c r="IL446" s="7"/>
      <c r="IM446" s="7"/>
      <c r="IN446" s="7"/>
      <c r="IO446" s="7"/>
      <c r="IP446" s="7"/>
      <c r="IQ446" s="7"/>
      <c r="IR446" s="7"/>
      <c r="IS446" s="7"/>
      <c r="IT446" s="7"/>
      <c r="IU446" s="7"/>
      <c r="IV446" s="7"/>
    </row>
    <row r="447" customFormat="1" ht="14.25" spans="1:256">
      <c r="A447" s="19"/>
      <c r="B447" s="19"/>
      <c r="C447" s="20" t="s">
        <v>1699</v>
      </c>
      <c r="D447" s="20" t="s">
        <v>1730</v>
      </c>
      <c r="E447" s="20" t="s">
        <v>1699</v>
      </c>
      <c r="F447" s="24"/>
      <c r="G447" s="24" t="s">
        <v>1700</v>
      </c>
      <c r="H447" s="24" t="s">
        <v>1699</v>
      </c>
      <c r="I447" s="24"/>
      <c r="J447" s="24" t="s">
        <v>1700</v>
      </c>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c r="BF447" s="7"/>
      <c r="BG447" s="7"/>
      <c r="BH447" s="7"/>
      <c r="BI447" s="7"/>
      <c r="BJ447" s="7"/>
      <c r="BK447" s="7"/>
      <c r="BL447" s="7"/>
      <c r="BM447" s="7"/>
      <c r="BN447" s="7"/>
      <c r="BO447" s="7"/>
      <c r="BP447" s="7"/>
      <c r="BQ447" s="7"/>
      <c r="BR447" s="7"/>
      <c r="BS447" s="7"/>
      <c r="BT447" s="7"/>
      <c r="BU447" s="7"/>
      <c r="BV447" s="7"/>
      <c r="BW447" s="7"/>
      <c r="BX447" s="7"/>
      <c r="BY447" s="7"/>
      <c r="BZ447" s="7"/>
      <c r="CA447" s="7"/>
      <c r="CB447" s="7"/>
      <c r="CC447" s="7"/>
      <c r="CD447" s="7"/>
      <c r="CE447" s="7"/>
      <c r="CF447" s="7"/>
      <c r="CG447" s="7"/>
      <c r="CH447" s="7"/>
      <c r="CI447" s="7"/>
      <c r="CJ447" s="7"/>
      <c r="CK447" s="7"/>
      <c r="CL447" s="7"/>
      <c r="CM447" s="7"/>
      <c r="CN447" s="7"/>
      <c r="CO447" s="7"/>
      <c r="CP447" s="7"/>
      <c r="CQ447" s="7"/>
      <c r="CR447" s="7"/>
      <c r="CS447" s="7"/>
      <c r="CT447" s="7"/>
      <c r="CU447" s="7"/>
      <c r="CV447" s="7"/>
      <c r="CW447" s="7"/>
      <c r="CX447" s="7"/>
      <c r="CY447" s="7"/>
      <c r="CZ447" s="7"/>
      <c r="DA447" s="7"/>
      <c r="DB447" s="7"/>
      <c r="DC447" s="7"/>
      <c r="DD447" s="7"/>
      <c r="DE447" s="7"/>
      <c r="DF447" s="7"/>
      <c r="DG447" s="7"/>
      <c r="DH447" s="7"/>
      <c r="DI447" s="7"/>
      <c r="DJ447" s="7"/>
      <c r="DK447" s="7"/>
      <c r="DL447" s="7"/>
      <c r="DM447" s="7"/>
      <c r="DN447" s="7"/>
      <c r="DO447" s="7"/>
      <c r="DP447" s="7"/>
      <c r="DQ447" s="7"/>
      <c r="DR447" s="7"/>
      <c r="DS447" s="7"/>
      <c r="DT447" s="7"/>
      <c r="DU447" s="7"/>
      <c r="DV447" s="7"/>
      <c r="DW447" s="7"/>
      <c r="DX447" s="7"/>
      <c r="DY447" s="7"/>
      <c r="DZ447" s="7"/>
      <c r="EA447" s="7"/>
      <c r="EB447" s="7"/>
      <c r="EC447" s="7"/>
      <c r="ED447" s="7"/>
      <c r="EE447" s="7"/>
      <c r="EF447" s="7"/>
      <c r="EG447" s="7"/>
      <c r="EH447" s="7"/>
      <c r="EI447" s="7"/>
      <c r="EJ447" s="7"/>
      <c r="EK447" s="7"/>
      <c r="EL447" s="7"/>
      <c r="EM447" s="7"/>
      <c r="EN447" s="7"/>
      <c r="EO447" s="7"/>
      <c r="EP447" s="7"/>
      <c r="EQ447" s="7"/>
      <c r="ER447" s="7"/>
      <c r="ES447" s="7"/>
      <c r="ET447" s="7"/>
      <c r="EU447" s="7"/>
      <c r="EV447" s="7"/>
      <c r="EW447" s="7"/>
      <c r="EX447" s="7"/>
      <c r="EY447" s="7"/>
      <c r="EZ447" s="7"/>
      <c r="FA447" s="7"/>
      <c r="FB447" s="7"/>
      <c r="FC447" s="7"/>
      <c r="FD447" s="7"/>
      <c r="FE447" s="7"/>
      <c r="FF447" s="7"/>
      <c r="FG447" s="7"/>
      <c r="FH447" s="7"/>
      <c r="FI447" s="7"/>
      <c r="FJ447" s="7"/>
      <c r="FK447" s="7"/>
      <c r="FL447" s="7"/>
      <c r="FM447" s="7"/>
      <c r="FN447" s="7"/>
      <c r="FO447" s="7"/>
      <c r="FP447" s="7"/>
      <c r="FQ447" s="7"/>
      <c r="FR447" s="7"/>
      <c r="FS447" s="7"/>
      <c r="FT447" s="7"/>
      <c r="FU447" s="7"/>
      <c r="FV447" s="7"/>
      <c r="FW447" s="7"/>
      <c r="FX447" s="7"/>
      <c r="FY447" s="7"/>
      <c r="FZ447" s="7"/>
      <c r="GA447" s="7"/>
      <c r="GB447" s="7"/>
      <c r="GC447" s="7"/>
      <c r="GD447" s="7"/>
      <c r="GE447" s="7"/>
      <c r="GF447" s="7"/>
      <c r="GG447" s="7"/>
      <c r="GH447" s="7"/>
      <c r="GI447" s="7"/>
      <c r="GJ447" s="7"/>
      <c r="GK447" s="7"/>
      <c r="GL447" s="7"/>
      <c r="GM447" s="7"/>
      <c r="GN447" s="7"/>
      <c r="GO447" s="7"/>
      <c r="GP447" s="7"/>
      <c r="GQ447" s="7"/>
      <c r="GR447" s="7"/>
      <c r="GS447" s="7"/>
      <c r="GT447" s="7"/>
      <c r="GU447" s="7"/>
      <c r="GV447" s="7"/>
      <c r="GW447" s="7"/>
      <c r="GX447" s="7"/>
      <c r="GY447" s="7"/>
      <c r="GZ447" s="7"/>
      <c r="HA447" s="7"/>
      <c r="HB447" s="7"/>
      <c r="HC447" s="7"/>
      <c r="HD447" s="7"/>
      <c r="HE447" s="7"/>
      <c r="HF447" s="7"/>
      <c r="HG447" s="7"/>
      <c r="HH447" s="7"/>
      <c r="HI447" s="7"/>
      <c r="HJ447" s="7"/>
      <c r="HK447" s="7"/>
      <c r="HL447" s="7"/>
      <c r="HM447" s="7"/>
      <c r="HN447" s="7"/>
      <c r="HO447" s="7"/>
      <c r="HP447" s="7"/>
      <c r="HQ447" s="7"/>
      <c r="HR447" s="7"/>
      <c r="HS447" s="7"/>
      <c r="HT447" s="7"/>
      <c r="HU447" s="7"/>
      <c r="HV447" s="7"/>
      <c r="HW447" s="7"/>
      <c r="HX447" s="7"/>
      <c r="HY447" s="7"/>
      <c r="HZ447" s="7"/>
      <c r="IA447" s="7"/>
      <c r="IB447" s="7"/>
      <c r="IC447" s="7"/>
      <c r="ID447" s="7"/>
      <c r="IE447" s="7"/>
      <c r="IF447" s="7"/>
      <c r="IG447" s="7"/>
      <c r="IH447" s="7"/>
      <c r="II447" s="7"/>
      <c r="IJ447" s="7"/>
      <c r="IK447" s="7"/>
      <c r="IL447" s="7"/>
      <c r="IM447" s="7"/>
      <c r="IN447" s="7"/>
      <c r="IO447" s="7"/>
      <c r="IP447" s="7"/>
      <c r="IQ447" s="7"/>
      <c r="IR447" s="7"/>
      <c r="IS447" s="7"/>
      <c r="IT447" s="7"/>
      <c r="IU447" s="7"/>
      <c r="IV447" s="7"/>
    </row>
    <row r="448" customFormat="1" ht="14.25" spans="1:256">
      <c r="A448" s="19"/>
      <c r="B448" s="19"/>
      <c r="C448" s="25" t="s">
        <v>1699</v>
      </c>
      <c r="D448" s="20" t="s">
        <v>1699</v>
      </c>
      <c r="E448" s="20" t="s">
        <v>2457</v>
      </c>
      <c r="F448" s="24" t="s">
        <v>1709</v>
      </c>
      <c r="G448" s="24" t="s">
        <v>1736</v>
      </c>
      <c r="H448" s="24" t="s">
        <v>1733</v>
      </c>
      <c r="I448" s="24" t="s">
        <v>1706</v>
      </c>
      <c r="J448" s="24" t="s">
        <v>2458</v>
      </c>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c r="BF448" s="7"/>
      <c r="BG448" s="7"/>
      <c r="BH448" s="7"/>
      <c r="BI448" s="7"/>
      <c r="BJ448" s="7"/>
      <c r="BK448" s="7"/>
      <c r="BL448" s="7"/>
      <c r="BM448" s="7"/>
      <c r="BN448" s="7"/>
      <c r="BO448" s="7"/>
      <c r="BP448" s="7"/>
      <c r="BQ448" s="7"/>
      <c r="BR448" s="7"/>
      <c r="BS448" s="7"/>
      <c r="BT448" s="7"/>
      <c r="BU448" s="7"/>
      <c r="BV448" s="7"/>
      <c r="BW448" s="7"/>
      <c r="BX448" s="7"/>
      <c r="BY448" s="7"/>
      <c r="BZ448" s="7"/>
      <c r="CA448" s="7"/>
      <c r="CB448" s="7"/>
      <c r="CC448" s="7"/>
      <c r="CD448" s="7"/>
      <c r="CE448" s="7"/>
      <c r="CF448" s="7"/>
      <c r="CG448" s="7"/>
      <c r="CH448" s="7"/>
      <c r="CI448" s="7"/>
      <c r="CJ448" s="7"/>
      <c r="CK448" s="7"/>
      <c r="CL448" s="7"/>
      <c r="CM448" s="7"/>
      <c r="CN448" s="7"/>
      <c r="CO448" s="7"/>
      <c r="CP448" s="7"/>
      <c r="CQ448" s="7"/>
      <c r="CR448" s="7"/>
      <c r="CS448" s="7"/>
      <c r="CT448" s="7"/>
      <c r="CU448" s="7"/>
      <c r="CV448" s="7"/>
      <c r="CW448" s="7"/>
      <c r="CX448" s="7"/>
      <c r="CY448" s="7"/>
      <c r="CZ448" s="7"/>
      <c r="DA448" s="7"/>
      <c r="DB448" s="7"/>
      <c r="DC448" s="7"/>
      <c r="DD448" s="7"/>
      <c r="DE448" s="7"/>
      <c r="DF448" s="7"/>
      <c r="DG448" s="7"/>
      <c r="DH448" s="7"/>
      <c r="DI448" s="7"/>
      <c r="DJ448" s="7"/>
      <c r="DK448" s="7"/>
      <c r="DL448" s="7"/>
      <c r="DM448" s="7"/>
      <c r="DN448" s="7"/>
      <c r="DO448" s="7"/>
      <c r="DP448" s="7"/>
      <c r="DQ448" s="7"/>
      <c r="DR448" s="7"/>
      <c r="DS448" s="7"/>
      <c r="DT448" s="7"/>
      <c r="DU448" s="7"/>
      <c r="DV448" s="7"/>
      <c r="DW448" s="7"/>
      <c r="DX448" s="7"/>
      <c r="DY448" s="7"/>
      <c r="DZ448" s="7"/>
      <c r="EA448" s="7"/>
      <c r="EB448" s="7"/>
      <c r="EC448" s="7"/>
      <c r="ED448" s="7"/>
      <c r="EE448" s="7"/>
      <c r="EF448" s="7"/>
      <c r="EG448" s="7"/>
      <c r="EH448" s="7"/>
      <c r="EI448" s="7"/>
      <c r="EJ448" s="7"/>
      <c r="EK448" s="7"/>
      <c r="EL448" s="7"/>
      <c r="EM448" s="7"/>
      <c r="EN448" s="7"/>
      <c r="EO448" s="7"/>
      <c r="EP448" s="7"/>
      <c r="EQ448" s="7"/>
      <c r="ER448" s="7"/>
      <c r="ES448" s="7"/>
      <c r="ET448" s="7"/>
      <c r="EU448" s="7"/>
      <c r="EV448" s="7"/>
      <c r="EW448" s="7"/>
      <c r="EX448" s="7"/>
      <c r="EY448" s="7"/>
      <c r="EZ448" s="7"/>
      <c r="FA448" s="7"/>
      <c r="FB448" s="7"/>
      <c r="FC448" s="7"/>
      <c r="FD448" s="7"/>
      <c r="FE448" s="7"/>
      <c r="FF448" s="7"/>
      <c r="FG448" s="7"/>
      <c r="FH448" s="7"/>
      <c r="FI448" s="7"/>
      <c r="FJ448" s="7"/>
      <c r="FK448" s="7"/>
      <c r="FL448" s="7"/>
      <c r="FM448" s="7"/>
      <c r="FN448" s="7"/>
      <c r="FO448" s="7"/>
      <c r="FP448" s="7"/>
      <c r="FQ448" s="7"/>
      <c r="FR448" s="7"/>
      <c r="FS448" s="7"/>
      <c r="FT448" s="7"/>
      <c r="FU448" s="7"/>
      <c r="FV448" s="7"/>
      <c r="FW448" s="7"/>
      <c r="FX448" s="7"/>
      <c r="FY448" s="7"/>
      <c r="FZ448" s="7"/>
      <c r="GA448" s="7"/>
      <c r="GB448" s="7"/>
      <c r="GC448" s="7"/>
      <c r="GD448" s="7"/>
      <c r="GE448" s="7"/>
      <c r="GF448" s="7"/>
      <c r="GG448" s="7"/>
      <c r="GH448" s="7"/>
      <c r="GI448" s="7"/>
      <c r="GJ448" s="7"/>
      <c r="GK448" s="7"/>
      <c r="GL448" s="7"/>
      <c r="GM448" s="7"/>
      <c r="GN448" s="7"/>
      <c r="GO448" s="7"/>
      <c r="GP448" s="7"/>
      <c r="GQ448" s="7"/>
      <c r="GR448" s="7"/>
      <c r="GS448" s="7"/>
      <c r="GT448" s="7"/>
      <c r="GU448" s="7"/>
      <c r="GV448" s="7"/>
      <c r="GW448" s="7"/>
      <c r="GX448" s="7"/>
      <c r="GY448" s="7"/>
      <c r="GZ448" s="7"/>
      <c r="HA448" s="7"/>
      <c r="HB448" s="7"/>
      <c r="HC448" s="7"/>
      <c r="HD448" s="7"/>
      <c r="HE448" s="7"/>
      <c r="HF448" s="7"/>
      <c r="HG448" s="7"/>
      <c r="HH448" s="7"/>
      <c r="HI448" s="7"/>
      <c r="HJ448" s="7"/>
      <c r="HK448" s="7"/>
      <c r="HL448" s="7"/>
      <c r="HM448" s="7"/>
      <c r="HN448" s="7"/>
      <c r="HO448" s="7"/>
      <c r="HP448" s="7"/>
      <c r="HQ448" s="7"/>
      <c r="HR448" s="7"/>
      <c r="HS448" s="7"/>
      <c r="HT448" s="7"/>
      <c r="HU448" s="7"/>
      <c r="HV448" s="7"/>
      <c r="HW448" s="7"/>
      <c r="HX448" s="7"/>
      <c r="HY448" s="7"/>
      <c r="HZ448" s="7"/>
      <c r="IA448" s="7"/>
      <c r="IB448" s="7"/>
      <c r="IC448" s="7"/>
      <c r="ID448" s="7"/>
      <c r="IE448" s="7"/>
      <c r="IF448" s="7"/>
      <c r="IG448" s="7"/>
      <c r="IH448" s="7"/>
      <c r="II448" s="7"/>
      <c r="IJ448" s="7"/>
      <c r="IK448" s="7"/>
      <c r="IL448" s="7"/>
      <c r="IM448" s="7"/>
      <c r="IN448" s="7"/>
      <c r="IO448" s="7"/>
      <c r="IP448" s="7"/>
      <c r="IQ448" s="7"/>
      <c r="IR448" s="7"/>
      <c r="IS448" s="7"/>
      <c r="IT448" s="7"/>
      <c r="IU448" s="7"/>
      <c r="IV448" s="7"/>
    </row>
    <row r="449" customFormat="1" ht="14.25" spans="1:256">
      <c r="A449" s="19"/>
      <c r="B449" s="19"/>
      <c r="C449" s="25" t="s">
        <v>1699</v>
      </c>
      <c r="D449" s="20" t="s">
        <v>1699</v>
      </c>
      <c r="E449" s="20" t="s">
        <v>2459</v>
      </c>
      <c r="F449" s="24" t="s">
        <v>1709</v>
      </c>
      <c r="G449" s="24" t="s">
        <v>1736</v>
      </c>
      <c r="H449" s="24" t="s">
        <v>1733</v>
      </c>
      <c r="I449" s="24" t="s">
        <v>1706</v>
      </c>
      <c r="J449" s="24" t="s">
        <v>2460</v>
      </c>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c r="BF449" s="7"/>
      <c r="BG449" s="7"/>
      <c r="BH449" s="7"/>
      <c r="BI449" s="7"/>
      <c r="BJ449" s="7"/>
      <c r="BK449" s="7"/>
      <c r="BL449" s="7"/>
      <c r="BM449" s="7"/>
      <c r="BN449" s="7"/>
      <c r="BO449" s="7"/>
      <c r="BP449" s="7"/>
      <c r="BQ449" s="7"/>
      <c r="BR449" s="7"/>
      <c r="BS449" s="7"/>
      <c r="BT449" s="7"/>
      <c r="BU449" s="7"/>
      <c r="BV449" s="7"/>
      <c r="BW449" s="7"/>
      <c r="BX449" s="7"/>
      <c r="BY449" s="7"/>
      <c r="BZ449" s="7"/>
      <c r="CA449" s="7"/>
      <c r="CB449" s="7"/>
      <c r="CC449" s="7"/>
      <c r="CD449" s="7"/>
      <c r="CE449" s="7"/>
      <c r="CF449" s="7"/>
      <c r="CG449" s="7"/>
      <c r="CH449" s="7"/>
      <c r="CI449" s="7"/>
      <c r="CJ449" s="7"/>
      <c r="CK449" s="7"/>
      <c r="CL449" s="7"/>
      <c r="CM449" s="7"/>
      <c r="CN449" s="7"/>
      <c r="CO449" s="7"/>
      <c r="CP449" s="7"/>
      <c r="CQ449" s="7"/>
      <c r="CR449" s="7"/>
      <c r="CS449" s="7"/>
      <c r="CT449" s="7"/>
      <c r="CU449" s="7"/>
      <c r="CV449" s="7"/>
      <c r="CW449" s="7"/>
      <c r="CX449" s="7"/>
      <c r="CY449" s="7"/>
      <c r="CZ449" s="7"/>
      <c r="DA449" s="7"/>
      <c r="DB449" s="7"/>
      <c r="DC449" s="7"/>
      <c r="DD449" s="7"/>
      <c r="DE449" s="7"/>
      <c r="DF449" s="7"/>
      <c r="DG449" s="7"/>
      <c r="DH449" s="7"/>
      <c r="DI449" s="7"/>
      <c r="DJ449" s="7"/>
      <c r="DK449" s="7"/>
      <c r="DL449" s="7"/>
      <c r="DM449" s="7"/>
      <c r="DN449" s="7"/>
      <c r="DO449" s="7"/>
      <c r="DP449" s="7"/>
      <c r="DQ449" s="7"/>
      <c r="DR449" s="7"/>
      <c r="DS449" s="7"/>
      <c r="DT449" s="7"/>
      <c r="DU449" s="7"/>
      <c r="DV449" s="7"/>
      <c r="DW449" s="7"/>
      <c r="DX449" s="7"/>
      <c r="DY449" s="7"/>
      <c r="DZ449" s="7"/>
      <c r="EA449" s="7"/>
      <c r="EB449" s="7"/>
      <c r="EC449" s="7"/>
      <c r="ED449" s="7"/>
      <c r="EE449" s="7"/>
      <c r="EF449" s="7"/>
      <c r="EG449" s="7"/>
      <c r="EH449" s="7"/>
      <c r="EI449" s="7"/>
      <c r="EJ449" s="7"/>
      <c r="EK449" s="7"/>
      <c r="EL449" s="7"/>
      <c r="EM449" s="7"/>
      <c r="EN449" s="7"/>
      <c r="EO449" s="7"/>
      <c r="EP449" s="7"/>
      <c r="EQ449" s="7"/>
      <c r="ER449" s="7"/>
      <c r="ES449" s="7"/>
      <c r="ET449" s="7"/>
      <c r="EU449" s="7"/>
      <c r="EV449" s="7"/>
      <c r="EW449" s="7"/>
      <c r="EX449" s="7"/>
      <c r="EY449" s="7"/>
      <c r="EZ449" s="7"/>
      <c r="FA449" s="7"/>
      <c r="FB449" s="7"/>
      <c r="FC449" s="7"/>
      <c r="FD449" s="7"/>
      <c r="FE449" s="7"/>
      <c r="FF449" s="7"/>
      <c r="FG449" s="7"/>
      <c r="FH449" s="7"/>
      <c r="FI449" s="7"/>
      <c r="FJ449" s="7"/>
      <c r="FK449" s="7"/>
      <c r="FL449" s="7"/>
      <c r="FM449" s="7"/>
      <c r="FN449" s="7"/>
      <c r="FO449" s="7"/>
      <c r="FP449" s="7"/>
      <c r="FQ449" s="7"/>
      <c r="FR449" s="7"/>
      <c r="FS449" s="7"/>
      <c r="FT449" s="7"/>
      <c r="FU449" s="7"/>
      <c r="FV449" s="7"/>
      <c r="FW449" s="7"/>
      <c r="FX449" s="7"/>
      <c r="FY449" s="7"/>
      <c r="FZ449" s="7"/>
      <c r="GA449" s="7"/>
      <c r="GB449" s="7"/>
      <c r="GC449" s="7"/>
      <c r="GD449" s="7"/>
      <c r="GE449" s="7"/>
      <c r="GF449" s="7"/>
      <c r="GG449" s="7"/>
      <c r="GH449" s="7"/>
      <c r="GI449" s="7"/>
      <c r="GJ449" s="7"/>
      <c r="GK449" s="7"/>
      <c r="GL449" s="7"/>
      <c r="GM449" s="7"/>
      <c r="GN449" s="7"/>
      <c r="GO449" s="7"/>
      <c r="GP449" s="7"/>
      <c r="GQ449" s="7"/>
      <c r="GR449" s="7"/>
      <c r="GS449" s="7"/>
      <c r="GT449" s="7"/>
      <c r="GU449" s="7"/>
      <c r="GV449" s="7"/>
      <c r="GW449" s="7"/>
      <c r="GX449" s="7"/>
      <c r="GY449" s="7"/>
      <c r="GZ449" s="7"/>
      <c r="HA449" s="7"/>
      <c r="HB449" s="7"/>
      <c r="HC449" s="7"/>
      <c r="HD449" s="7"/>
      <c r="HE449" s="7"/>
      <c r="HF449" s="7"/>
      <c r="HG449" s="7"/>
      <c r="HH449" s="7"/>
      <c r="HI449" s="7"/>
      <c r="HJ449" s="7"/>
      <c r="HK449" s="7"/>
      <c r="HL449" s="7"/>
      <c r="HM449" s="7"/>
      <c r="HN449" s="7"/>
      <c r="HO449" s="7"/>
      <c r="HP449" s="7"/>
      <c r="HQ449" s="7"/>
      <c r="HR449" s="7"/>
      <c r="HS449" s="7"/>
      <c r="HT449" s="7"/>
      <c r="HU449" s="7"/>
      <c r="HV449" s="7"/>
      <c r="HW449" s="7"/>
      <c r="HX449" s="7"/>
      <c r="HY449" s="7"/>
      <c r="HZ449" s="7"/>
      <c r="IA449" s="7"/>
      <c r="IB449" s="7"/>
      <c r="IC449" s="7"/>
      <c r="ID449" s="7"/>
      <c r="IE449" s="7"/>
      <c r="IF449" s="7"/>
      <c r="IG449" s="7"/>
      <c r="IH449" s="7"/>
      <c r="II449" s="7"/>
      <c r="IJ449" s="7"/>
      <c r="IK449" s="7"/>
      <c r="IL449" s="7"/>
      <c r="IM449" s="7"/>
      <c r="IN449" s="7"/>
      <c r="IO449" s="7"/>
      <c r="IP449" s="7"/>
      <c r="IQ449" s="7"/>
      <c r="IR449" s="7"/>
      <c r="IS449" s="7"/>
      <c r="IT449" s="7"/>
      <c r="IU449" s="7"/>
      <c r="IV449" s="7"/>
    </row>
    <row r="450" customFormat="1" ht="14.25" spans="1:256">
      <c r="A450" s="19"/>
      <c r="B450" s="19"/>
      <c r="C450" s="25" t="s">
        <v>1699</v>
      </c>
      <c r="D450" s="20" t="s">
        <v>1699</v>
      </c>
      <c r="E450" s="20" t="s">
        <v>2461</v>
      </c>
      <c r="F450" s="24" t="s">
        <v>1709</v>
      </c>
      <c r="G450" s="24" t="s">
        <v>1736</v>
      </c>
      <c r="H450" s="24" t="s">
        <v>1733</v>
      </c>
      <c r="I450" s="24" t="s">
        <v>1706</v>
      </c>
      <c r="J450" s="24" t="s">
        <v>2462</v>
      </c>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c r="BF450" s="7"/>
      <c r="BG450" s="7"/>
      <c r="BH450" s="7"/>
      <c r="BI450" s="7"/>
      <c r="BJ450" s="7"/>
      <c r="BK450" s="7"/>
      <c r="BL450" s="7"/>
      <c r="BM450" s="7"/>
      <c r="BN450" s="7"/>
      <c r="BO450" s="7"/>
      <c r="BP450" s="7"/>
      <c r="BQ450" s="7"/>
      <c r="BR450" s="7"/>
      <c r="BS450" s="7"/>
      <c r="BT450" s="7"/>
      <c r="BU450" s="7"/>
      <c r="BV450" s="7"/>
      <c r="BW450" s="7"/>
      <c r="BX450" s="7"/>
      <c r="BY450" s="7"/>
      <c r="BZ450" s="7"/>
      <c r="CA450" s="7"/>
      <c r="CB450" s="7"/>
      <c r="CC450" s="7"/>
      <c r="CD450" s="7"/>
      <c r="CE450" s="7"/>
      <c r="CF450" s="7"/>
      <c r="CG450" s="7"/>
      <c r="CH450" s="7"/>
      <c r="CI450" s="7"/>
      <c r="CJ450" s="7"/>
      <c r="CK450" s="7"/>
      <c r="CL450" s="7"/>
      <c r="CM450" s="7"/>
      <c r="CN450" s="7"/>
      <c r="CO450" s="7"/>
      <c r="CP450" s="7"/>
      <c r="CQ450" s="7"/>
      <c r="CR450" s="7"/>
      <c r="CS450" s="7"/>
      <c r="CT450" s="7"/>
      <c r="CU450" s="7"/>
      <c r="CV450" s="7"/>
      <c r="CW450" s="7"/>
      <c r="CX450" s="7"/>
      <c r="CY450" s="7"/>
      <c r="CZ450" s="7"/>
      <c r="DA450" s="7"/>
      <c r="DB450" s="7"/>
      <c r="DC450" s="7"/>
      <c r="DD450" s="7"/>
      <c r="DE450" s="7"/>
      <c r="DF450" s="7"/>
      <c r="DG450" s="7"/>
      <c r="DH450" s="7"/>
      <c r="DI450" s="7"/>
      <c r="DJ450" s="7"/>
      <c r="DK450" s="7"/>
      <c r="DL450" s="7"/>
      <c r="DM450" s="7"/>
      <c r="DN450" s="7"/>
      <c r="DO450" s="7"/>
      <c r="DP450" s="7"/>
      <c r="DQ450" s="7"/>
      <c r="DR450" s="7"/>
      <c r="DS450" s="7"/>
      <c r="DT450" s="7"/>
      <c r="DU450" s="7"/>
      <c r="DV450" s="7"/>
      <c r="DW450" s="7"/>
      <c r="DX450" s="7"/>
      <c r="DY450" s="7"/>
      <c r="DZ450" s="7"/>
      <c r="EA450" s="7"/>
      <c r="EB450" s="7"/>
      <c r="EC450" s="7"/>
      <c r="ED450" s="7"/>
      <c r="EE450" s="7"/>
      <c r="EF450" s="7"/>
      <c r="EG450" s="7"/>
      <c r="EH450" s="7"/>
      <c r="EI450" s="7"/>
      <c r="EJ450" s="7"/>
      <c r="EK450" s="7"/>
      <c r="EL450" s="7"/>
      <c r="EM450" s="7"/>
      <c r="EN450" s="7"/>
      <c r="EO450" s="7"/>
      <c r="EP450" s="7"/>
      <c r="EQ450" s="7"/>
      <c r="ER450" s="7"/>
      <c r="ES450" s="7"/>
      <c r="ET450" s="7"/>
      <c r="EU450" s="7"/>
      <c r="EV450" s="7"/>
      <c r="EW450" s="7"/>
      <c r="EX450" s="7"/>
      <c r="EY450" s="7"/>
      <c r="EZ450" s="7"/>
      <c r="FA450" s="7"/>
      <c r="FB450" s="7"/>
      <c r="FC450" s="7"/>
      <c r="FD450" s="7"/>
      <c r="FE450" s="7"/>
      <c r="FF450" s="7"/>
      <c r="FG450" s="7"/>
      <c r="FH450" s="7"/>
      <c r="FI450" s="7"/>
      <c r="FJ450" s="7"/>
      <c r="FK450" s="7"/>
      <c r="FL450" s="7"/>
      <c r="FM450" s="7"/>
      <c r="FN450" s="7"/>
      <c r="FO450" s="7"/>
      <c r="FP450" s="7"/>
      <c r="FQ450" s="7"/>
      <c r="FR450" s="7"/>
      <c r="FS450" s="7"/>
      <c r="FT450" s="7"/>
      <c r="FU450" s="7"/>
      <c r="FV450" s="7"/>
      <c r="FW450" s="7"/>
      <c r="FX450" s="7"/>
      <c r="FY450" s="7"/>
      <c r="FZ450" s="7"/>
      <c r="GA450" s="7"/>
      <c r="GB450" s="7"/>
      <c r="GC450" s="7"/>
      <c r="GD450" s="7"/>
      <c r="GE450" s="7"/>
      <c r="GF450" s="7"/>
      <c r="GG450" s="7"/>
      <c r="GH450" s="7"/>
      <c r="GI450" s="7"/>
      <c r="GJ450" s="7"/>
      <c r="GK450" s="7"/>
      <c r="GL450" s="7"/>
      <c r="GM450" s="7"/>
      <c r="GN450" s="7"/>
      <c r="GO450" s="7"/>
      <c r="GP450" s="7"/>
      <c r="GQ450" s="7"/>
      <c r="GR450" s="7"/>
      <c r="GS450" s="7"/>
      <c r="GT450" s="7"/>
      <c r="GU450" s="7"/>
      <c r="GV450" s="7"/>
      <c r="GW450" s="7"/>
      <c r="GX450" s="7"/>
      <c r="GY450" s="7"/>
      <c r="GZ450" s="7"/>
      <c r="HA450" s="7"/>
      <c r="HB450" s="7"/>
      <c r="HC450" s="7"/>
      <c r="HD450" s="7"/>
      <c r="HE450" s="7"/>
      <c r="HF450" s="7"/>
      <c r="HG450" s="7"/>
      <c r="HH450" s="7"/>
      <c r="HI450" s="7"/>
      <c r="HJ450" s="7"/>
      <c r="HK450" s="7"/>
      <c r="HL450" s="7"/>
      <c r="HM450" s="7"/>
      <c r="HN450" s="7"/>
      <c r="HO450" s="7"/>
      <c r="HP450" s="7"/>
      <c r="HQ450" s="7"/>
      <c r="HR450" s="7"/>
      <c r="HS450" s="7"/>
      <c r="HT450" s="7"/>
      <c r="HU450" s="7"/>
      <c r="HV450" s="7"/>
      <c r="HW450" s="7"/>
      <c r="HX450" s="7"/>
      <c r="HY450" s="7"/>
      <c r="HZ450" s="7"/>
      <c r="IA450" s="7"/>
      <c r="IB450" s="7"/>
      <c r="IC450" s="7"/>
      <c r="ID450" s="7"/>
      <c r="IE450" s="7"/>
      <c r="IF450" s="7"/>
      <c r="IG450" s="7"/>
      <c r="IH450" s="7"/>
      <c r="II450" s="7"/>
      <c r="IJ450" s="7"/>
      <c r="IK450" s="7"/>
      <c r="IL450" s="7"/>
      <c r="IM450" s="7"/>
      <c r="IN450" s="7"/>
      <c r="IO450" s="7"/>
      <c r="IP450" s="7"/>
      <c r="IQ450" s="7"/>
      <c r="IR450" s="7"/>
      <c r="IS450" s="7"/>
      <c r="IT450" s="7"/>
      <c r="IU450" s="7"/>
      <c r="IV450" s="7"/>
    </row>
    <row r="451" customFormat="1" ht="28.5" spans="1:256">
      <c r="A451" s="19"/>
      <c r="B451" s="19"/>
      <c r="C451" s="25" t="s">
        <v>1699</v>
      </c>
      <c r="D451" s="20" t="s">
        <v>1699</v>
      </c>
      <c r="E451" s="20" t="s">
        <v>2463</v>
      </c>
      <c r="F451" s="24" t="s">
        <v>1709</v>
      </c>
      <c r="G451" s="24" t="s">
        <v>1766</v>
      </c>
      <c r="H451" s="24" t="s">
        <v>1733</v>
      </c>
      <c r="I451" s="24" t="s">
        <v>1706</v>
      </c>
      <c r="J451" s="21" t="s">
        <v>2452</v>
      </c>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c r="BF451" s="7"/>
      <c r="BG451" s="7"/>
      <c r="BH451" s="7"/>
      <c r="BI451" s="7"/>
      <c r="BJ451" s="7"/>
      <c r="BK451" s="7"/>
      <c r="BL451" s="7"/>
      <c r="BM451" s="7"/>
      <c r="BN451" s="7"/>
      <c r="BO451" s="7"/>
      <c r="BP451" s="7"/>
      <c r="BQ451" s="7"/>
      <c r="BR451" s="7"/>
      <c r="BS451" s="7"/>
      <c r="BT451" s="7"/>
      <c r="BU451" s="7"/>
      <c r="BV451" s="7"/>
      <c r="BW451" s="7"/>
      <c r="BX451" s="7"/>
      <c r="BY451" s="7"/>
      <c r="BZ451" s="7"/>
      <c r="CA451" s="7"/>
      <c r="CB451" s="7"/>
      <c r="CC451" s="7"/>
      <c r="CD451" s="7"/>
      <c r="CE451" s="7"/>
      <c r="CF451" s="7"/>
      <c r="CG451" s="7"/>
      <c r="CH451" s="7"/>
      <c r="CI451" s="7"/>
      <c r="CJ451" s="7"/>
      <c r="CK451" s="7"/>
      <c r="CL451" s="7"/>
      <c r="CM451" s="7"/>
      <c r="CN451" s="7"/>
      <c r="CO451" s="7"/>
      <c r="CP451" s="7"/>
      <c r="CQ451" s="7"/>
      <c r="CR451" s="7"/>
      <c r="CS451" s="7"/>
      <c r="CT451" s="7"/>
      <c r="CU451" s="7"/>
      <c r="CV451" s="7"/>
      <c r="CW451" s="7"/>
      <c r="CX451" s="7"/>
      <c r="CY451" s="7"/>
      <c r="CZ451" s="7"/>
      <c r="DA451" s="7"/>
      <c r="DB451" s="7"/>
      <c r="DC451" s="7"/>
      <c r="DD451" s="7"/>
      <c r="DE451" s="7"/>
      <c r="DF451" s="7"/>
      <c r="DG451" s="7"/>
      <c r="DH451" s="7"/>
      <c r="DI451" s="7"/>
      <c r="DJ451" s="7"/>
      <c r="DK451" s="7"/>
      <c r="DL451" s="7"/>
      <c r="DM451" s="7"/>
      <c r="DN451" s="7"/>
      <c r="DO451" s="7"/>
      <c r="DP451" s="7"/>
      <c r="DQ451" s="7"/>
      <c r="DR451" s="7"/>
      <c r="DS451" s="7"/>
      <c r="DT451" s="7"/>
      <c r="DU451" s="7"/>
      <c r="DV451" s="7"/>
      <c r="DW451" s="7"/>
      <c r="DX451" s="7"/>
      <c r="DY451" s="7"/>
      <c r="DZ451" s="7"/>
      <c r="EA451" s="7"/>
      <c r="EB451" s="7"/>
      <c r="EC451" s="7"/>
      <c r="ED451" s="7"/>
      <c r="EE451" s="7"/>
      <c r="EF451" s="7"/>
      <c r="EG451" s="7"/>
      <c r="EH451" s="7"/>
      <c r="EI451" s="7"/>
      <c r="EJ451" s="7"/>
      <c r="EK451" s="7"/>
      <c r="EL451" s="7"/>
      <c r="EM451" s="7"/>
      <c r="EN451" s="7"/>
      <c r="EO451" s="7"/>
      <c r="EP451" s="7"/>
      <c r="EQ451" s="7"/>
      <c r="ER451" s="7"/>
      <c r="ES451" s="7"/>
      <c r="ET451" s="7"/>
      <c r="EU451" s="7"/>
      <c r="EV451" s="7"/>
      <c r="EW451" s="7"/>
      <c r="EX451" s="7"/>
      <c r="EY451" s="7"/>
      <c r="EZ451" s="7"/>
      <c r="FA451" s="7"/>
      <c r="FB451" s="7"/>
      <c r="FC451" s="7"/>
      <c r="FD451" s="7"/>
      <c r="FE451" s="7"/>
      <c r="FF451" s="7"/>
      <c r="FG451" s="7"/>
      <c r="FH451" s="7"/>
      <c r="FI451" s="7"/>
      <c r="FJ451" s="7"/>
      <c r="FK451" s="7"/>
      <c r="FL451" s="7"/>
      <c r="FM451" s="7"/>
      <c r="FN451" s="7"/>
      <c r="FO451" s="7"/>
      <c r="FP451" s="7"/>
      <c r="FQ451" s="7"/>
      <c r="FR451" s="7"/>
      <c r="FS451" s="7"/>
      <c r="FT451" s="7"/>
      <c r="FU451" s="7"/>
      <c r="FV451" s="7"/>
      <c r="FW451" s="7"/>
      <c r="FX451" s="7"/>
      <c r="FY451" s="7"/>
      <c r="FZ451" s="7"/>
      <c r="GA451" s="7"/>
      <c r="GB451" s="7"/>
      <c r="GC451" s="7"/>
      <c r="GD451" s="7"/>
      <c r="GE451" s="7"/>
      <c r="GF451" s="7"/>
      <c r="GG451" s="7"/>
      <c r="GH451" s="7"/>
      <c r="GI451" s="7"/>
      <c r="GJ451" s="7"/>
      <c r="GK451" s="7"/>
      <c r="GL451" s="7"/>
      <c r="GM451" s="7"/>
      <c r="GN451" s="7"/>
      <c r="GO451" s="7"/>
      <c r="GP451" s="7"/>
      <c r="GQ451" s="7"/>
      <c r="GR451" s="7"/>
      <c r="GS451" s="7"/>
      <c r="GT451" s="7"/>
      <c r="GU451" s="7"/>
      <c r="GV451" s="7"/>
      <c r="GW451" s="7"/>
      <c r="GX451" s="7"/>
      <c r="GY451" s="7"/>
      <c r="GZ451" s="7"/>
      <c r="HA451" s="7"/>
      <c r="HB451" s="7"/>
      <c r="HC451" s="7"/>
      <c r="HD451" s="7"/>
      <c r="HE451" s="7"/>
      <c r="HF451" s="7"/>
      <c r="HG451" s="7"/>
      <c r="HH451" s="7"/>
      <c r="HI451" s="7"/>
      <c r="HJ451" s="7"/>
      <c r="HK451" s="7"/>
      <c r="HL451" s="7"/>
      <c r="HM451" s="7"/>
      <c r="HN451" s="7"/>
      <c r="HO451" s="7"/>
      <c r="HP451" s="7"/>
      <c r="HQ451" s="7"/>
      <c r="HR451" s="7"/>
      <c r="HS451" s="7"/>
      <c r="HT451" s="7"/>
      <c r="HU451" s="7"/>
      <c r="HV451" s="7"/>
      <c r="HW451" s="7"/>
      <c r="HX451" s="7"/>
      <c r="HY451" s="7"/>
      <c r="HZ451" s="7"/>
      <c r="IA451" s="7"/>
      <c r="IB451" s="7"/>
      <c r="IC451" s="7"/>
      <c r="ID451" s="7"/>
      <c r="IE451" s="7"/>
      <c r="IF451" s="7"/>
      <c r="IG451" s="7"/>
      <c r="IH451" s="7"/>
      <c r="II451" s="7"/>
      <c r="IJ451" s="7"/>
      <c r="IK451" s="7"/>
      <c r="IL451" s="7"/>
      <c r="IM451" s="7"/>
      <c r="IN451" s="7"/>
      <c r="IO451" s="7"/>
      <c r="IP451" s="7"/>
      <c r="IQ451" s="7"/>
      <c r="IR451" s="7"/>
      <c r="IS451" s="7"/>
      <c r="IT451" s="7"/>
      <c r="IU451" s="7"/>
      <c r="IV451" s="7"/>
    </row>
    <row r="452" customFormat="1" ht="14.25" spans="1:256">
      <c r="A452" s="19"/>
      <c r="B452" s="19"/>
      <c r="C452" s="25" t="s">
        <v>1699</v>
      </c>
      <c r="D452" s="20" t="s">
        <v>1699</v>
      </c>
      <c r="E452" s="20" t="s">
        <v>2461</v>
      </c>
      <c r="F452" s="24" t="s">
        <v>1709</v>
      </c>
      <c r="G452" s="24" t="s">
        <v>1766</v>
      </c>
      <c r="H452" s="24" t="s">
        <v>1733</v>
      </c>
      <c r="I452" s="24" t="s">
        <v>1706</v>
      </c>
      <c r="J452" s="21" t="s">
        <v>2464</v>
      </c>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c r="BF452" s="7"/>
      <c r="BG452" s="7"/>
      <c r="BH452" s="7"/>
      <c r="BI452" s="7"/>
      <c r="BJ452" s="7"/>
      <c r="BK452" s="7"/>
      <c r="BL452" s="7"/>
      <c r="BM452" s="7"/>
      <c r="BN452" s="7"/>
      <c r="BO452" s="7"/>
      <c r="BP452" s="7"/>
      <c r="BQ452" s="7"/>
      <c r="BR452" s="7"/>
      <c r="BS452" s="7"/>
      <c r="BT452" s="7"/>
      <c r="BU452" s="7"/>
      <c r="BV452" s="7"/>
      <c r="BW452" s="7"/>
      <c r="BX452" s="7"/>
      <c r="BY452" s="7"/>
      <c r="BZ452" s="7"/>
      <c r="CA452" s="7"/>
      <c r="CB452" s="7"/>
      <c r="CC452" s="7"/>
      <c r="CD452" s="7"/>
      <c r="CE452" s="7"/>
      <c r="CF452" s="7"/>
      <c r="CG452" s="7"/>
      <c r="CH452" s="7"/>
      <c r="CI452" s="7"/>
      <c r="CJ452" s="7"/>
      <c r="CK452" s="7"/>
      <c r="CL452" s="7"/>
      <c r="CM452" s="7"/>
      <c r="CN452" s="7"/>
      <c r="CO452" s="7"/>
      <c r="CP452" s="7"/>
      <c r="CQ452" s="7"/>
      <c r="CR452" s="7"/>
      <c r="CS452" s="7"/>
      <c r="CT452" s="7"/>
      <c r="CU452" s="7"/>
      <c r="CV452" s="7"/>
      <c r="CW452" s="7"/>
      <c r="CX452" s="7"/>
      <c r="CY452" s="7"/>
      <c r="CZ452" s="7"/>
      <c r="DA452" s="7"/>
      <c r="DB452" s="7"/>
      <c r="DC452" s="7"/>
      <c r="DD452" s="7"/>
      <c r="DE452" s="7"/>
      <c r="DF452" s="7"/>
      <c r="DG452" s="7"/>
      <c r="DH452" s="7"/>
      <c r="DI452" s="7"/>
      <c r="DJ452" s="7"/>
      <c r="DK452" s="7"/>
      <c r="DL452" s="7"/>
      <c r="DM452" s="7"/>
      <c r="DN452" s="7"/>
      <c r="DO452" s="7"/>
      <c r="DP452" s="7"/>
      <c r="DQ452" s="7"/>
      <c r="DR452" s="7"/>
      <c r="DS452" s="7"/>
      <c r="DT452" s="7"/>
      <c r="DU452" s="7"/>
      <c r="DV452" s="7"/>
      <c r="DW452" s="7"/>
      <c r="DX452" s="7"/>
      <c r="DY452" s="7"/>
      <c r="DZ452" s="7"/>
      <c r="EA452" s="7"/>
      <c r="EB452" s="7"/>
      <c r="EC452" s="7"/>
      <c r="ED452" s="7"/>
      <c r="EE452" s="7"/>
      <c r="EF452" s="7"/>
      <c r="EG452" s="7"/>
      <c r="EH452" s="7"/>
      <c r="EI452" s="7"/>
      <c r="EJ452" s="7"/>
      <c r="EK452" s="7"/>
      <c r="EL452" s="7"/>
      <c r="EM452" s="7"/>
      <c r="EN452" s="7"/>
      <c r="EO452" s="7"/>
      <c r="EP452" s="7"/>
      <c r="EQ452" s="7"/>
      <c r="ER452" s="7"/>
      <c r="ES452" s="7"/>
      <c r="ET452" s="7"/>
      <c r="EU452" s="7"/>
      <c r="EV452" s="7"/>
      <c r="EW452" s="7"/>
      <c r="EX452" s="7"/>
      <c r="EY452" s="7"/>
      <c r="EZ452" s="7"/>
      <c r="FA452" s="7"/>
      <c r="FB452" s="7"/>
      <c r="FC452" s="7"/>
      <c r="FD452" s="7"/>
      <c r="FE452" s="7"/>
      <c r="FF452" s="7"/>
      <c r="FG452" s="7"/>
      <c r="FH452" s="7"/>
      <c r="FI452" s="7"/>
      <c r="FJ452" s="7"/>
      <c r="FK452" s="7"/>
      <c r="FL452" s="7"/>
      <c r="FM452" s="7"/>
      <c r="FN452" s="7"/>
      <c r="FO452" s="7"/>
      <c r="FP452" s="7"/>
      <c r="FQ452" s="7"/>
      <c r="FR452" s="7"/>
      <c r="FS452" s="7"/>
      <c r="FT452" s="7"/>
      <c r="FU452" s="7"/>
      <c r="FV452" s="7"/>
      <c r="FW452" s="7"/>
      <c r="FX452" s="7"/>
      <c r="FY452" s="7"/>
      <c r="FZ452" s="7"/>
      <c r="GA452" s="7"/>
      <c r="GB452" s="7"/>
      <c r="GC452" s="7"/>
      <c r="GD452" s="7"/>
      <c r="GE452" s="7"/>
      <c r="GF452" s="7"/>
      <c r="GG452" s="7"/>
      <c r="GH452" s="7"/>
      <c r="GI452" s="7"/>
      <c r="GJ452" s="7"/>
      <c r="GK452" s="7"/>
      <c r="GL452" s="7"/>
      <c r="GM452" s="7"/>
      <c r="GN452" s="7"/>
      <c r="GO452" s="7"/>
      <c r="GP452" s="7"/>
      <c r="GQ452" s="7"/>
      <c r="GR452" s="7"/>
      <c r="GS452" s="7"/>
      <c r="GT452" s="7"/>
      <c r="GU452" s="7"/>
      <c r="GV452" s="7"/>
      <c r="GW452" s="7"/>
      <c r="GX452" s="7"/>
      <c r="GY452" s="7"/>
      <c r="GZ452" s="7"/>
      <c r="HA452" s="7"/>
      <c r="HB452" s="7"/>
      <c r="HC452" s="7"/>
      <c r="HD452" s="7"/>
      <c r="HE452" s="7"/>
      <c r="HF452" s="7"/>
      <c r="HG452" s="7"/>
      <c r="HH452" s="7"/>
      <c r="HI452" s="7"/>
      <c r="HJ452" s="7"/>
      <c r="HK452" s="7"/>
      <c r="HL452" s="7"/>
      <c r="HM452" s="7"/>
      <c r="HN452" s="7"/>
      <c r="HO452" s="7"/>
      <c r="HP452" s="7"/>
      <c r="HQ452" s="7"/>
      <c r="HR452" s="7"/>
      <c r="HS452" s="7"/>
      <c r="HT452" s="7"/>
      <c r="HU452" s="7"/>
      <c r="HV452" s="7"/>
      <c r="HW452" s="7"/>
      <c r="HX452" s="7"/>
      <c r="HY452" s="7"/>
      <c r="HZ452" s="7"/>
      <c r="IA452" s="7"/>
      <c r="IB452" s="7"/>
      <c r="IC452" s="7"/>
      <c r="ID452" s="7"/>
      <c r="IE452" s="7"/>
      <c r="IF452" s="7"/>
      <c r="IG452" s="7"/>
      <c r="IH452" s="7"/>
      <c r="II452" s="7"/>
      <c r="IJ452" s="7"/>
      <c r="IK452" s="7"/>
      <c r="IL452" s="7"/>
      <c r="IM452" s="7"/>
      <c r="IN452" s="7"/>
      <c r="IO452" s="7"/>
      <c r="IP452" s="7"/>
      <c r="IQ452" s="7"/>
      <c r="IR452" s="7"/>
      <c r="IS452" s="7"/>
      <c r="IT452" s="7"/>
      <c r="IU452" s="7"/>
      <c r="IV452" s="7"/>
    </row>
    <row r="453" customFormat="1" ht="14.25" spans="1:256">
      <c r="A453" s="19"/>
      <c r="B453" s="19"/>
      <c r="C453" s="25" t="s">
        <v>1699</v>
      </c>
      <c r="D453" s="20" t="s">
        <v>1742</v>
      </c>
      <c r="E453" s="20" t="s">
        <v>1699</v>
      </c>
      <c r="F453" s="24"/>
      <c r="G453" s="24" t="s">
        <v>1700</v>
      </c>
      <c r="H453" s="24" t="s">
        <v>1699</v>
      </c>
      <c r="I453" s="24"/>
      <c r="J453" s="24" t="s">
        <v>1700</v>
      </c>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c r="BF453" s="7"/>
      <c r="BG453" s="7"/>
      <c r="BH453" s="7"/>
      <c r="BI453" s="7"/>
      <c r="BJ453" s="7"/>
      <c r="BK453" s="7"/>
      <c r="BL453" s="7"/>
      <c r="BM453" s="7"/>
      <c r="BN453" s="7"/>
      <c r="BO453" s="7"/>
      <c r="BP453" s="7"/>
      <c r="BQ453" s="7"/>
      <c r="BR453" s="7"/>
      <c r="BS453" s="7"/>
      <c r="BT453" s="7"/>
      <c r="BU453" s="7"/>
      <c r="BV453" s="7"/>
      <c r="BW453" s="7"/>
      <c r="BX453" s="7"/>
      <c r="BY453" s="7"/>
      <c r="BZ453" s="7"/>
      <c r="CA453" s="7"/>
      <c r="CB453" s="7"/>
      <c r="CC453" s="7"/>
      <c r="CD453" s="7"/>
      <c r="CE453" s="7"/>
      <c r="CF453" s="7"/>
      <c r="CG453" s="7"/>
      <c r="CH453" s="7"/>
      <c r="CI453" s="7"/>
      <c r="CJ453" s="7"/>
      <c r="CK453" s="7"/>
      <c r="CL453" s="7"/>
      <c r="CM453" s="7"/>
      <c r="CN453" s="7"/>
      <c r="CO453" s="7"/>
      <c r="CP453" s="7"/>
      <c r="CQ453" s="7"/>
      <c r="CR453" s="7"/>
      <c r="CS453" s="7"/>
      <c r="CT453" s="7"/>
      <c r="CU453" s="7"/>
      <c r="CV453" s="7"/>
      <c r="CW453" s="7"/>
      <c r="CX453" s="7"/>
      <c r="CY453" s="7"/>
      <c r="CZ453" s="7"/>
      <c r="DA453" s="7"/>
      <c r="DB453" s="7"/>
      <c r="DC453" s="7"/>
      <c r="DD453" s="7"/>
      <c r="DE453" s="7"/>
      <c r="DF453" s="7"/>
      <c r="DG453" s="7"/>
      <c r="DH453" s="7"/>
      <c r="DI453" s="7"/>
      <c r="DJ453" s="7"/>
      <c r="DK453" s="7"/>
      <c r="DL453" s="7"/>
      <c r="DM453" s="7"/>
      <c r="DN453" s="7"/>
      <c r="DO453" s="7"/>
      <c r="DP453" s="7"/>
      <c r="DQ453" s="7"/>
      <c r="DR453" s="7"/>
      <c r="DS453" s="7"/>
      <c r="DT453" s="7"/>
      <c r="DU453" s="7"/>
      <c r="DV453" s="7"/>
      <c r="DW453" s="7"/>
      <c r="DX453" s="7"/>
      <c r="DY453" s="7"/>
      <c r="DZ453" s="7"/>
      <c r="EA453" s="7"/>
      <c r="EB453" s="7"/>
      <c r="EC453" s="7"/>
      <c r="ED453" s="7"/>
      <c r="EE453" s="7"/>
      <c r="EF453" s="7"/>
      <c r="EG453" s="7"/>
      <c r="EH453" s="7"/>
      <c r="EI453" s="7"/>
      <c r="EJ453" s="7"/>
      <c r="EK453" s="7"/>
      <c r="EL453" s="7"/>
      <c r="EM453" s="7"/>
      <c r="EN453" s="7"/>
      <c r="EO453" s="7"/>
      <c r="EP453" s="7"/>
      <c r="EQ453" s="7"/>
      <c r="ER453" s="7"/>
      <c r="ES453" s="7"/>
      <c r="ET453" s="7"/>
      <c r="EU453" s="7"/>
      <c r="EV453" s="7"/>
      <c r="EW453" s="7"/>
      <c r="EX453" s="7"/>
      <c r="EY453" s="7"/>
      <c r="EZ453" s="7"/>
      <c r="FA453" s="7"/>
      <c r="FB453" s="7"/>
      <c r="FC453" s="7"/>
      <c r="FD453" s="7"/>
      <c r="FE453" s="7"/>
      <c r="FF453" s="7"/>
      <c r="FG453" s="7"/>
      <c r="FH453" s="7"/>
      <c r="FI453" s="7"/>
      <c r="FJ453" s="7"/>
      <c r="FK453" s="7"/>
      <c r="FL453" s="7"/>
      <c r="FM453" s="7"/>
      <c r="FN453" s="7"/>
      <c r="FO453" s="7"/>
      <c r="FP453" s="7"/>
      <c r="FQ453" s="7"/>
      <c r="FR453" s="7"/>
      <c r="FS453" s="7"/>
      <c r="FT453" s="7"/>
      <c r="FU453" s="7"/>
      <c r="FV453" s="7"/>
      <c r="FW453" s="7"/>
      <c r="FX453" s="7"/>
      <c r="FY453" s="7"/>
      <c r="FZ453" s="7"/>
      <c r="GA453" s="7"/>
      <c r="GB453" s="7"/>
      <c r="GC453" s="7"/>
      <c r="GD453" s="7"/>
      <c r="GE453" s="7"/>
      <c r="GF453" s="7"/>
      <c r="GG453" s="7"/>
      <c r="GH453" s="7"/>
      <c r="GI453" s="7"/>
      <c r="GJ453" s="7"/>
      <c r="GK453" s="7"/>
      <c r="GL453" s="7"/>
      <c r="GM453" s="7"/>
      <c r="GN453" s="7"/>
      <c r="GO453" s="7"/>
      <c r="GP453" s="7"/>
      <c r="GQ453" s="7"/>
      <c r="GR453" s="7"/>
      <c r="GS453" s="7"/>
      <c r="GT453" s="7"/>
      <c r="GU453" s="7"/>
      <c r="GV453" s="7"/>
      <c r="GW453" s="7"/>
      <c r="GX453" s="7"/>
      <c r="GY453" s="7"/>
      <c r="GZ453" s="7"/>
      <c r="HA453" s="7"/>
      <c r="HB453" s="7"/>
      <c r="HC453" s="7"/>
      <c r="HD453" s="7"/>
      <c r="HE453" s="7"/>
      <c r="HF453" s="7"/>
      <c r="HG453" s="7"/>
      <c r="HH453" s="7"/>
      <c r="HI453" s="7"/>
      <c r="HJ453" s="7"/>
      <c r="HK453" s="7"/>
      <c r="HL453" s="7"/>
      <c r="HM453" s="7"/>
      <c r="HN453" s="7"/>
      <c r="HO453" s="7"/>
      <c r="HP453" s="7"/>
      <c r="HQ453" s="7"/>
      <c r="HR453" s="7"/>
      <c r="HS453" s="7"/>
      <c r="HT453" s="7"/>
      <c r="HU453" s="7"/>
      <c r="HV453" s="7"/>
      <c r="HW453" s="7"/>
      <c r="HX453" s="7"/>
      <c r="HY453" s="7"/>
      <c r="HZ453" s="7"/>
      <c r="IA453" s="7"/>
      <c r="IB453" s="7"/>
      <c r="IC453" s="7"/>
      <c r="ID453" s="7"/>
      <c r="IE453" s="7"/>
      <c r="IF453" s="7"/>
      <c r="IG453" s="7"/>
      <c r="IH453" s="7"/>
      <c r="II453" s="7"/>
      <c r="IJ453" s="7"/>
      <c r="IK453" s="7"/>
      <c r="IL453" s="7"/>
      <c r="IM453" s="7"/>
      <c r="IN453" s="7"/>
      <c r="IO453" s="7"/>
      <c r="IP453" s="7"/>
      <c r="IQ453" s="7"/>
      <c r="IR453" s="7"/>
      <c r="IS453" s="7"/>
      <c r="IT453" s="7"/>
      <c r="IU453" s="7"/>
      <c r="IV453" s="7"/>
    </row>
    <row r="454" customFormat="1" ht="14.25" spans="1:256">
      <c r="A454" s="19"/>
      <c r="B454" s="19"/>
      <c r="C454" s="25" t="s">
        <v>1699</v>
      </c>
      <c r="D454" s="20" t="s">
        <v>1699</v>
      </c>
      <c r="E454" s="20" t="s">
        <v>2465</v>
      </c>
      <c r="F454" s="24" t="s">
        <v>1709</v>
      </c>
      <c r="G454" s="24" t="s">
        <v>2466</v>
      </c>
      <c r="H454" s="24" t="s">
        <v>2052</v>
      </c>
      <c r="I454" s="24" t="s">
        <v>1706</v>
      </c>
      <c r="J454" s="24" t="s">
        <v>2467</v>
      </c>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c r="BF454" s="7"/>
      <c r="BG454" s="7"/>
      <c r="BH454" s="7"/>
      <c r="BI454" s="7"/>
      <c r="BJ454" s="7"/>
      <c r="BK454" s="7"/>
      <c r="BL454" s="7"/>
      <c r="BM454" s="7"/>
      <c r="BN454" s="7"/>
      <c r="BO454" s="7"/>
      <c r="BP454" s="7"/>
      <c r="BQ454" s="7"/>
      <c r="BR454" s="7"/>
      <c r="BS454" s="7"/>
      <c r="BT454" s="7"/>
      <c r="BU454" s="7"/>
      <c r="BV454" s="7"/>
      <c r="BW454" s="7"/>
      <c r="BX454" s="7"/>
      <c r="BY454" s="7"/>
      <c r="BZ454" s="7"/>
      <c r="CA454" s="7"/>
      <c r="CB454" s="7"/>
      <c r="CC454" s="7"/>
      <c r="CD454" s="7"/>
      <c r="CE454" s="7"/>
      <c r="CF454" s="7"/>
      <c r="CG454" s="7"/>
      <c r="CH454" s="7"/>
      <c r="CI454" s="7"/>
      <c r="CJ454" s="7"/>
      <c r="CK454" s="7"/>
      <c r="CL454" s="7"/>
      <c r="CM454" s="7"/>
      <c r="CN454" s="7"/>
      <c r="CO454" s="7"/>
      <c r="CP454" s="7"/>
      <c r="CQ454" s="7"/>
      <c r="CR454" s="7"/>
      <c r="CS454" s="7"/>
      <c r="CT454" s="7"/>
      <c r="CU454" s="7"/>
      <c r="CV454" s="7"/>
      <c r="CW454" s="7"/>
      <c r="CX454" s="7"/>
      <c r="CY454" s="7"/>
      <c r="CZ454" s="7"/>
      <c r="DA454" s="7"/>
      <c r="DB454" s="7"/>
      <c r="DC454" s="7"/>
      <c r="DD454" s="7"/>
      <c r="DE454" s="7"/>
      <c r="DF454" s="7"/>
      <c r="DG454" s="7"/>
      <c r="DH454" s="7"/>
      <c r="DI454" s="7"/>
      <c r="DJ454" s="7"/>
      <c r="DK454" s="7"/>
      <c r="DL454" s="7"/>
      <c r="DM454" s="7"/>
      <c r="DN454" s="7"/>
      <c r="DO454" s="7"/>
      <c r="DP454" s="7"/>
      <c r="DQ454" s="7"/>
      <c r="DR454" s="7"/>
      <c r="DS454" s="7"/>
      <c r="DT454" s="7"/>
      <c r="DU454" s="7"/>
      <c r="DV454" s="7"/>
      <c r="DW454" s="7"/>
      <c r="DX454" s="7"/>
      <c r="DY454" s="7"/>
      <c r="DZ454" s="7"/>
      <c r="EA454" s="7"/>
      <c r="EB454" s="7"/>
      <c r="EC454" s="7"/>
      <c r="ED454" s="7"/>
      <c r="EE454" s="7"/>
      <c r="EF454" s="7"/>
      <c r="EG454" s="7"/>
      <c r="EH454" s="7"/>
      <c r="EI454" s="7"/>
      <c r="EJ454" s="7"/>
      <c r="EK454" s="7"/>
      <c r="EL454" s="7"/>
      <c r="EM454" s="7"/>
      <c r="EN454" s="7"/>
      <c r="EO454" s="7"/>
      <c r="EP454" s="7"/>
      <c r="EQ454" s="7"/>
      <c r="ER454" s="7"/>
      <c r="ES454" s="7"/>
      <c r="ET454" s="7"/>
      <c r="EU454" s="7"/>
      <c r="EV454" s="7"/>
      <c r="EW454" s="7"/>
      <c r="EX454" s="7"/>
      <c r="EY454" s="7"/>
      <c r="EZ454" s="7"/>
      <c r="FA454" s="7"/>
      <c r="FB454" s="7"/>
      <c r="FC454" s="7"/>
      <c r="FD454" s="7"/>
      <c r="FE454" s="7"/>
      <c r="FF454" s="7"/>
      <c r="FG454" s="7"/>
      <c r="FH454" s="7"/>
      <c r="FI454" s="7"/>
      <c r="FJ454" s="7"/>
      <c r="FK454" s="7"/>
      <c r="FL454" s="7"/>
      <c r="FM454" s="7"/>
      <c r="FN454" s="7"/>
      <c r="FO454" s="7"/>
      <c r="FP454" s="7"/>
      <c r="FQ454" s="7"/>
      <c r="FR454" s="7"/>
      <c r="FS454" s="7"/>
      <c r="FT454" s="7"/>
      <c r="FU454" s="7"/>
      <c r="FV454" s="7"/>
      <c r="FW454" s="7"/>
      <c r="FX454" s="7"/>
      <c r="FY454" s="7"/>
      <c r="FZ454" s="7"/>
      <c r="GA454" s="7"/>
      <c r="GB454" s="7"/>
      <c r="GC454" s="7"/>
      <c r="GD454" s="7"/>
      <c r="GE454" s="7"/>
      <c r="GF454" s="7"/>
      <c r="GG454" s="7"/>
      <c r="GH454" s="7"/>
      <c r="GI454" s="7"/>
      <c r="GJ454" s="7"/>
      <c r="GK454" s="7"/>
      <c r="GL454" s="7"/>
      <c r="GM454" s="7"/>
      <c r="GN454" s="7"/>
      <c r="GO454" s="7"/>
      <c r="GP454" s="7"/>
      <c r="GQ454" s="7"/>
      <c r="GR454" s="7"/>
      <c r="GS454" s="7"/>
      <c r="GT454" s="7"/>
      <c r="GU454" s="7"/>
      <c r="GV454" s="7"/>
      <c r="GW454" s="7"/>
      <c r="GX454" s="7"/>
      <c r="GY454" s="7"/>
      <c r="GZ454" s="7"/>
      <c r="HA454" s="7"/>
      <c r="HB454" s="7"/>
      <c r="HC454" s="7"/>
      <c r="HD454" s="7"/>
      <c r="HE454" s="7"/>
      <c r="HF454" s="7"/>
      <c r="HG454" s="7"/>
      <c r="HH454" s="7"/>
      <c r="HI454" s="7"/>
      <c r="HJ454" s="7"/>
      <c r="HK454" s="7"/>
      <c r="HL454" s="7"/>
      <c r="HM454" s="7"/>
      <c r="HN454" s="7"/>
      <c r="HO454" s="7"/>
      <c r="HP454" s="7"/>
      <c r="HQ454" s="7"/>
      <c r="HR454" s="7"/>
      <c r="HS454" s="7"/>
      <c r="HT454" s="7"/>
      <c r="HU454" s="7"/>
      <c r="HV454" s="7"/>
      <c r="HW454" s="7"/>
      <c r="HX454" s="7"/>
      <c r="HY454" s="7"/>
      <c r="HZ454" s="7"/>
      <c r="IA454" s="7"/>
      <c r="IB454" s="7"/>
      <c r="IC454" s="7"/>
      <c r="ID454" s="7"/>
      <c r="IE454" s="7"/>
      <c r="IF454" s="7"/>
      <c r="IG454" s="7"/>
      <c r="IH454" s="7"/>
      <c r="II454" s="7"/>
      <c r="IJ454" s="7"/>
      <c r="IK454" s="7"/>
      <c r="IL454" s="7"/>
      <c r="IM454" s="7"/>
      <c r="IN454" s="7"/>
      <c r="IO454" s="7"/>
      <c r="IP454" s="7"/>
      <c r="IQ454" s="7"/>
      <c r="IR454" s="7"/>
      <c r="IS454" s="7"/>
      <c r="IT454" s="7"/>
      <c r="IU454" s="7"/>
      <c r="IV454" s="7"/>
    </row>
    <row r="455" customFormat="1" ht="14.25" spans="1:256">
      <c r="A455" s="19"/>
      <c r="B455" s="19"/>
      <c r="C455" s="25" t="s">
        <v>1754</v>
      </c>
      <c r="D455" s="20" t="s">
        <v>1699</v>
      </c>
      <c r="E455" s="20" t="s">
        <v>1699</v>
      </c>
      <c r="F455" s="24"/>
      <c r="G455" s="24" t="s">
        <v>1700</v>
      </c>
      <c r="H455" s="24" t="s">
        <v>1699</v>
      </c>
      <c r="I455" s="24"/>
      <c r="J455" s="24" t="s">
        <v>1700</v>
      </c>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c r="BF455" s="7"/>
      <c r="BG455" s="7"/>
      <c r="BH455" s="7"/>
      <c r="BI455" s="7"/>
      <c r="BJ455" s="7"/>
      <c r="BK455" s="7"/>
      <c r="BL455" s="7"/>
      <c r="BM455" s="7"/>
      <c r="BN455" s="7"/>
      <c r="BO455" s="7"/>
      <c r="BP455" s="7"/>
      <c r="BQ455" s="7"/>
      <c r="BR455" s="7"/>
      <c r="BS455" s="7"/>
      <c r="BT455" s="7"/>
      <c r="BU455" s="7"/>
      <c r="BV455" s="7"/>
      <c r="BW455" s="7"/>
      <c r="BX455" s="7"/>
      <c r="BY455" s="7"/>
      <c r="BZ455" s="7"/>
      <c r="CA455" s="7"/>
      <c r="CB455" s="7"/>
      <c r="CC455" s="7"/>
      <c r="CD455" s="7"/>
      <c r="CE455" s="7"/>
      <c r="CF455" s="7"/>
      <c r="CG455" s="7"/>
      <c r="CH455" s="7"/>
      <c r="CI455" s="7"/>
      <c r="CJ455" s="7"/>
      <c r="CK455" s="7"/>
      <c r="CL455" s="7"/>
      <c r="CM455" s="7"/>
      <c r="CN455" s="7"/>
      <c r="CO455" s="7"/>
      <c r="CP455" s="7"/>
      <c r="CQ455" s="7"/>
      <c r="CR455" s="7"/>
      <c r="CS455" s="7"/>
      <c r="CT455" s="7"/>
      <c r="CU455" s="7"/>
      <c r="CV455" s="7"/>
      <c r="CW455" s="7"/>
      <c r="CX455" s="7"/>
      <c r="CY455" s="7"/>
      <c r="CZ455" s="7"/>
      <c r="DA455" s="7"/>
      <c r="DB455" s="7"/>
      <c r="DC455" s="7"/>
      <c r="DD455" s="7"/>
      <c r="DE455" s="7"/>
      <c r="DF455" s="7"/>
      <c r="DG455" s="7"/>
      <c r="DH455" s="7"/>
      <c r="DI455" s="7"/>
      <c r="DJ455" s="7"/>
      <c r="DK455" s="7"/>
      <c r="DL455" s="7"/>
      <c r="DM455" s="7"/>
      <c r="DN455" s="7"/>
      <c r="DO455" s="7"/>
      <c r="DP455" s="7"/>
      <c r="DQ455" s="7"/>
      <c r="DR455" s="7"/>
      <c r="DS455" s="7"/>
      <c r="DT455" s="7"/>
      <c r="DU455" s="7"/>
      <c r="DV455" s="7"/>
      <c r="DW455" s="7"/>
      <c r="DX455" s="7"/>
      <c r="DY455" s="7"/>
      <c r="DZ455" s="7"/>
      <c r="EA455" s="7"/>
      <c r="EB455" s="7"/>
      <c r="EC455" s="7"/>
      <c r="ED455" s="7"/>
      <c r="EE455" s="7"/>
      <c r="EF455" s="7"/>
      <c r="EG455" s="7"/>
      <c r="EH455" s="7"/>
      <c r="EI455" s="7"/>
      <c r="EJ455" s="7"/>
      <c r="EK455" s="7"/>
      <c r="EL455" s="7"/>
      <c r="EM455" s="7"/>
      <c r="EN455" s="7"/>
      <c r="EO455" s="7"/>
      <c r="EP455" s="7"/>
      <c r="EQ455" s="7"/>
      <c r="ER455" s="7"/>
      <c r="ES455" s="7"/>
      <c r="ET455" s="7"/>
      <c r="EU455" s="7"/>
      <c r="EV455" s="7"/>
      <c r="EW455" s="7"/>
      <c r="EX455" s="7"/>
      <c r="EY455" s="7"/>
      <c r="EZ455" s="7"/>
      <c r="FA455" s="7"/>
      <c r="FB455" s="7"/>
      <c r="FC455" s="7"/>
      <c r="FD455" s="7"/>
      <c r="FE455" s="7"/>
      <c r="FF455" s="7"/>
      <c r="FG455" s="7"/>
      <c r="FH455" s="7"/>
      <c r="FI455" s="7"/>
      <c r="FJ455" s="7"/>
      <c r="FK455" s="7"/>
      <c r="FL455" s="7"/>
      <c r="FM455" s="7"/>
      <c r="FN455" s="7"/>
      <c r="FO455" s="7"/>
      <c r="FP455" s="7"/>
      <c r="FQ455" s="7"/>
      <c r="FR455" s="7"/>
      <c r="FS455" s="7"/>
      <c r="FT455" s="7"/>
      <c r="FU455" s="7"/>
      <c r="FV455" s="7"/>
      <c r="FW455" s="7"/>
      <c r="FX455" s="7"/>
      <c r="FY455" s="7"/>
      <c r="FZ455" s="7"/>
      <c r="GA455" s="7"/>
      <c r="GB455" s="7"/>
      <c r="GC455" s="7"/>
      <c r="GD455" s="7"/>
      <c r="GE455" s="7"/>
      <c r="GF455" s="7"/>
      <c r="GG455" s="7"/>
      <c r="GH455" s="7"/>
      <c r="GI455" s="7"/>
      <c r="GJ455" s="7"/>
      <c r="GK455" s="7"/>
      <c r="GL455" s="7"/>
      <c r="GM455" s="7"/>
      <c r="GN455" s="7"/>
      <c r="GO455" s="7"/>
      <c r="GP455" s="7"/>
      <c r="GQ455" s="7"/>
      <c r="GR455" s="7"/>
      <c r="GS455" s="7"/>
      <c r="GT455" s="7"/>
      <c r="GU455" s="7"/>
      <c r="GV455" s="7"/>
      <c r="GW455" s="7"/>
      <c r="GX455" s="7"/>
      <c r="GY455" s="7"/>
      <c r="GZ455" s="7"/>
      <c r="HA455" s="7"/>
      <c r="HB455" s="7"/>
      <c r="HC455" s="7"/>
      <c r="HD455" s="7"/>
      <c r="HE455" s="7"/>
      <c r="HF455" s="7"/>
      <c r="HG455" s="7"/>
      <c r="HH455" s="7"/>
      <c r="HI455" s="7"/>
      <c r="HJ455" s="7"/>
      <c r="HK455" s="7"/>
      <c r="HL455" s="7"/>
      <c r="HM455" s="7"/>
      <c r="HN455" s="7"/>
      <c r="HO455" s="7"/>
      <c r="HP455" s="7"/>
      <c r="HQ455" s="7"/>
      <c r="HR455" s="7"/>
      <c r="HS455" s="7"/>
      <c r="HT455" s="7"/>
      <c r="HU455" s="7"/>
      <c r="HV455" s="7"/>
      <c r="HW455" s="7"/>
      <c r="HX455" s="7"/>
      <c r="HY455" s="7"/>
      <c r="HZ455" s="7"/>
      <c r="IA455" s="7"/>
      <c r="IB455" s="7"/>
      <c r="IC455" s="7"/>
      <c r="ID455" s="7"/>
      <c r="IE455" s="7"/>
      <c r="IF455" s="7"/>
      <c r="IG455" s="7"/>
      <c r="IH455" s="7"/>
      <c r="II455" s="7"/>
      <c r="IJ455" s="7"/>
      <c r="IK455" s="7"/>
      <c r="IL455" s="7"/>
      <c r="IM455" s="7"/>
      <c r="IN455" s="7"/>
      <c r="IO455" s="7"/>
      <c r="IP455" s="7"/>
      <c r="IQ455" s="7"/>
      <c r="IR455" s="7"/>
      <c r="IS455" s="7"/>
      <c r="IT455" s="7"/>
      <c r="IU455" s="7"/>
      <c r="IV455" s="7"/>
    </row>
    <row r="456" customFormat="1" ht="14.25" spans="1:256">
      <c r="A456" s="19"/>
      <c r="B456" s="19"/>
      <c r="C456" s="25" t="s">
        <v>1699</v>
      </c>
      <c r="D456" s="20" t="s">
        <v>2075</v>
      </c>
      <c r="E456" s="20" t="s">
        <v>1699</v>
      </c>
      <c r="F456" s="24"/>
      <c r="G456" s="24" t="s">
        <v>1700</v>
      </c>
      <c r="H456" s="24" t="s">
        <v>1699</v>
      </c>
      <c r="I456" s="24"/>
      <c r="J456" s="24" t="s">
        <v>1700</v>
      </c>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c r="BF456" s="7"/>
      <c r="BG456" s="7"/>
      <c r="BH456" s="7"/>
      <c r="BI456" s="7"/>
      <c r="BJ456" s="7"/>
      <c r="BK456" s="7"/>
      <c r="BL456" s="7"/>
      <c r="BM456" s="7"/>
      <c r="BN456" s="7"/>
      <c r="BO456" s="7"/>
      <c r="BP456" s="7"/>
      <c r="BQ456" s="7"/>
      <c r="BR456" s="7"/>
      <c r="BS456" s="7"/>
      <c r="BT456" s="7"/>
      <c r="BU456" s="7"/>
      <c r="BV456" s="7"/>
      <c r="BW456" s="7"/>
      <c r="BX456" s="7"/>
      <c r="BY456" s="7"/>
      <c r="BZ456" s="7"/>
      <c r="CA456" s="7"/>
      <c r="CB456" s="7"/>
      <c r="CC456" s="7"/>
      <c r="CD456" s="7"/>
      <c r="CE456" s="7"/>
      <c r="CF456" s="7"/>
      <c r="CG456" s="7"/>
      <c r="CH456" s="7"/>
      <c r="CI456" s="7"/>
      <c r="CJ456" s="7"/>
      <c r="CK456" s="7"/>
      <c r="CL456" s="7"/>
      <c r="CM456" s="7"/>
      <c r="CN456" s="7"/>
      <c r="CO456" s="7"/>
      <c r="CP456" s="7"/>
      <c r="CQ456" s="7"/>
      <c r="CR456" s="7"/>
      <c r="CS456" s="7"/>
      <c r="CT456" s="7"/>
      <c r="CU456" s="7"/>
      <c r="CV456" s="7"/>
      <c r="CW456" s="7"/>
      <c r="CX456" s="7"/>
      <c r="CY456" s="7"/>
      <c r="CZ456" s="7"/>
      <c r="DA456" s="7"/>
      <c r="DB456" s="7"/>
      <c r="DC456" s="7"/>
      <c r="DD456" s="7"/>
      <c r="DE456" s="7"/>
      <c r="DF456" s="7"/>
      <c r="DG456" s="7"/>
      <c r="DH456" s="7"/>
      <c r="DI456" s="7"/>
      <c r="DJ456" s="7"/>
      <c r="DK456" s="7"/>
      <c r="DL456" s="7"/>
      <c r="DM456" s="7"/>
      <c r="DN456" s="7"/>
      <c r="DO456" s="7"/>
      <c r="DP456" s="7"/>
      <c r="DQ456" s="7"/>
      <c r="DR456" s="7"/>
      <c r="DS456" s="7"/>
      <c r="DT456" s="7"/>
      <c r="DU456" s="7"/>
      <c r="DV456" s="7"/>
      <c r="DW456" s="7"/>
      <c r="DX456" s="7"/>
      <c r="DY456" s="7"/>
      <c r="DZ456" s="7"/>
      <c r="EA456" s="7"/>
      <c r="EB456" s="7"/>
      <c r="EC456" s="7"/>
      <c r="ED456" s="7"/>
      <c r="EE456" s="7"/>
      <c r="EF456" s="7"/>
      <c r="EG456" s="7"/>
      <c r="EH456" s="7"/>
      <c r="EI456" s="7"/>
      <c r="EJ456" s="7"/>
      <c r="EK456" s="7"/>
      <c r="EL456" s="7"/>
      <c r="EM456" s="7"/>
      <c r="EN456" s="7"/>
      <c r="EO456" s="7"/>
      <c r="EP456" s="7"/>
      <c r="EQ456" s="7"/>
      <c r="ER456" s="7"/>
      <c r="ES456" s="7"/>
      <c r="ET456" s="7"/>
      <c r="EU456" s="7"/>
      <c r="EV456" s="7"/>
      <c r="EW456" s="7"/>
      <c r="EX456" s="7"/>
      <c r="EY456" s="7"/>
      <c r="EZ456" s="7"/>
      <c r="FA456" s="7"/>
      <c r="FB456" s="7"/>
      <c r="FC456" s="7"/>
      <c r="FD456" s="7"/>
      <c r="FE456" s="7"/>
      <c r="FF456" s="7"/>
      <c r="FG456" s="7"/>
      <c r="FH456" s="7"/>
      <c r="FI456" s="7"/>
      <c r="FJ456" s="7"/>
      <c r="FK456" s="7"/>
      <c r="FL456" s="7"/>
      <c r="FM456" s="7"/>
      <c r="FN456" s="7"/>
      <c r="FO456" s="7"/>
      <c r="FP456" s="7"/>
      <c r="FQ456" s="7"/>
      <c r="FR456" s="7"/>
      <c r="FS456" s="7"/>
      <c r="FT456" s="7"/>
      <c r="FU456" s="7"/>
      <c r="FV456" s="7"/>
      <c r="FW456" s="7"/>
      <c r="FX456" s="7"/>
      <c r="FY456" s="7"/>
      <c r="FZ456" s="7"/>
      <c r="GA456" s="7"/>
      <c r="GB456" s="7"/>
      <c r="GC456" s="7"/>
      <c r="GD456" s="7"/>
      <c r="GE456" s="7"/>
      <c r="GF456" s="7"/>
      <c r="GG456" s="7"/>
      <c r="GH456" s="7"/>
      <c r="GI456" s="7"/>
      <c r="GJ456" s="7"/>
      <c r="GK456" s="7"/>
      <c r="GL456" s="7"/>
      <c r="GM456" s="7"/>
      <c r="GN456" s="7"/>
      <c r="GO456" s="7"/>
      <c r="GP456" s="7"/>
      <c r="GQ456" s="7"/>
      <c r="GR456" s="7"/>
      <c r="GS456" s="7"/>
      <c r="GT456" s="7"/>
      <c r="GU456" s="7"/>
      <c r="GV456" s="7"/>
      <c r="GW456" s="7"/>
      <c r="GX456" s="7"/>
      <c r="GY456" s="7"/>
      <c r="GZ456" s="7"/>
      <c r="HA456" s="7"/>
      <c r="HB456" s="7"/>
      <c r="HC456" s="7"/>
      <c r="HD456" s="7"/>
      <c r="HE456" s="7"/>
      <c r="HF456" s="7"/>
      <c r="HG456" s="7"/>
      <c r="HH456" s="7"/>
      <c r="HI456" s="7"/>
      <c r="HJ456" s="7"/>
      <c r="HK456" s="7"/>
      <c r="HL456" s="7"/>
      <c r="HM456" s="7"/>
      <c r="HN456" s="7"/>
      <c r="HO456" s="7"/>
      <c r="HP456" s="7"/>
      <c r="HQ456" s="7"/>
      <c r="HR456" s="7"/>
      <c r="HS456" s="7"/>
      <c r="HT456" s="7"/>
      <c r="HU456" s="7"/>
      <c r="HV456" s="7"/>
      <c r="HW456" s="7"/>
      <c r="HX456" s="7"/>
      <c r="HY456" s="7"/>
      <c r="HZ456" s="7"/>
      <c r="IA456" s="7"/>
      <c r="IB456" s="7"/>
      <c r="IC456" s="7"/>
      <c r="ID456" s="7"/>
      <c r="IE456" s="7"/>
      <c r="IF456" s="7"/>
      <c r="IG456" s="7"/>
      <c r="IH456" s="7"/>
      <c r="II456" s="7"/>
      <c r="IJ456" s="7"/>
      <c r="IK456" s="7"/>
      <c r="IL456" s="7"/>
      <c r="IM456" s="7"/>
      <c r="IN456" s="7"/>
      <c r="IO456" s="7"/>
      <c r="IP456" s="7"/>
      <c r="IQ456" s="7"/>
      <c r="IR456" s="7"/>
      <c r="IS456" s="7"/>
      <c r="IT456" s="7"/>
      <c r="IU456" s="7"/>
      <c r="IV456" s="7"/>
    </row>
    <row r="457" customFormat="1" ht="14.25" spans="1:256">
      <c r="A457" s="19"/>
      <c r="B457" s="19"/>
      <c r="C457" s="25" t="s">
        <v>1699</v>
      </c>
      <c r="D457" s="20" t="s">
        <v>1699</v>
      </c>
      <c r="E457" s="20" t="s">
        <v>2468</v>
      </c>
      <c r="F457" s="24" t="s">
        <v>1709</v>
      </c>
      <c r="G457" s="24" t="s">
        <v>1828</v>
      </c>
      <c r="H457" s="24" t="s">
        <v>1733</v>
      </c>
      <c r="I457" s="24" t="s">
        <v>1706</v>
      </c>
      <c r="J457" s="24" t="s">
        <v>2469</v>
      </c>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c r="BF457" s="7"/>
      <c r="BG457" s="7"/>
      <c r="BH457" s="7"/>
      <c r="BI457" s="7"/>
      <c r="BJ457" s="7"/>
      <c r="BK457" s="7"/>
      <c r="BL457" s="7"/>
      <c r="BM457" s="7"/>
      <c r="BN457" s="7"/>
      <c r="BO457" s="7"/>
      <c r="BP457" s="7"/>
      <c r="BQ457" s="7"/>
      <c r="BR457" s="7"/>
      <c r="BS457" s="7"/>
      <c r="BT457" s="7"/>
      <c r="BU457" s="7"/>
      <c r="BV457" s="7"/>
      <c r="BW457" s="7"/>
      <c r="BX457" s="7"/>
      <c r="BY457" s="7"/>
      <c r="BZ457" s="7"/>
      <c r="CA457" s="7"/>
      <c r="CB457" s="7"/>
      <c r="CC457" s="7"/>
      <c r="CD457" s="7"/>
      <c r="CE457" s="7"/>
      <c r="CF457" s="7"/>
      <c r="CG457" s="7"/>
      <c r="CH457" s="7"/>
      <c r="CI457" s="7"/>
      <c r="CJ457" s="7"/>
      <c r="CK457" s="7"/>
      <c r="CL457" s="7"/>
      <c r="CM457" s="7"/>
      <c r="CN457" s="7"/>
      <c r="CO457" s="7"/>
      <c r="CP457" s="7"/>
      <c r="CQ457" s="7"/>
      <c r="CR457" s="7"/>
      <c r="CS457" s="7"/>
      <c r="CT457" s="7"/>
      <c r="CU457" s="7"/>
      <c r="CV457" s="7"/>
      <c r="CW457" s="7"/>
      <c r="CX457" s="7"/>
      <c r="CY457" s="7"/>
      <c r="CZ457" s="7"/>
      <c r="DA457" s="7"/>
      <c r="DB457" s="7"/>
      <c r="DC457" s="7"/>
      <c r="DD457" s="7"/>
      <c r="DE457" s="7"/>
      <c r="DF457" s="7"/>
      <c r="DG457" s="7"/>
      <c r="DH457" s="7"/>
      <c r="DI457" s="7"/>
      <c r="DJ457" s="7"/>
      <c r="DK457" s="7"/>
      <c r="DL457" s="7"/>
      <c r="DM457" s="7"/>
      <c r="DN457" s="7"/>
      <c r="DO457" s="7"/>
      <c r="DP457" s="7"/>
      <c r="DQ457" s="7"/>
      <c r="DR457" s="7"/>
      <c r="DS457" s="7"/>
      <c r="DT457" s="7"/>
      <c r="DU457" s="7"/>
      <c r="DV457" s="7"/>
      <c r="DW457" s="7"/>
      <c r="DX457" s="7"/>
      <c r="DY457" s="7"/>
      <c r="DZ457" s="7"/>
      <c r="EA457" s="7"/>
      <c r="EB457" s="7"/>
      <c r="EC457" s="7"/>
      <c r="ED457" s="7"/>
      <c r="EE457" s="7"/>
      <c r="EF457" s="7"/>
      <c r="EG457" s="7"/>
      <c r="EH457" s="7"/>
      <c r="EI457" s="7"/>
      <c r="EJ457" s="7"/>
      <c r="EK457" s="7"/>
      <c r="EL457" s="7"/>
      <c r="EM457" s="7"/>
      <c r="EN457" s="7"/>
      <c r="EO457" s="7"/>
      <c r="EP457" s="7"/>
      <c r="EQ457" s="7"/>
      <c r="ER457" s="7"/>
      <c r="ES457" s="7"/>
      <c r="ET457" s="7"/>
      <c r="EU457" s="7"/>
      <c r="EV457" s="7"/>
      <c r="EW457" s="7"/>
      <c r="EX457" s="7"/>
      <c r="EY457" s="7"/>
      <c r="EZ457" s="7"/>
      <c r="FA457" s="7"/>
      <c r="FB457" s="7"/>
      <c r="FC457" s="7"/>
      <c r="FD457" s="7"/>
      <c r="FE457" s="7"/>
      <c r="FF457" s="7"/>
      <c r="FG457" s="7"/>
      <c r="FH457" s="7"/>
      <c r="FI457" s="7"/>
      <c r="FJ457" s="7"/>
      <c r="FK457" s="7"/>
      <c r="FL457" s="7"/>
      <c r="FM457" s="7"/>
      <c r="FN457" s="7"/>
      <c r="FO457" s="7"/>
      <c r="FP457" s="7"/>
      <c r="FQ457" s="7"/>
      <c r="FR457" s="7"/>
      <c r="FS457" s="7"/>
      <c r="FT457" s="7"/>
      <c r="FU457" s="7"/>
      <c r="FV457" s="7"/>
      <c r="FW457" s="7"/>
      <c r="FX457" s="7"/>
      <c r="FY457" s="7"/>
      <c r="FZ457" s="7"/>
      <c r="GA457" s="7"/>
      <c r="GB457" s="7"/>
      <c r="GC457" s="7"/>
      <c r="GD457" s="7"/>
      <c r="GE457" s="7"/>
      <c r="GF457" s="7"/>
      <c r="GG457" s="7"/>
      <c r="GH457" s="7"/>
      <c r="GI457" s="7"/>
      <c r="GJ457" s="7"/>
      <c r="GK457" s="7"/>
      <c r="GL457" s="7"/>
      <c r="GM457" s="7"/>
      <c r="GN457" s="7"/>
      <c r="GO457" s="7"/>
      <c r="GP457" s="7"/>
      <c r="GQ457" s="7"/>
      <c r="GR457" s="7"/>
      <c r="GS457" s="7"/>
      <c r="GT457" s="7"/>
      <c r="GU457" s="7"/>
      <c r="GV457" s="7"/>
      <c r="GW457" s="7"/>
      <c r="GX457" s="7"/>
      <c r="GY457" s="7"/>
      <c r="GZ457" s="7"/>
      <c r="HA457" s="7"/>
      <c r="HB457" s="7"/>
      <c r="HC457" s="7"/>
      <c r="HD457" s="7"/>
      <c r="HE457" s="7"/>
      <c r="HF457" s="7"/>
      <c r="HG457" s="7"/>
      <c r="HH457" s="7"/>
      <c r="HI457" s="7"/>
      <c r="HJ457" s="7"/>
      <c r="HK457" s="7"/>
      <c r="HL457" s="7"/>
      <c r="HM457" s="7"/>
      <c r="HN457" s="7"/>
      <c r="HO457" s="7"/>
      <c r="HP457" s="7"/>
      <c r="HQ457" s="7"/>
      <c r="HR457" s="7"/>
      <c r="HS457" s="7"/>
      <c r="HT457" s="7"/>
      <c r="HU457" s="7"/>
      <c r="HV457" s="7"/>
      <c r="HW457" s="7"/>
      <c r="HX457" s="7"/>
      <c r="HY457" s="7"/>
      <c r="HZ457" s="7"/>
      <c r="IA457" s="7"/>
      <c r="IB457" s="7"/>
      <c r="IC457" s="7"/>
      <c r="ID457" s="7"/>
      <c r="IE457" s="7"/>
      <c r="IF457" s="7"/>
      <c r="IG457" s="7"/>
      <c r="IH457" s="7"/>
      <c r="II457" s="7"/>
      <c r="IJ457" s="7"/>
      <c r="IK457" s="7"/>
      <c r="IL457" s="7"/>
      <c r="IM457" s="7"/>
      <c r="IN457" s="7"/>
      <c r="IO457" s="7"/>
      <c r="IP457" s="7"/>
      <c r="IQ457" s="7"/>
      <c r="IR457" s="7"/>
      <c r="IS457" s="7"/>
      <c r="IT457" s="7"/>
      <c r="IU457" s="7"/>
      <c r="IV457" s="7"/>
    </row>
    <row r="458" customFormat="1" ht="14.25" spans="1:256">
      <c r="A458" s="19"/>
      <c r="B458" s="19"/>
      <c r="C458" s="25" t="s">
        <v>1699</v>
      </c>
      <c r="D458" s="20" t="s">
        <v>1699</v>
      </c>
      <c r="E458" s="20" t="s">
        <v>2470</v>
      </c>
      <c r="F458" s="24" t="s">
        <v>1709</v>
      </c>
      <c r="G458" s="24" t="s">
        <v>2471</v>
      </c>
      <c r="H458" s="24" t="s">
        <v>2033</v>
      </c>
      <c r="I458" s="24" t="s">
        <v>1706</v>
      </c>
      <c r="J458" s="24" t="s">
        <v>2472</v>
      </c>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c r="BF458" s="7"/>
      <c r="BG458" s="7"/>
      <c r="BH458" s="7"/>
      <c r="BI458" s="7"/>
      <c r="BJ458" s="7"/>
      <c r="BK458" s="7"/>
      <c r="BL458" s="7"/>
      <c r="BM458" s="7"/>
      <c r="BN458" s="7"/>
      <c r="BO458" s="7"/>
      <c r="BP458" s="7"/>
      <c r="BQ458" s="7"/>
      <c r="BR458" s="7"/>
      <c r="BS458" s="7"/>
      <c r="BT458" s="7"/>
      <c r="BU458" s="7"/>
      <c r="BV458" s="7"/>
      <c r="BW458" s="7"/>
      <c r="BX458" s="7"/>
      <c r="BY458" s="7"/>
      <c r="BZ458" s="7"/>
      <c r="CA458" s="7"/>
      <c r="CB458" s="7"/>
      <c r="CC458" s="7"/>
      <c r="CD458" s="7"/>
      <c r="CE458" s="7"/>
      <c r="CF458" s="7"/>
      <c r="CG458" s="7"/>
      <c r="CH458" s="7"/>
      <c r="CI458" s="7"/>
      <c r="CJ458" s="7"/>
      <c r="CK458" s="7"/>
      <c r="CL458" s="7"/>
      <c r="CM458" s="7"/>
      <c r="CN458" s="7"/>
      <c r="CO458" s="7"/>
      <c r="CP458" s="7"/>
      <c r="CQ458" s="7"/>
      <c r="CR458" s="7"/>
      <c r="CS458" s="7"/>
      <c r="CT458" s="7"/>
      <c r="CU458" s="7"/>
      <c r="CV458" s="7"/>
      <c r="CW458" s="7"/>
      <c r="CX458" s="7"/>
      <c r="CY458" s="7"/>
      <c r="CZ458" s="7"/>
      <c r="DA458" s="7"/>
      <c r="DB458" s="7"/>
      <c r="DC458" s="7"/>
      <c r="DD458" s="7"/>
      <c r="DE458" s="7"/>
      <c r="DF458" s="7"/>
      <c r="DG458" s="7"/>
      <c r="DH458" s="7"/>
      <c r="DI458" s="7"/>
      <c r="DJ458" s="7"/>
      <c r="DK458" s="7"/>
      <c r="DL458" s="7"/>
      <c r="DM458" s="7"/>
      <c r="DN458" s="7"/>
      <c r="DO458" s="7"/>
      <c r="DP458" s="7"/>
      <c r="DQ458" s="7"/>
      <c r="DR458" s="7"/>
      <c r="DS458" s="7"/>
      <c r="DT458" s="7"/>
      <c r="DU458" s="7"/>
      <c r="DV458" s="7"/>
      <c r="DW458" s="7"/>
      <c r="DX458" s="7"/>
      <c r="DY458" s="7"/>
      <c r="DZ458" s="7"/>
      <c r="EA458" s="7"/>
      <c r="EB458" s="7"/>
      <c r="EC458" s="7"/>
      <c r="ED458" s="7"/>
      <c r="EE458" s="7"/>
      <c r="EF458" s="7"/>
      <c r="EG458" s="7"/>
      <c r="EH458" s="7"/>
      <c r="EI458" s="7"/>
      <c r="EJ458" s="7"/>
      <c r="EK458" s="7"/>
      <c r="EL458" s="7"/>
      <c r="EM458" s="7"/>
      <c r="EN458" s="7"/>
      <c r="EO458" s="7"/>
      <c r="EP458" s="7"/>
      <c r="EQ458" s="7"/>
      <c r="ER458" s="7"/>
      <c r="ES458" s="7"/>
      <c r="ET458" s="7"/>
      <c r="EU458" s="7"/>
      <c r="EV458" s="7"/>
      <c r="EW458" s="7"/>
      <c r="EX458" s="7"/>
      <c r="EY458" s="7"/>
      <c r="EZ458" s="7"/>
      <c r="FA458" s="7"/>
      <c r="FB458" s="7"/>
      <c r="FC458" s="7"/>
      <c r="FD458" s="7"/>
      <c r="FE458" s="7"/>
      <c r="FF458" s="7"/>
      <c r="FG458" s="7"/>
      <c r="FH458" s="7"/>
      <c r="FI458" s="7"/>
      <c r="FJ458" s="7"/>
      <c r="FK458" s="7"/>
      <c r="FL458" s="7"/>
      <c r="FM458" s="7"/>
      <c r="FN458" s="7"/>
      <c r="FO458" s="7"/>
      <c r="FP458" s="7"/>
      <c r="FQ458" s="7"/>
      <c r="FR458" s="7"/>
      <c r="FS458" s="7"/>
      <c r="FT458" s="7"/>
      <c r="FU458" s="7"/>
      <c r="FV458" s="7"/>
      <c r="FW458" s="7"/>
      <c r="FX458" s="7"/>
      <c r="FY458" s="7"/>
      <c r="FZ458" s="7"/>
      <c r="GA458" s="7"/>
      <c r="GB458" s="7"/>
      <c r="GC458" s="7"/>
      <c r="GD458" s="7"/>
      <c r="GE458" s="7"/>
      <c r="GF458" s="7"/>
      <c r="GG458" s="7"/>
      <c r="GH458" s="7"/>
      <c r="GI458" s="7"/>
      <c r="GJ458" s="7"/>
      <c r="GK458" s="7"/>
      <c r="GL458" s="7"/>
      <c r="GM458" s="7"/>
      <c r="GN458" s="7"/>
      <c r="GO458" s="7"/>
      <c r="GP458" s="7"/>
      <c r="GQ458" s="7"/>
      <c r="GR458" s="7"/>
      <c r="GS458" s="7"/>
      <c r="GT458" s="7"/>
      <c r="GU458" s="7"/>
      <c r="GV458" s="7"/>
      <c r="GW458" s="7"/>
      <c r="GX458" s="7"/>
      <c r="GY458" s="7"/>
      <c r="GZ458" s="7"/>
      <c r="HA458" s="7"/>
      <c r="HB458" s="7"/>
      <c r="HC458" s="7"/>
      <c r="HD458" s="7"/>
      <c r="HE458" s="7"/>
      <c r="HF458" s="7"/>
      <c r="HG458" s="7"/>
      <c r="HH458" s="7"/>
      <c r="HI458" s="7"/>
      <c r="HJ458" s="7"/>
      <c r="HK458" s="7"/>
      <c r="HL458" s="7"/>
      <c r="HM458" s="7"/>
      <c r="HN458" s="7"/>
      <c r="HO458" s="7"/>
      <c r="HP458" s="7"/>
      <c r="HQ458" s="7"/>
      <c r="HR458" s="7"/>
      <c r="HS458" s="7"/>
      <c r="HT458" s="7"/>
      <c r="HU458" s="7"/>
      <c r="HV458" s="7"/>
      <c r="HW458" s="7"/>
      <c r="HX458" s="7"/>
      <c r="HY458" s="7"/>
      <c r="HZ458" s="7"/>
      <c r="IA458" s="7"/>
      <c r="IB458" s="7"/>
      <c r="IC458" s="7"/>
      <c r="ID458" s="7"/>
      <c r="IE458" s="7"/>
      <c r="IF458" s="7"/>
      <c r="IG458" s="7"/>
      <c r="IH458" s="7"/>
      <c r="II458" s="7"/>
      <c r="IJ458" s="7"/>
      <c r="IK458" s="7"/>
      <c r="IL458" s="7"/>
      <c r="IM458" s="7"/>
      <c r="IN458" s="7"/>
      <c r="IO458" s="7"/>
      <c r="IP458" s="7"/>
      <c r="IQ458" s="7"/>
      <c r="IR458" s="7"/>
      <c r="IS458" s="7"/>
      <c r="IT458" s="7"/>
      <c r="IU458" s="7"/>
      <c r="IV458" s="7"/>
    </row>
    <row r="459" customFormat="1" ht="27" spans="1:256">
      <c r="A459" s="19"/>
      <c r="B459" s="19"/>
      <c r="C459" s="25" t="s">
        <v>1699</v>
      </c>
      <c r="D459" s="20" t="s">
        <v>1699</v>
      </c>
      <c r="E459" s="20" t="s">
        <v>2473</v>
      </c>
      <c r="F459" s="24" t="s">
        <v>1709</v>
      </c>
      <c r="G459" s="24" t="s">
        <v>2280</v>
      </c>
      <c r="H459" s="24" t="s">
        <v>1705</v>
      </c>
      <c r="I459" s="24" t="s">
        <v>1706</v>
      </c>
      <c r="J459" s="24" t="s">
        <v>2474</v>
      </c>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c r="BF459" s="7"/>
      <c r="BG459" s="7"/>
      <c r="BH459" s="7"/>
      <c r="BI459" s="7"/>
      <c r="BJ459" s="7"/>
      <c r="BK459" s="7"/>
      <c r="BL459" s="7"/>
      <c r="BM459" s="7"/>
      <c r="BN459" s="7"/>
      <c r="BO459" s="7"/>
      <c r="BP459" s="7"/>
      <c r="BQ459" s="7"/>
      <c r="BR459" s="7"/>
      <c r="BS459" s="7"/>
      <c r="BT459" s="7"/>
      <c r="BU459" s="7"/>
      <c r="BV459" s="7"/>
      <c r="BW459" s="7"/>
      <c r="BX459" s="7"/>
      <c r="BY459" s="7"/>
      <c r="BZ459" s="7"/>
      <c r="CA459" s="7"/>
      <c r="CB459" s="7"/>
      <c r="CC459" s="7"/>
      <c r="CD459" s="7"/>
      <c r="CE459" s="7"/>
      <c r="CF459" s="7"/>
      <c r="CG459" s="7"/>
      <c r="CH459" s="7"/>
      <c r="CI459" s="7"/>
      <c r="CJ459" s="7"/>
      <c r="CK459" s="7"/>
      <c r="CL459" s="7"/>
      <c r="CM459" s="7"/>
      <c r="CN459" s="7"/>
      <c r="CO459" s="7"/>
      <c r="CP459" s="7"/>
      <c r="CQ459" s="7"/>
      <c r="CR459" s="7"/>
      <c r="CS459" s="7"/>
      <c r="CT459" s="7"/>
      <c r="CU459" s="7"/>
      <c r="CV459" s="7"/>
      <c r="CW459" s="7"/>
      <c r="CX459" s="7"/>
      <c r="CY459" s="7"/>
      <c r="CZ459" s="7"/>
      <c r="DA459" s="7"/>
      <c r="DB459" s="7"/>
      <c r="DC459" s="7"/>
      <c r="DD459" s="7"/>
      <c r="DE459" s="7"/>
      <c r="DF459" s="7"/>
      <c r="DG459" s="7"/>
      <c r="DH459" s="7"/>
      <c r="DI459" s="7"/>
      <c r="DJ459" s="7"/>
      <c r="DK459" s="7"/>
      <c r="DL459" s="7"/>
      <c r="DM459" s="7"/>
      <c r="DN459" s="7"/>
      <c r="DO459" s="7"/>
      <c r="DP459" s="7"/>
      <c r="DQ459" s="7"/>
      <c r="DR459" s="7"/>
      <c r="DS459" s="7"/>
      <c r="DT459" s="7"/>
      <c r="DU459" s="7"/>
      <c r="DV459" s="7"/>
      <c r="DW459" s="7"/>
      <c r="DX459" s="7"/>
      <c r="DY459" s="7"/>
      <c r="DZ459" s="7"/>
      <c r="EA459" s="7"/>
      <c r="EB459" s="7"/>
      <c r="EC459" s="7"/>
      <c r="ED459" s="7"/>
      <c r="EE459" s="7"/>
      <c r="EF459" s="7"/>
      <c r="EG459" s="7"/>
      <c r="EH459" s="7"/>
      <c r="EI459" s="7"/>
      <c r="EJ459" s="7"/>
      <c r="EK459" s="7"/>
      <c r="EL459" s="7"/>
      <c r="EM459" s="7"/>
      <c r="EN459" s="7"/>
      <c r="EO459" s="7"/>
      <c r="EP459" s="7"/>
      <c r="EQ459" s="7"/>
      <c r="ER459" s="7"/>
      <c r="ES459" s="7"/>
      <c r="ET459" s="7"/>
      <c r="EU459" s="7"/>
      <c r="EV459" s="7"/>
      <c r="EW459" s="7"/>
      <c r="EX459" s="7"/>
      <c r="EY459" s="7"/>
      <c r="EZ459" s="7"/>
      <c r="FA459" s="7"/>
      <c r="FB459" s="7"/>
      <c r="FC459" s="7"/>
      <c r="FD459" s="7"/>
      <c r="FE459" s="7"/>
      <c r="FF459" s="7"/>
      <c r="FG459" s="7"/>
      <c r="FH459" s="7"/>
      <c r="FI459" s="7"/>
      <c r="FJ459" s="7"/>
      <c r="FK459" s="7"/>
      <c r="FL459" s="7"/>
      <c r="FM459" s="7"/>
      <c r="FN459" s="7"/>
      <c r="FO459" s="7"/>
      <c r="FP459" s="7"/>
      <c r="FQ459" s="7"/>
      <c r="FR459" s="7"/>
      <c r="FS459" s="7"/>
      <c r="FT459" s="7"/>
      <c r="FU459" s="7"/>
      <c r="FV459" s="7"/>
      <c r="FW459" s="7"/>
      <c r="FX459" s="7"/>
      <c r="FY459" s="7"/>
      <c r="FZ459" s="7"/>
      <c r="GA459" s="7"/>
      <c r="GB459" s="7"/>
      <c r="GC459" s="7"/>
      <c r="GD459" s="7"/>
      <c r="GE459" s="7"/>
      <c r="GF459" s="7"/>
      <c r="GG459" s="7"/>
      <c r="GH459" s="7"/>
      <c r="GI459" s="7"/>
      <c r="GJ459" s="7"/>
      <c r="GK459" s="7"/>
      <c r="GL459" s="7"/>
      <c r="GM459" s="7"/>
      <c r="GN459" s="7"/>
      <c r="GO459" s="7"/>
      <c r="GP459" s="7"/>
      <c r="GQ459" s="7"/>
      <c r="GR459" s="7"/>
      <c r="GS459" s="7"/>
      <c r="GT459" s="7"/>
      <c r="GU459" s="7"/>
      <c r="GV459" s="7"/>
      <c r="GW459" s="7"/>
      <c r="GX459" s="7"/>
      <c r="GY459" s="7"/>
      <c r="GZ459" s="7"/>
      <c r="HA459" s="7"/>
      <c r="HB459" s="7"/>
      <c r="HC459" s="7"/>
      <c r="HD459" s="7"/>
      <c r="HE459" s="7"/>
      <c r="HF459" s="7"/>
      <c r="HG459" s="7"/>
      <c r="HH459" s="7"/>
      <c r="HI459" s="7"/>
      <c r="HJ459" s="7"/>
      <c r="HK459" s="7"/>
      <c r="HL459" s="7"/>
      <c r="HM459" s="7"/>
      <c r="HN459" s="7"/>
      <c r="HO459" s="7"/>
      <c r="HP459" s="7"/>
      <c r="HQ459" s="7"/>
      <c r="HR459" s="7"/>
      <c r="HS459" s="7"/>
      <c r="HT459" s="7"/>
      <c r="HU459" s="7"/>
      <c r="HV459" s="7"/>
      <c r="HW459" s="7"/>
      <c r="HX459" s="7"/>
      <c r="HY459" s="7"/>
      <c r="HZ459" s="7"/>
      <c r="IA459" s="7"/>
      <c r="IB459" s="7"/>
      <c r="IC459" s="7"/>
      <c r="ID459" s="7"/>
      <c r="IE459" s="7"/>
      <c r="IF459" s="7"/>
      <c r="IG459" s="7"/>
      <c r="IH459" s="7"/>
      <c r="II459" s="7"/>
      <c r="IJ459" s="7"/>
      <c r="IK459" s="7"/>
      <c r="IL459" s="7"/>
      <c r="IM459" s="7"/>
      <c r="IN459" s="7"/>
      <c r="IO459" s="7"/>
      <c r="IP459" s="7"/>
      <c r="IQ459" s="7"/>
      <c r="IR459" s="7"/>
      <c r="IS459" s="7"/>
      <c r="IT459" s="7"/>
      <c r="IU459" s="7"/>
      <c r="IV459" s="7"/>
    </row>
    <row r="460" customFormat="1" ht="14.25" spans="1:256">
      <c r="A460" s="19"/>
      <c r="B460" s="19"/>
      <c r="C460" s="25" t="s">
        <v>1758</v>
      </c>
      <c r="D460" s="20" t="s">
        <v>1699</v>
      </c>
      <c r="E460" s="20" t="s">
        <v>1699</v>
      </c>
      <c r="F460" s="24"/>
      <c r="G460" s="24" t="s">
        <v>1700</v>
      </c>
      <c r="H460" s="24" t="s">
        <v>1699</v>
      </c>
      <c r="I460" s="24"/>
      <c r="J460" s="24" t="s">
        <v>1700</v>
      </c>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c r="BF460" s="7"/>
      <c r="BG460" s="7"/>
      <c r="BH460" s="7"/>
      <c r="BI460" s="7"/>
      <c r="BJ460" s="7"/>
      <c r="BK460" s="7"/>
      <c r="BL460" s="7"/>
      <c r="BM460" s="7"/>
      <c r="BN460" s="7"/>
      <c r="BO460" s="7"/>
      <c r="BP460" s="7"/>
      <c r="BQ460" s="7"/>
      <c r="BR460" s="7"/>
      <c r="BS460" s="7"/>
      <c r="BT460" s="7"/>
      <c r="BU460" s="7"/>
      <c r="BV460" s="7"/>
      <c r="BW460" s="7"/>
      <c r="BX460" s="7"/>
      <c r="BY460" s="7"/>
      <c r="BZ460" s="7"/>
      <c r="CA460" s="7"/>
      <c r="CB460" s="7"/>
      <c r="CC460" s="7"/>
      <c r="CD460" s="7"/>
      <c r="CE460" s="7"/>
      <c r="CF460" s="7"/>
      <c r="CG460" s="7"/>
      <c r="CH460" s="7"/>
      <c r="CI460" s="7"/>
      <c r="CJ460" s="7"/>
      <c r="CK460" s="7"/>
      <c r="CL460" s="7"/>
      <c r="CM460" s="7"/>
      <c r="CN460" s="7"/>
      <c r="CO460" s="7"/>
      <c r="CP460" s="7"/>
      <c r="CQ460" s="7"/>
      <c r="CR460" s="7"/>
      <c r="CS460" s="7"/>
      <c r="CT460" s="7"/>
      <c r="CU460" s="7"/>
      <c r="CV460" s="7"/>
      <c r="CW460" s="7"/>
      <c r="CX460" s="7"/>
      <c r="CY460" s="7"/>
      <c r="CZ460" s="7"/>
      <c r="DA460" s="7"/>
      <c r="DB460" s="7"/>
      <c r="DC460" s="7"/>
      <c r="DD460" s="7"/>
      <c r="DE460" s="7"/>
      <c r="DF460" s="7"/>
      <c r="DG460" s="7"/>
      <c r="DH460" s="7"/>
      <c r="DI460" s="7"/>
      <c r="DJ460" s="7"/>
      <c r="DK460" s="7"/>
      <c r="DL460" s="7"/>
      <c r="DM460" s="7"/>
      <c r="DN460" s="7"/>
      <c r="DO460" s="7"/>
      <c r="DP460" s="7"/>
      <c r="DQ460" s="7"/>
      <c r="DR460" s="7"/>
      <c r="DS460" s="7"/>
      <c r="DT460" s="7"/>
      <c r="DU460" s="7"/>
      <c r="DV460" s="7"/>
      <c r="DW460" s="7"/>
      <c r="DX460" s="7"/>
      <c r="DY460" s="7"/>
      <c r="DZ460" s="7"/>
      <c r="EA460" s="7"/>
      <c r="EB460" s="7"/>
      <c r="EC460" s="7"/>
      <c r="ED460" s="7"/>
      <c r="EE460" s="7"/>
      <c r="EF460" s="7"/>
      <c r="EG460" s="7"/>
      <c r="EH460" s="7"/>
      <c r="EI460" s="7"/>
      <c r="EJ460" s="7"/>
      <c r="EK460" s="7"/>
      <c r="EL460" s="7"/>
      <c r="EM460" s="7"/>
      <c r="EN460" s="7"/>
      <c r="EO460" s="7"/>
      <c r="EP460" s="7"/>
      <c r="EQ460" s="7"/>
      <c r="ER460" s="7"/>
      <c r="ES460" s="7"/>
      <c r="ET460" s="7"/>
      <c r="EU460" s="7"/>
      <c r="EV460" s="7"/>
      <c r="EW460" s="7"/>
      <c r="EX460" s="7"/>
      <c r="EY460" s="7"/>
      <c r="EZ460" s="7"/>
      <c r="FA460" s="7"/>
      <c r="FB460" s="7"/>
      <c r="FC460" s="7"/>
      <c r="FD460" s="7"/>
      <c r="FE460" s="7"/>
      <c r="FF460" s="7"/>
      <c r="FG460" s="7"/>
      <c r="FH460" s="7"/>
      <c r="FI460" s="7"/>
      <c r="FJ460" s="7"/>
      <c r="FK460" s="7"/>
      <c r="FL460" s="7"/>
      <c r="FM460" s="7"/>
      <c r="FN460" s="7"/>
      <c r="FO460" s="7"/>
      <c r="FP460" s="7"/>
      <c r="FQ460" s="7"/>
      <c r="FR460" s="7"/>
      <c r="FS460" s="7"/>
      <c r="FT460" s="7"/>
      <c r="FU460" s="7"/>
      <c r="FV460" s="7"/>
      <c r="FW460" s="7"/>
      <c r="FX460" s="7"/>
      <c r="FY460" s="7"/>
      <c r="FZ460" s="7"/>
      <c r="GA460" s="7"/>
      <c r="GB460" s="7"/>
      <c r="GC460" s="7"/>
      <c r="GD460" s="7"/>
      <c r="GE460" s="7"/>
      <c r="GF460" s="7"/>
      <c r="GG460" s="7"/>
      <c r="GH460" s="7"/>
      <c r="GI460" s="7"/>
      <c r="GJ460" s="7"/>
      <c r="GK460" s="7"/>
      <c r="GL460" s="7"/>
      <c r="GM460" s="7"/>
      <c r="GN460" s="7"/>
      <c r="GO460" s="7"/>
      <c r="GP460" s="7"/>
      <c r="GQ460" s="7"/>
      <c r="GR460" s="7"/>
      <c r="GS460" s="7"/>
      <c r="GT460" s="7"/>
      <c r="GU460" s="7"/>
      <c r="GV460" s="7"/>
      <c r="GW460" s="7"/>
      <c r="GX460" s="7"/>
      <c r="GY460" s="7"/>
      <c r="GZ460" s="7"/>
      <c r="HA460" s="7"/>
      <c r="HB460" s="7"/>
      <c r="HC460" s="7"/>
      <c r="HD460" s="7"/>
      <c r="HE460" s="7"/>
      <c r="HF460" s="7"/>
      <c r="HG460" s="7"/>
      <c r="HH460" s="7"/>
      <c r="HI460" s="7"/>
      <c r="HJ460" s="7"/>
      <c r="HK460" s="7"/>
      <c r="HL460" s="7"/>
      <c r="HM460" s="7"/>
      <c r="HN460" s="7"/>
      <c r="HO460" s="7"/>
      <c r="HP460" s="7"/>
      <c r="HQ460" s="7"/>
      <c r="HR460" s="7"/>
      <c r="HS460" s="7"/>
      <c r="HT460" s="7"/>
      <c r="HU460" s="7"/>
      <c r="HV460" s="7"/>
      <c r="HW460" s="7"/>
      <c r="HX460" s="7"/>
      <c r="HY460" s="7"/>
      <c r="HZ460" s="7"/>
      <c r="IA460" s="7"/>
      <c r="IB460" s="7"/>
      <c r="IC460" s="7"/>
      <c r="ID460" s="7"/>
      <c r="IE460" s="7"/>
      <c r="IF460" s="7"/>
      <c r="IG460" s="7"/>
      <c r="IH460" s="7"/>
      <c r="II460" s="7"/>
      <c r="IJ460" s="7"/>
      <c r="IK460" s="7"/>
      <c r="IL460" s="7"/>
      <c r="IM460" s="7"/>
      <c r="IN460" s="7"/>
      <c r="IO460" s="7"/>
      <c r="IP460" s="7"/>
      <c r="IQ460" s="7"/>
      <c r="IR460" s="7"/>
      <c r="IS460" s="7"/>
      <c r="IT460" s="7"/>
      <c r="IU460" s="7"/>
      <c r="IV460" s="7"/>
    </row>
    <row r="461" customFormat="1" ht="14.25" spans="1:256">
      <c r="A461" s="19"/>
      <c r="B461" s="19"/>
      <c r="C461" s="25" t="s">
        <v>1699</v>
      </c>
      <c r="D461" s="20" t="s">
        <v>1759</v>
      </c>
      <c r="E461" s="20" t="s">
        <v>1699</v>
      </c>
      <c r="F461" s="24"/>
      <c r="G461" s="24" t="s">
        <v>1700</v>
      </c>
      <c r="H461" s="24" t="s">
        <v>1699</v>
      </c>
      <c r="I461" s="24"/>
      <c r="J461" s="24" t="s">
        <v>1700</v>
      </c>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c r="BF461" s="7"/>
      <c r="BG461" s="7"/>
      <c r="BH461" s="7"/>
      <c r="BI461" s="7"/>
      <c r="BJ461" s="7"/>
      <c r="BK461" s="7"/>
      <c r="BL461" s="7"/>
      <c r="BM461" s="7"/>
      <c r="BN461" s="7"/>
      <c r="BO461" s="7"/>
      <c r="BP461" s="7"/>
      <c r="BQ461" s="7"/>
      <c r="BR461" s="7"/>
      <c r="BS461" s="7"/>
      <c r="BT461" s="7"/>
      <c r="BU461" s="7"/>
      <c r="BV461" s="7"/>
      <c r="BW461" s="7"/>
      <c r="BX461" s="7"/>
      <c r="BY461" s="7"/>
      <c r="BZ461" s="7"/>
      <c r="CA461" s="7"/>
      <c r="CB461" s="7"/>
      <c r="CC461" s="7"/>
      <c r="CD461" s="7"/>
      <c r="CE461" s="7"/>
      <c r="CF461" s="7"/>
      <c r="CG461" s="7"/>
      <c r="CH461" s="7"/>
      <c r="CI461" s="7"/>
      <c r="CJ461" s="7"/>
      <c r="CK461" s="7"/>
      <c r="CL461" s="7"/>
      <c r="CM461" s="7"/>
      <c r="CN461" s="7"/>
      <c r="CO461" s="7"/>
      <c r="CP461" s="7"/>
      <c r="CQ461" s="7"/>
      <c r="CR461" s="7"/>
      <c r="CS461" s="7"/>
      <c r="CT461" s="7"/>
      <c r="CU461" s="7"/>
      <c r="CV461" s="7"/>
      <c r="CW461" s="7"/>
      <c r="CX461" s="7"/>
      <c r="CY461" s="7"/>
      <c r="CZ461" s="7"/>
      <c r="DA461" s="7"/>
      <c r="DB461" s="7"/>
      <c r="DC461" s="7"/>
      <c r="DD461" s="7"/>
      <c r="DE461" s="7"/>
      <c r="DF461" s="7"/>
      <c r="DG461" s="7"/>
      <c r="DH461" s="7"/>
      <c r="DI461" s="7"/>
      <c r="DJ461" s="7"/>
      <c r="DK461" s="7"/>
      <c r="DL461" s="7"/>
      <c r="DM461" s="7"/>
      <c r="DN461" s="7"/>
      <c r="DO461" s="7"/>
      <c r="DP461" s="7"/>
      <c r="DQ461" s="7"/>
      <c r="DR461" s="7"/>
      <c r="DS461" s="7"/>
      <c r="DT461" s="7"/>
      <c r="DU461" s="7"/>
      <c r="DV461" s="7"/>
      <c r="DW461" s="7"/>
      <c r="DX461" s="7"/>
      <c r="DY461" s="7"/>
      <c r="DZ461" s="7"/>
      <c r="EA461" s="7"/>
      <c r="EB461" s="7"/>
      <c r="EC461" s="7"/>
      <c r="ED461" s="7"/>
      <c r="EE461" s="7"/>
      <c r="EF461" s="7"/>
      <c r="EG461" s="7"/>
      <c r="EH461" s="7"/>
      <c r="EI461" s="7"/>
      <c r="EJ461" s="7"/>
      <c r="EK461" s="7"/>
      <c r="EL461" s="7"/>
      <c r="EM461" s="7"/>
      <c r="EN461" s="7"/>
      <c r="EO461" s="7"/>
      <c r="EP461" s="7"/>
      <c r="EQ461" s="7"/>
      <c r="ER461" s="7"/>
      <c r="ES461" s="7"/>
      <c r="ET461" s="7"/>
      <c r="EU461" s="7"/>
      <c r="EV461" s="7"/>
      <c r="EW461" s="7"/>
      <c r="EX461" s="7"/>
      <c r="EY461" s="7"/>
      <c r="EZ461" s="7"/>
      <c r="FA461" s="7"/>
      <c r="FB461" s="7"/>
      <c r="FC461" s="7"/>
      <c r="FD461" s="7"/>
      <c r="FE461" s="7"/>
      <c r="FF461" s="7"/>
      <c r="FG461" s="7"/>
      <c r="FH461" s="7"/>
      <c r="FI461" s="7"/>
      <c r="FJ461" s="7"/>
      <c r="FK461" s="7"/>
      <c r="FL461" s="7"/>
      <c r="FM461" s="7"/>
      <c r="FN461" s="7"/>
      <c r="FO461" s="7"/>
      <c r="FP461" s="7"/>
      <c r="FQ461" s="7"/>
      <c r="FR461" s="7"/>
      <c r="FS461" s="7"/>
      <c r="FT461" s="7"/>
      <c r="FU461" s="7"/>
      <c r="FV461" s="7"/>
      <c r="FW461" s="7"/>
      <c r="FX461" s="7"/>
      <c r="FY461" s="7"/>
      <c r="FZ461" s="7"/>
      <c r="GA461" s="7"/>
      <c r="GB461" s="7"/>
      <c r="GC461" s="7"/>
      <c r="GD461" s="7"/>
      <c r="GE461" s="7"/>
      <c r="GF461" s="7"/>
      <c r="GG461" s="7"/>
      <c r="GH461" s="7"/>
      <c r="GI461" s="7"/>
      <c r="GJ461" s="7"/>
      <c r="GK461" s="7"/>
      <c r="GL461" s="7"/>
      <c r="GM461" s="7"/>
      <c r="GN461" s="7"/>
      <c r="GO461" s="7"/>
      <c r="GP461" s="7"/>
      <c r="GQ461" s="7"/>
      <c r="GR461" s="7"/>
      <c r="GS461" s="7"/>
      <c r="GT461" s="7"/>
      <c r="GU461" s="7"/>
      <c r="GV461" s="7"/>
      <c r="GW461" s="7"/>
      <c r="GX461" s="7"/>
      <c r="GY461" s="7"/>
      <c r="GZ461" s="7"/>
      <c r="HA461" s="7"/>
      <c r="HB461" s="7"/>
      <c r="HC461" s="7"/>
      <c r="HD461" s="7"/>
      <c r="HE461" s="7"/>
      <c r="HF461" s="7"/>
      <c r="HG461" s="7"/>
      <c r="HH461" s="7"/>
      <c r="HI461" s="7"/>
      <c r="HJ461" s="7"/>
      <c r="HK461" s="7"/>
      <c r="HL461" s="7"/>
      <c r="HM461" s="7"/>
      <c r="HN461" s="7"/>
      <c r="HO461" s="7"/>
      <c r="HP461" s="7"/>
      <c r="HQ461" s="7"/>
      <c r="HR461" s="7"/>
      <c r="HS461" s="7"/>
      <c r="HT461" s="7"/>
      <c r="HU461" s="7"/>
      <c r="HV461" s="7"/>
      <c r="HW461" s="7"/>
      <c r="HX461" s="7"/>
      <c r="HY461" s="7"/>
      <c r="HZ461" s="7"/>
      <c r="IA461" s="7"/>
      <c r="IB461" s="7"/>
      <c r="IC461" s="7"/>
      <c r="ID461" s="7"/>
      <c r="IE461" s="7"/>
      <c r="IF461" s="7"/>
      <c r="IG461" s="7"/>
      <c r="IH461" s="7"/>
      <c r="II461" s="7"/>
      <c r="IJ461" s="7"/>
      <c r="IK461" s="7"/>
      <c r="IL461" s="7"/>
      <c r="IM461" s="7"/>
      <c r="IN461" s="7"/>
      <c r="IO461" s="7"/>
      <c r="IP461" s="7"/>
      <c r="IQ461" s="7"/>
      <c r="IR461" s="7"/>
      <c r="IS461" s="7"/>
      <c r="IT461" s="7"/>
      <c r="IU461" s="7"/>
      <c r="IV461" s="7"/>
    </row>
    <row r="462" customFormat="1" ht="14.25" spans="1:256">
      <c r="A462" s="19"/>
      <c r="B462" s="19"/>
      <c r="C462" s="25" t="s">
        <v>1699</v>
      </c>
      <c r="D462" s="20" t="s">
        <v>1699</v>
      </c>
      <c r="E462" s="20" t="s">
        <v>1878</v>
      </c>
      <c r="F462" s="24" t="s">
        <v>1709</v>
      </c>
      <c r="G462" s="24" t="s">
        <v>1773</v>
      </c>
      <c r="H462" s="24" t="s">
        <v>1733</v>
      </c>
      <c r="I462" s="24" t="s">
        <v>1706</v>
      </c>
      <c r="J462" s="24" t="s">
        <v>2475</v>
      </c>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c r="BF462" s="7"/>
      <c r="BG462" s="7"/>
      <c r="BH462" s="7"/>
      <c r="BI462" s="7"/>
      <c r="BJ462" s="7"/>
      <c r="BK462" s="7"/>
      <c r="BL462" s="7"/>
      <c r="BM462" s="7"/>
      <c r="BN462" s="7"/>
      <c r="BO462" s="7"/>
      <c r="BP462" s="7"/>
      <c r="BQ462" s="7"/>
      <c r="BR462" s="7"/>
      <c r="BS462" s="7"/>
      <c r="BT462" s="7"/>
      <c r="BU462" s="7"/>
      <c r="BV462" s="7"/>
      <c r="BW462" s="7"/>
      <c r="BX462" s="7"/>
      <c r="BY462" s="7"/>
      <c r="BZ462" s="7"/>
      <c r="CA462" s="7"/>
      <c r="CB462" s="7"/>
      <c r="CC462" s="7"/>
      <c r="CD462" s="7"/>
      <c r="CE462" s="7"/>
      <c r="CF462" s="7"/>
      <c r="CG462" s="7"/>
      <c r="CH462" s="7"/>
      <c r="CI462" s="7"/>
      <c r="CJ462" s="7"/>
      <c r="CK462" s="7"/>
      <c r="CL462" s="7"/>
      <c r="CM462" s="7"/>
      <c r="CN462" s="7"/>
      <c r="CO462" s="7"/>
      <c r="CP462" s="7"/>
      <c r="CQ462" s="7"/>
      <c r="CR462" s="7"/>
      <c r="CS462" s="7"/>
      <c r="CT462" s="7"/>
      <c r="CU462" s="7"/>
      <c r="CV462" s="7"/>
      <c r="CW462" s="7"/>
      <c r="CX462" s="7"/>
      <c r="CY462" s="7"/>
      <c r="CZ462" s="7"/>
      <c r="DA462" s="7"/>
      <c r="DB462" s="7"/>
      <c r="DC462" s="7"/>
      <c r="DD462" s="7"/>
      <c r="DE462" s="7"/>
      <c r="DF462" s="7"/>
      <c r="DG462" s="7"/>
      <c r="DH462" s="7"/>
      <c r="DI462" s="7"/>
      <c r="DJ462" s="7"/>
      <c r="DK462" s="7"/>
      <c r="DL462" s="7"/>
      <c r="DM462" s="7"/>
      <c r="DN462" s="7"/>
      <c r="DO462" s="7"/>
      <c r="DP462" s="7"/>
      <c r="DQ462" s="7"/>
      <c r="DR462" s="7"/>
      <c r="DS462" s="7"/>
      <c r="DT462" s="7"/>
      <c r="DU462" s="7"/>
      <c r="DV462" s="7"/>
      <c r="DW462" s="7"/>
      <c r="DX462" s="7"/>
      <c r="DY462" s="7"/>
      <c r="DZ462" s="7"/>
      <c r="EA462" s="7"/>
      <c r="EB462" s="7"/>
      <c r="EC462" s="7"/>
      <c r="ED462" s="7"/>
      <c r="EE462" s="7"/>
      <c r="EF462" s="7"/>
      <c r="EG462" s="7"/>
      <c r="EH462" s="7"/>
      <c r="EI462" s="7"/>
      <c r="EJ462" s="7"/>
      <c r="EK462" s="7"/>
      <c r="EL462" s="7"/>
      <c r="EM462" s="7"/>
      <c r="EN462" s="7"/>
      <c r="EO462" s="7"/>
      <c r="EP462" s="7"/>
      <c r="EQ462" s="7"/>
      <c r="ER462" s="7"/>
      <c r="ES462" s="7"/>
      <c r="ET462" s="7"/>
      <c r="EU462" s="7"/>
      <c r="EV462" s="7"/>
      <c r="EW462" s="7"/>
      <c r="EX462" s="7"/>
      <c r="EY462" s="7"/>
      <c r="EZ462" s="7"/>
      <c r="FA462" s="7"/>
      <c r="FB462" s="7"/>
      <c r="FC462" s="7"/>
      <c r="FD462" s="7"/>
      <c r="FE462" s="7"/>
      <c r="FF462" s="7"/>
      <c r="FG462" s="7"/>
      <c r="FH462" s="7"/>
      <c r="FI462" s="7"/>
      <c r="FJ462" s="7"/>
      <c r="FK462" s="7"/>
      <c r="FL462" s="7"/>
      <c r="FM462" s="7"/>
      <c r="FN462" s="7"/>
      <c r="FO462" s="7"/>
      <c r="FP462" s="7"/>
      <c r="FQ462" s="7"/>
      <c r="FR462" s="7"/>
      <c r="FS462" s="7"/>
      <c r="FT462" s="7"/>
      <c r="FU462" s="7"/>
      <c r="FV462" s="7"/>
      <c r="FW462" s="7"/>
      <c r="FX462" s="7"/>
      <c r="FY462" s="7"/>
      <c r="FZ462" s="7"/>
      <c r="GA462" s="7"/>
      <c r="GB462" s="7"/>
      <c r="GC462" s="7"/>
      <c r="GD462" s="7"/>
      <c r="GE462" s="7"/>
      <c r="GF462" s="7"/>
      <c r="GG462" s="7"/>
      <c r="GH462" s="7"/>
      <c r="GI462" s="7"/>
      <c r="GJ462" s="7"/>
      <c r="GK462" s="7"/>
      <c r="GL462" s="7"/>
      <c r="GM462" s="7"/>
      <c r="GN462" s="7"/>
      <c r="GO462" s="7"/>
      <c r="GP462" s="7"/>
      <c r="GQ462" s="7"/>
      <c r="GR462" s="7"/>
      <c r="GS462" s="7"/>
      <c r="GT462" s="7"/>
      <c r="GU462" s="7"/>
      <c r="GV462" s="7"/>
      <c r="GW462" s="7"/>
      <c r="GX462" s="7"/>
      <c r="GY462" s="7"/>
      <c r="GZ462" s="7"/>
      <c r="HA462" s="7"/>
      <c r="HB462" s="7"/>
      <c r="HC462" s="7"/>
      <c r="HD462" s="7"/>
      <c r="HE462" s="7"/>
      <c r="HF462" s="7"/>
      <c r="HG462" s="7"/>
      <c r="HH462" s="7"/>
      <c r="HI462" s="7"/>
      <c r="HJ462" s="7"/>
      <c r="HK462" s="7"/>
      <c r="HL462" s="7"/>
      <c r="HM462" s="7"/>
      <c r="HN462" s="7"/>
      <c r="HO462" s="7"/>
      <c r="HP462" s="7"/>
      <c r="HQ462" s="7"/>
      <c r="HR462" s="7"/>
      <c r="HS462" s="7"/>
      <c r="HT462" s="7"/>
      <c r="HU462" s="7"/>
      <c r="HV462" s="7"/>
      <c r="HW462" s="7"/>
      <c r="HX462" s="7"/>
      <c r="HY462" s="7"/>
      <c r="HZ462" s="7"/>
      <c r="IA462" s="7"/>
      <c r="IB462" s="7"/>
      <c r="IC462" s="7"/>
      <c r="ID462" s="7"/>
      <c r="IE462" s="7"/>
      <c r="IF462" s="7"/>
      <c r="IG462" s="7"/>
      <c r="IH462" s="7"/>
      <c r="II462" s="7"/>
      <c r="IJ462" s="7"/>
      <c r="IK462" s="7"/>
      <c r="IL462" s="7"/>
      <c r="IM462" s="7"/>
      <c r="IN462" s="7"/>
      <c r="IO462" s="7"/>
      <c r="IP462" s="7"/>
      <c r="IQ462" s="7"/>
      <c r="IR462" s="7"/>
      <c r="IS462" s="7"/>
      <c r="IT462" s="7"/>
      <c r="IU462" s="7"/>
      <c r="IV462" s="7"/>
    </row>
  </sheetData>
  <mergeCells count="21">
    <mergeCell ref="A1:J1"/>
    <mergeCell ref="A4:J4"/>
    <mergeCell ref="A30:J30"/>
    <mergeCell ref="A44:J44"/>
    <mergeCell ref="A56:J56"/>
    <mergeCell ref="A73:J73"/>
    <mergeCell ref="A106:J106"/>
    <mergeCell ref="A121:J121"/>
    <mergeCell ref="A141:J141"/>
    <mergeCell ref="A159:J159"/>
    <mergeCell ref="A180:J180"/>
    <mergeCell ref="A224:J224"/>
    <mergeCell ref="A241:J241"/>
    <mergeCell ref="A254:J254"/>
    <mergeCell ref="A277:J277"/>
    <mergeCell ref="A304:J304"/>
    <mergeCell ref="A332:J332"/>
    <mergeCell ref="A345:J345"/>
    <mergeCell ref="A359:J359"/>
    <mergeCell ref="A394:J394"/>
    <mergeCell ref="A439:J439"/>
  </mergeCells>
  <pageMargins left="0.511805555555556" right="0.275" top="0.550694444444444" bottom="0.511805555555556" header="0.511805555555556" footer="0.511805555555556"/>
  <pageSetup paperSize="9" scale="50" orientation="landscape" horizontalDpi="600"/>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zoomScale="90" zoomScaleNormal="90" topLeftCell="A4" workbookViewId="0">
      <selection activeCell="G12" sqref="G12"/>
    </sheetView>
  </sheetViews>
  <sheetFormatPr defaultColWidth="9" defaultRowHeight="13.5" outlineLevelRow="5" outlineLevelCol="1"/>
  <cols>
    <col min="1" max="1" width="20.25" style="1" customWidth="1"/>
    <col min="2" max="2" width="109.25" style="1" customWidth="1"/>
    <col min="3" max="16384" width="9" style="1"/>
  </cols>
  <sheetData>
    <row r="1" ht="32.1" customHeight="1" spans="1:2">
      <c r="A1" s="2" t="s">
        <v>2476</v>
      </c>
      <c r="B1" s="2"/>
    </row>
    <row r="3" ht="39.95" customHeight="1" spans="1:2">
      <c r="A3" s="3" t="s">
        <v>2477</v>
      </c>
      <c r="B3" s="4" t="s">
        <v>2478</v>
      </c>
    </row>
    <row r="4" ht="76" customHeight="1" spans="1:2">
      <c r="A4" s="5" t="s">
        <v>2479</v>
      </c>
      <c r="B4" s="6" t="s">
        <v>2480</v>
      </c>
    </row>
    <row r="5" ht="393" customHeight="1" spans="1:2">
      <c r="A5" s="5" t="s">
        <v>2481</v>
      </c>
      <c r="B5" s="6" t="s">
        <v>2482</v>
      </c>
    </row>
    <row r="6" ht="126" customHeight="1" spans="1:2">
      <c r="A6" s="5" t="s">
        <v>2483</v>
      </c>
      <c r="B6" s="6" t="s">
        <v>2484</v>
      </c>
    </row>
  </sheetData>
  <mergeCells count="1">
    <mergeCell ref="A1:B1"/>
  </mergeCells>
  <conditionalFormatting sqref="A6">
    <cfRule type="expression" dxfId="1" priority="1" stopIfTrue="1">
      <formula>"len($A:$A)=3"</formula>
    </cfRule>
  </conditionalFormatting>
  <conditionalFormatting sqref="A4:A5">
    <cfRule type="expression" dxfId="1" priority="3" stopIfTrue="1">
      <formula>"len($A:$A)=3"</formula>
    </cfRule>
  </conditionalFormatting>
  <pageMargins left="0.75" right="0.75" top="1" bottom="1" header="0.509027777777778" footer="0.509027777777778"/>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00"/>
  <sheetViews>
    <sheetView showZeros="0" workbookViewId="0">
      <pane xSplit="1" ySplit="3" topLeftCell="B4" activePane="bottomRight" state="frozen"/>
      <selection/>
      <selection pane="topRight"/>
      <selection pane="bottomLeft"/>
      <selection pane="bottomRight" activeCell="G12" sqref="G12"/>
    </sheetView>
  </sheetViews>
  <sheetFormatPr defaultColWidth="9" defaultRowHeight="14.25" outlineLevelCol="3"/>
  <cols>
    <col min="1" max="1" width="44.5" style="135" customWidth="1"/>
    <col min="2" max="3" width="21.625" style="135" customWidth="1"/>
    <col min="4" max="4" width="21.625" style="295" customWidth="1"/>
    <col min="5" max="16384" width="9" style="135"/>
  </cols>
  <sheetData>
    <row r="1" s="169" customFormat="1" ht="45" customHeight="1" spans="1:4">
      <c r="A1" s="229" t="s">
        <v>79</v>
      </c>
      <c r="B1" s="229"/>
      <c r="C1" s="229"/>
      <c r="D1" s="229"/>
    </row>
    <row r="2" s="169" customFormat="1" ht="20.1" customHeight="1" spans="1:4">
      <c r="A2" s="296"/>
      <c r="B2" s="231"/>
      <c r="C2" s="297"/>
      <c r="D2" s="297" t="s">
        <v>1</v>
      </c>
    </row>
    <row r="3" s="294" customFormat="1" ht="39" customHeight="1" spans="1:4">
      <c r="A3" s="276" t="s">
        <v>2</v>
      </c>
      <c r="B3" s="83" t="s">
        <v>78</v>
      </c>
      <c r="C3" s="83" t="s">
        <v>4</v>
      </c>
      <c r="D3" s="276" t="s">
        <v>5</v>
      </c>
    </row>
    <row r="4" ht="18.75" spans="1:4">
      <c r="A4" s="219" t="s">
        <v>43</v>
      </c>
      <c r="B4" s="220">
        <v>22690</v>
      </c>
      <c r="C4" s="220">
        <v>19981</v>
      </c>
      <c r="D4" s="236">
        <f>IF(B4&gt;0,(C4-B4)/B4,"")</f>
        <v>-0.119391802556192</v>
      </c>
    </row>
    <row r="5" ht="18.75" spans="1:4">
      <c r="A5" s="298" t="s">
        <v>80</v>
      </c>
      <c r="B5" s="220">
        <v>1299</v>
      </c>
      <c r="C5" s="220">
        <v>900</v>
      </c>
      <c r="D5" s="236">
        <f t="shared" ref="D4:D67" si="0">IF(B5&gt;0,(C5-B5)/B5,"")</f>
        <v>-0.30715935334873</v>
      </c>
    </row>
    <row r="6" ht="18.75" spans="1:4">
      <c r="A6" s="299" t="s">
        <v>81</v>
      </c>
      <c r="B6" s="220">
        <v>812</v>
      </c>
      <c r="C6" s="220">
        <v>717</v>
      </c>
      <c r="D6" s="236">
        <f t="shared" si="0"/>
        <v>-0.116995073891626</v>
      </c>
    </row>
    <row r="7" ht="18.75" spans="1:4">
      <c r="A7" s="299" t="s">
        <v>82</v>
      </c>
      <c r="B7" s="220">
        <v>9</v>
      </c>
      <c r="C7" s="220">
        <v>8</v>
      </c>
      <c r="D7" s="236">
        <f t="shared" si="0"/>
        <v>-0.111111111111111</v>
      </c>
    </row>
    <row r="8" ht="18.75" spans="1:4">
      <c r="A8" s="299" t="s">
        <v>83</v>
      </c>
      <c r="B8" s="220">
        <v>0</v>
      </c>
      <c r="C8" s="220">
        <v>0</v>
      </c>
      <c r="D8" s="236" t="str">
        <f t="shared" si="0"/>
        <v/>
      </c>
    </row>
    <row r="9" ht="18.75" spans="1:4">
      <c r="A9" s="299" t="s">
        <v>84</v>
      </c>
      <c r="B9" s="220">
        <v>55</v>
      </c>
      <c r="C9" s="220">
        <v>40</v>
      </c>
      <c r="D9" s="236">
        <f t="shared" si="0"/>
        <v>-0.272727272727273</v>
      </c>
    </row>
    <row r="10" ht="18.75" spans="1:4">
      <c r="A10" s="299" t="s">
        <v>85</v>
      </c>
      <c r="B10" s="220">
        <v>2</v>
      </c>
      <c r="C10" s="220">
        <v>2</v>
      </c>
      <c r="D10" s="236">
        <f t="shared" si="0"/>
        <v>0</v>
      </c>
    </row>
    <row r="11" ht="18.75" spans="1:4">
      <c r="A11" s="299" t="s">
        <v>86</v>
      </c>
      <c r="B11" s="220">
        <v>0</v>
      </c>
      <c r="C11" s="220">
        <v>0</v>
      </c>
      <c r="D11" s="236" t="str">
        <f t="shared" si="0"/>
        <v/>
      </c>
    </row>
    <row r="12" ht="18.75" spans="1:4">
      <c r="A12" s="299" t="s">
        <v>87</v>
      </c>
      <c r="B12" s="220">
        <v>5</v>
      </c>
      <c r="C12" s="220">
        <v>5</v>
      </c>
      <c r="D12" s="236">
        <f t="shared" si="0"/>
        <v>0</v>
      </c>
    </row>
    <row r="13" ht="18.75" spans="1:4">
      <c r="A13" s="299" t="s">
        <v>88</v>
      </c>
      <c r="B13" s="220">
        <v>416</v>
      </c>
      <c r="C13" s="220">
        <v>128</v>
      </c>
      <c r="D13" s="236">
        <f t="shared" si="0"/>
        <v>-0.692307692307692</v>
      </c>
    </row>
    <row r="14" ht="18.75" spans="1:4">
      <c r="A14" s="299" t="s">
        <v>89</v>
      </c>
      <c r="B14" s="220">
        <v>0</v>
      </c>
      <c r="C14" s="220">
        <v>0</v>
      </c>
      <c r="D14" s="236" t="str">
        <f t="shared" si="0"/>
        <v/>
      </c>
    </row>
    <row r="15" ht="18.75" spans="1:4">
      <c r="A15" s="299" t="s">
        <v>90</v>
      </c>
      <c r="B15" s="220">
        <v>0</v>
      </c>
      <c r="C15" s="220">
        <v>0</v>
      </c>
      <c r="D15" s="236" t="str">
        <f t="shared" si="0"/>
        <v/>
      </c>
    </row>
    <row r="16" ht="18.75" spans="1:4">
      <c r="A16" s="299" t="s">
        <v>91</v>
      </c>
      <c r="B16" s="220">
        <v>0</v>
      </c>
      <c r="C16" s="220">
        <v>0</v>
      </c>
      <c r="D16" s="236" t="str">
        <f t="shared" si="0"/>
        <v/>
      </c>
    </row>
    <row r="17" ht="18.75" spans="1:4">
      <c r="A17" s="298" t="s">
        <v>92</v>
      </c>
      <c r="B17" s="220">
        <v>1291</v>
      </c>
      <c r="C17" s="220">
        <v>879</v>
      </c>
      <c r="D17" s="236">
        <f t="shared" si="0"/>
        <v>-0.319132455460883</v>
      </c>
    </row>
    <row r="18" ht="18.75" spans="1:4">
      <c r="A18" s="299" t="s">
        <v>81</v>
      </c>
      <c r="B18" s="220">
        <v>729</v>
      </c>
      <c r="C18" s="220">
        <v>700</v>
      </c>
      <c r="D18" s="236">
        <f t="shared" si="0"/>
        <v>-0.0397805212620027</v>
      </c>
    </row>
    <row r="19" ht="18.75" spans="1:4">
      <c r="A19" s="299" t="s">
        <v>82</v>
      </c>
      <c r="B19" s="220">
        <v>190</v>
      </c>
      <c r="C19" s="220">
        <v>19</v>
      </c>
      <c r="D19" s="236">
        <f t="shared" si="0"/>
        <v>-0.9</v>
      </c>
    </row>
    <row r="20" ht="18.75" spans="1:4">
      <c r="A20" s="299" t="s">
        <v>83</v>
      </c>
      <c r="B20" s="220">
        <v>190</v>
      </c>
      <c r="C20" s="220">
        <v>0</v>
      </c>
      <c r="D20" s="236">
        <f t="shared" si="0"/>
        <v>-1</v>
      </c>
    </row>
    <row r="21" ht="18.75" spans="1:4">
      <c r="A21" s="299" t="s">
        <v>93</v>
      </c>
      <c r="B21" s="220">
        <v>75</v>
      </c>
      <c r="C21" s="220">
        <v>50</v>
      </c>
      <c r="D21" s="236">
        <f t="shared" si="0"/>
        <v>-0.333333333333333</v>
      </c>
    </row>
    <row r="22" ht="18.75" spans="1:4">
      <c r="A22" s="299" t="s">
        <v>94</v>
      </c>
      <c r="B22" s="220">
        <v>20</v>
      </c>
      <c r="C22" s="220">
        <v>15</v>
      </c>
      <c r="D22" s="236">
        <f t="shared" si="0"/>
        <v>-0.25</v>
      </c>
    </row>
    <row r="23" ht="18.75" spans="1:4">
      <c r="A23" s="299" t="s">
        <v>95</v>
      </c>
      <c r="B23" s="220">
        <v>32</v>
      </c>
      <c r="C23" s="220">
        <v>32</v>
      </c>
      <c r="D23" s="236">
        <f t="shared" si="0"/>
        <v>0</v>
      </c>
    </row>
    <row r="24" ht="18.75" spans="1:4">
      <c r="A24" s="299" t="s">
        <v>90</v>
      </c>
      <c r="B24" s="220">
        <v>0</v>
      </c>
      <c r="C24" s="220">
        <v>0</v>
      </c>
      <c r="D24" s="236" t="str">
        <f t="shared" si="0"/>
        <v/>
      </c>
    </row>
    <row r="25" ht="18.75" spans="1:4">
      <c r="A25" s="299" t="s">
        <v>96</v>
      </c>
      <c r="B25" s="220">
        <v>55</v>
      </c>
      <c r="C25" s="220">
        <v>63</v>
      </c>
      <c r="D25" s="236">
        <f t="shared" si="0"/>
        <v>0.145454545454545</v>
      </c>
    </row>
    <row r="26" ht="18.75" spans="1:4">
      <c r="A26" s="298" t="s">
        <v>97</v>
      </c>
      <c r="B26" s="220">
        <v>3877</v>
      </c>
      <c r="C26" s="220">
        <v>3955</v>
      </c>
      <c r="D26" s="236">
        <f t="shared" si="0"/>
        <v>0.0201186484395151</v>
      </c>
    </row>
    <row r="27" ht="18.75" spans="1:4">
      <c r="A27" s="299" t="s">
        <v>81</v>
      </c>
      <c r="B27" s="220">
        <v>1792</v>
      </c>
      <c r="C27" s="220">
        <v>1778</v>
      </c>
      <c r="D27" s="236">
        <f t="shared" si="0"/>
        <v>-0.0078125</v>
      </c>
    </row>
    <row r="28" ht="18.75" spans="1:4">
      <c r="A28" s="299" t="s">
        <v>82</v>
      </c>
      <c r="B28" s="220">
        <v>1059</v>
      </c>
      <c r="C28" s="220">
        <v>521</v>
      </c>
      <c r="D28" s="236">
        <f t="shared" si="0"/>
        <v>-0.508026440037772</v>
      </c>
    </row>
    <row r="29" ht="18.75" spans="1:4">
      <c r="A29" s="299" t="s">
        <v>83</v>
      </c>
      <c r="B29" s="220">
        <v>434</v>
      </c>
      <c r="C29" s="220">
        <v>439</v>
      </c>
      <c r="D29" s="236">
        <f t="shared" si="0"/>
        <v>0.0115207373271889</v>
      </c>
    </row>
    <row r="30" ht="18.75" spans="1:4">
      <c r="A30" s="299" t="s">
        <v>98</v>
      </c>
      <c r="B30" s="220">
        <v>0</v>
      </c>
      <c r="C30" s="220">
        <v>0</v>
      </c>
      <c r="D30" s="236" t="str">
        <f t="shared" si="0"/>
        <v/>
      </c>
    </row>
    <row r="31" ht="18.75" spans="1:4">
      <c r="A31" s="299" t="s">
        <v>99</v>
      </c>
      <c r="B31" s="220">
        <v>0</v>
      </c>
      <c r="C31" s="220">
        <v>673</v>
      </c>
      <c r="D31" s="236" t="str">
        <f t="shared" si="0"/>
        <v/>
      </c>
    </row>
    <row r="32" ht="18.75" spans="1:4">
      <c r="A32" s="299" t="s">
        <v>100</v>
      </c>
      <c r="B32" s="220">
        <v>0</v>
      </c>
      <c r="C32" s="220">
        <v>0</v>
      </c>
      <c r="D32" s="236" t="str">
        <f t="shared" si="0"/>
        <v/>
      </c>
    </row>
    <row r="33" ht="18.75" spans="1:4">
      <c r="A33" s="299" t="s">
        <v>101</v>
      </c>
      <c r="B33" s="220">
        <v>15</v>
      </c>
      <c r="C33" s="220">
        <v>65</v>
      </c>
      <c r="D33" s="236">
        <f t="shared" si="0"/>
        <v>3.33333333333333</v>
      </c>
    </row>
    <row r="34" ht="18.75" spans="1:4">
      <c r="A34" s="299" t="s">
        <v>102</v>
      </c>
      <c r="B34" s="220">
        <v>0</v>
      </c>
      <c r="C34" s="220">
        <v>0</v>
      </c>
      <c r="D34" s="236" t="str">
        <f t="shared" si="0"/>
        <v/>
      </c>
    </row>
    <row r="35" ht="18.75" spans="1:4">
      <c r="A35" s="299" t="s">
        <v>90</v>
      </c>
      <c r="B35" s="220">
        <v>231</v>
      </c>
      <c r="C35" s="220">
        <v>257</v>
      </c>
      <c r="D35" s="236">
        <f t="shared" si="0"/>
        <v>0.112554112554113</v>
      </c>
    </row>
    <row r="36" ht="37.5" spans="1:4">
      <c r="A36" s="299" t="s">
        <v>103</v>
      </c>
      <c r="B36" s="220">
        <v>346</v>
      </c>
      <c r="C36" s="220">
        <v>222</v>
      </c>
      <c r="D36" s="236">
        <f t="shared" si="0"/>
        <v>-0.358381502890173</v>
      </c>
    </row>
    <row r="37" ht="18.75" spans="1:4">
      <c r="A37" s="298" t="s">
        <v>104</v>
      </c>
      <c r="B37" s="220">
        <v>554</v>
      </c>
      <c r="C37" s="220">
        <v>521</v>
      </c>
      <c r="D37" s="236">
        <f t="shared" si="0"/>
        <v>-0.0595667870036101</v>
      </c>
    </row>
    <row r="38" ht="18.75" spans="1:4">
      <c r="A38" s="299" t="s">
        <v>81</v>
      </c>
      <c r="B38" s="220">
        <v>334</v>
      </c>
      <c r="C38" s="220">
        <v>319</v>
      </c>
      <c r="D38" s="236">
        <f t="shared" si="0"/>
        <v>-0.0449101796407186</v>
      </c>
    </row>
    <row r="39" ht="18.75" spans="1:4">
      <c r="A39" s="299" t="s">
        <v>82</v>
      </c>
      <c r="B39" s="220">
        <v>9</v>
      </c>
      <c r="C39" s="220">
        <v>0</v>
      </c>
      <c r="D39" s="236">
        <f t="shared" si="0"/>
        <v>-1</v>
      </c>
    </row>
    <row r="40" ht="18.75" spans="1:4">
      <c r="A40" s="299" t="s">
        <v>83</v>
      </c>
      <c r="B40" s="220">
        <v>0</v>
      </c>
      <c r="C40" s="220">
        <v>0</v>
      </c>
      <c r="D40" s="236" t="str">
        <f t="shared" si="0"/>
        <v/>
      </c>
    </row>
    <row r="41" ht="18.75" spans="1:4">
      <c r="A41" s="299" t="s">
        <v>105</v>
      </c>
      <c r="B41" s="220">
        <v>56</v>
      </c>
      <c r="C41" s="220">
        <v>0</v>
      </c>
      <c r="D41" s="236">
        <f t="shared" si="0"/>
        <v>-1</v>
      </c>
    </row>
    <row r="42" ht="18.75" spans="1:4">
      <c r="A42" s="299" t="s">
        <v>106</v>
      </c>
      <c r="B42" s="220">
        <v>0</v>
      </c>
      <c r="C42" s="220">
        <v>0</v>
      </c>
      <c r="D42" s="236" t="str">
        <f t="shared" si="0"/>
        <v/>
      </c>
    </row>
    <row r="43" ht="18.75" spans="1:4">
      <c r="A43" s="299" t="s">
        <v>107</v>
      </c>
      <c r="B43" s="220">
        <v>0</v>
      </c>
      <c r="C43" s="220">
        <v>0</v>
      </c>
      <c r="D43" s="236" t="str">
        <f t="shared" si="0"/>
        <v/>
      </c>
    </row>
    <row r="44" ht="18.75" spans="1:4">
      <c r="A44" s="299" t="s">
        <v>108</v>
      </c>
      <c r="B44" s="220">
        <v>0</v>
      </c>
      <c r="C44" s="220">
        <v>21</v>
      </c>
      <c r="D44" s="236" t="str">
        <f t="shared" si="0"/>
        <v/>
      </c>
    </row>
    <row r="45" ht="18.75" spans="1:4">
      <c r="A45" s="299" t="s">
        <v>109</v>
      </c>
      <c r="B45" s="220">
        <v>0</v>
      </c>
      <c r="C45" s="220">
        <v>0</v>
      </c>
      <c r="D45" s="236" t="str">
        <f t="shared" si="0"/>
        <v/>
      </c>
    </row>
    <row r="46" ht="18.75" spans="1:4">
      <c r="A46" s="299" t="s">
        <v>90</v>
      </c>
      <c r="B46" s="220">
        <v>134</v>
      </c>
      <c r="C46" s="220">
        <v>159</v>
      </c>
      <c r="D46" s="236">
        <f t="shared" si="0"/>
        <v>0.186567164179104</v>
      </c>
    </row>
    <row r="47" ht="18.75" spans="1:4">
      <c r="A47" s="299" t="s">
        <v>110</v>
      </c>
      <c r="B47" s="220">
        <v>21</v>
      </c>
      <c r="C47" s="220">
        <v>22</v>
      </c>
      <c r="D47" s="236">
        <f t="shared" si="0"/>
        <v>0.0476190476190476</v>
      </c>
    </row>
    <row r="48" ht="18.75" spans="1:4">
      <c r="A48" s="298" t="s">
        <v>111</v>
      </c>
      <c r="B48" s="220">
        <v>574</v>
      </c>
      <c r="C48" s="220">
        <v>577</v>
      </c>
      <c r="D48" s="236">
        <f t="shared" si="0"/>
        <v>0.00522648083623693</v>
      </c>
    </row>
    <row r="49" ht="18.75" spans="1:4">
      <c r="A49" s="299" t="s">
        <v>81</v>
      </c>
      <c r="B49" s="220">
        <v>304</v>
      </c>
      <c r="C49" s="220">
        <v>256</v>
      </c>
      <c r="D49" s="236">
        <f t="shared" si="0"/>
        <v>-0.157894736842105</v>
      </c>
    </row>
    <row r="50" ht="18.75" spans="1:4">
      <c r="A50" s="299" t="s">
        <v>82</v>
      </c>
      <c r="B50" s="220">
        <v>0</v>
      </c>
      <c r="C50" s="220">
        <v>0</v>
      </c>
      <c r="D50" s="236" t="str">
        <f t="shared" si="0"/>
        <v/>
      </c>
    </row>
    <row r="51" ht="18.75" spans="1:4">
      <c r="A51" s="299" t="s">
        <v>83</v>
      </c>
      <c r="B51" s="220">
        <v>0</v>
      </c>
      <c r="C51" s="220">
        <v>0</v>
      </c>
      <c r="D51" s="236" t="str">
        <f t="shared" si="0"/>
        <v/>
      </c>
    </row>
    <row r="52" ht="18.75" spans="1:4">
      <c r="A52" s="299" t="s">
        <v>112</v>
      </c>
      <c r="B52" s="220">
        <v>0</v>
      </c>
      <c r="C52" s="220">
        <v>0</v>
      </c>
      <c r="D52" s="236" t="str">
        <f t="shared" si="0"/>
        <v/>
      </c>
    </row>
    <row r="53" ht="18.75" spans="1:4">
      <c r="A53" s="299" t="s">
        <v>113</v>
      </c>
      <c r="B53" s="220">
        <v>7</v>
      </c>
      <c r="C53" s="220">
        <v>7</v>
      </c>
      <c r="D53" s="236">
        <f t="shared" si="0"/>
        <v>0</v>
      </c>
    </row>
    <row r="54" ht="18.75" spans="1:4">
      <c r="A54" s="299" t="s">
        <v>114</v>
      </c>
      <c r="B54" s="220">
        <v>0</v>
      </c>
      <c r="C54" s="220">
        <v>0</v>
      </c>
      <c r="D54" s="236" t="str">
        <f t="shared" si="0"/>
        <v/>
      </c>
    </row>
    <row r="55" ht="18.75" spans="1:4">
      <c r="A55" s="299" t="s">
        <v>115</v>
      </c>
      <c r="B55" s="220">
        <v>0</v>
      </c>
      <c r="C55" s="220">
        <v>50</v>
      </c>
      <c r="D55" s="236" t="str">
        <f t="shared" si="0"/>
        <v/>
      </c>
    </row>
    <row r="56" ht="18.75" spans="1:4">
      <c r="A56" s="299" t="s">
        <v>116</v>
      </c>
      <c r="B56" s="220">
        <v>58</v>
      </c>
      <c r="C56" s="220">
        <v>52</v>
      </c>
      <c r="D56" s="236">
        <f t="shared" si="0"/>
        <v>-0.103448275862069</v>
      </c>
    </row>
    <row r="57" ht="18.75" spans="1:4">
      <c r="A57" s="299" t="s">
        <v>90</v>
      </c>
      <c r="B57" s="220">
        <v>205</v>
      </c>
      <c r="C57" s="220">
        <v>212</v>
      </c>
      <c r="D57" s="236">
        <f t="shared" si="0"/>
        <v>0.0341463414634146</v>
      </c>
    </row>
    <row r="58" ht="18.75" spans="1:4">
      <c r="A58" s="299" t="s">
        <v>117</v>
      </c>
      <c r="B58" s="220">
        <v>0</v>
      </c>
      <c r="C58" s="220">
        <v>0</v>
      </c>
      <c r="D58" s="236" t="str">
        <f t="shared" si="0"/>
        <v/>
      </c>
    </row>
    <row r="59" ht="18.75" spans="1:4">
      <c r="A59" s="298" t="s">
        <v>118</v>
      </c>
      <c r="B59" s="220">
        <v>1312</v>
      </c>
      <c r="C59" s="220">
        <v>1334</v>
      </c>
      <c r="D59" s="236">
        <f t="shared" si="0"/>
        <v>0.0167682926829268</v>
      </c>
    </row>
    <row r="60" ht="18.75" spans="1:4">
      <c r="A60" s="299" t="s">
        <v>81</v>
      </c>
      <c r="B60" s="220">
        <v>638</v>
      </c>
      <c r="C60" s="220">
        <v>671</v>
      </c>
      <c r="D60" s="236">
        <f t="shared" si="0"/>
        <v>0.0517241379310345</v>
      </c>
    </row>
    <row r="61" ht="18.75" spans="1:4">
      <c r="A61" s="299" t="s">
        <v>82</v>
      </c>
      <c r="B61" s="220">
        <v>0</v>
      </c>
      <c r="C61" s="220">
        <v>0</v>
      </c>
      <c r="D61" s="236" t="str">
        <f t="shared" si="0"/>
        <v/>
      </c>
    </row>
    <row r="62" ht="18.75" spans="1:4">
      <c r="A62" s="299" t="s">
        <v>83</v>
      </c>
      <c r="B62" s="220">
        <v>0</v>
      </c>
      <c r="C62" s="220">
        <v>0</v>
      </c>
      <c r="D62" s="236" t="str">
        <f t="shared" si="0"/>
        <v/>
      </c>
    </row>
    <row r="63" ht="18.75" spans="1:4">
      <c r="A63" s="299" t="s">
        <v>119</v>
      </c>
      <c r="B63" s="220">
        <v>0</v>
      </c>
      <c r="C63" s="220">
        <v>0</v>
      </c>
      <c r="D63" s="236" t="str">
        <f t="shared" si="0"/>
        <v/>
      </c>
    </row>
    <row r="64" ht="18.75" spans="1:4">
      <c r="A64" s="299" t="s">
        <v>120</v>
      </c>
      <c r="B64" s="220">
        <v>0</v>
      </c>
      <c r="C64" s="220">
        <v>0</v>
      </c>
      <c r="D64" s="236" t="str">
        <f t="shared" si="0"/>
        <v/>
      </c>
    </row>
    <row r="65" ht="18.75" spans="1:4">
      <c r="A65" s="299" t="s">
        <v>121</v>
      </c>
      <c r="B65" s="220">
        <v>0</v>
      </c>
      <c r="C65" s="220">
        <v>0</v>
      </c>
      <c r="D65" s="236" t="str">
        <f t="shared" si="0"/>
        <v/>
      </c>
    </row>
    <row r="66" ht="18.75" spans="1:4">
      <c r="A66" s="299" t="s">
        <v>122</v>
      </c>
      <c r="B66" s="220">
        <v>74</v>
      </c>
      <c r="C66" s="220">
        <v>84</v>
      </c>
      <c r="D66" s="236">
        <f t="shared" si="0"/>
        <v>0.135135135135135</v>
      </c>
    </row>
    <row r="67" ht="18.75" spans="1:4">
      <c r="A67" s="299" t="s">
        <v>123</v>
      </c>
      <c r="B67" s="220">
        <v>50</v>
      </c>
      <c r="C67" s="220">
        <v>0</v>
      </c>
      <c r="D67" s="236">
        <f t="shared" si="0"/>
        <v>-1</v>
      </c>
    </row>
    <row r="68" ht="18.75" spans="1:4">
      <c r="A68" s="299" t="s">
        <v>90</v>
      </c>
      <c r="B68" s="220">
        <v>450</v>
      </c>
      <c r="C68" s="220">
        <v>430</v>
      </c>
      <c r="D68" s="236">
        <f t="shared" ref="D68:D131" si="1">IF(B68&gt;0,(C68-B68)/B68,"")</f>
        <v>-0.0444444444444444</v>
      </c>
    </row>
    <row r="69" ht="18.75" spans="1:4">
      <c r="A69" s="299" t="s">
        <v>124</v>
      </c>
      <c r="B69" s="220">
        <v>100</v>
      </c>
      <c r="C69" s="220">
        <v>149</v>
      </c>
      <c r="D69" s="236">
        <f t="shared" si="1"/>
        <v>0.49</v>
      </c>
    </row>
    <row r="70" ht="18.75" spans="1:4">
      <c r="A70" s="298" t="s">
        <v>125</v>
      </c>
      <c r="B70" s="220">
        <v>300</v>
      </c>
      <c r="C70" s="220">
        <v>300</v>
      </c>
      <c r="D70" s="236">
        <f t="shared" si="1"/>
        <v>0</v>
      </c>
    </row>
    <row r="71" ht="18.75" spans="1:4">
      <c r="A71" s="299" t="s">
        <v>81</v>
      </c>
      <c r="B71" s="220">
        <v>0</v>
      </c>
      <c r="C71" s="220">
        <v>0</v>
      </c>
      <c r="D71" s="236" t="str">
        <f t="shared" si="1"/>
        <v/>
      </c>
    </row>
    <row r="72" ht="18.75" spans="1:4">
      <c r="A72" s="299" t="s">
        <v>82</v>
      </c>
      <c r="B72" s="220">
        <v>0</v>
      </c>
      <c r="C72" s="220">
        <v>0</v>
      </c>
      <c r="D72" s="236" t="str">
        <f t="shared" si="1"/>
        <v/>
      </c>
    </row>
    <row r="73" ht="18.75" spans="1:4">
      <c r="A73" s="299" t="s">
        <v>83</v>
      </c>
      <c r="B73" s="220">
        <v>0</v>
      </c>
      <c r="C73" s="220">
        <v>0</v>
      </c>
      <c r="D73" s="236" t="str">
        <f t="shared" si="1"/>
        <v/>
      </c>
    </row>
    <row r="74" ht="18.75" spans="1:4">
      <c r="A74" s="299" t="s">
        <v>122</v>
      </c>
      <c r="B74" s="220">
        <v>0</v>
      </c>
      <c r="C74" s="220">
        <v>0</v>
      </c>
      <c r="D74" s="236" t="str">
        <f t="shared" si="1"/>
        <v/>
      </c>
    </row>
    <row r="75" ht="18.75" spans="1:4">
      <c r="A75" s="299" t="s">
        <v>126</v>
      </c>
      <c r="B75" s="220">
        <v>0</v>
      </c>
      <c r="C75" s="220">
        <v>0</v>
      </c>
      <c r="D75" s="236" t="str">
        <f t="shared" si="1"/>
        <v/>
      </c>
    </row>
    <row r="76" ht="18.75" spans="1:4">
      <c r="A76" s="299" t="s">
        <v>90</v>
      </c>
      <c r="B76" s="220">
        <v>0</v>
      </c>
      <c r="C76" s="220">
        <v>0</v>
      </c>
      <c r="D76" s="236" t="str">
        <f t="shared" si="1"/>
        <v/>
      </c>
    </row>
    <row r="77" ht="18.75" spans="1:4">
      <c r="A77" s="299" t="s">
        <v>127</v>
      </c>
      <c r="B77" s="220">
        <v>300</v>
      </c>
      <c r="C77" s="220">
        <v>300</v>
      </c>
      <c r="D77" s="236">
        <f t="shared" si="1"/>
        <v>0</v>
      </c>
    </row>
    <row r="78" ht="18.75" spans="1:4">
      <c r="A78" s="298" t="s">
        <v>128</v>
      </c>
      <c r="B78" s="220">
        <v>48</v>
      </c>
      <c r="C78" s="220">
        <v>0</v>
      </c>
      <c r="D78" s="236">
        <f t="shared" si="1"/>
        <v>-1</v>
      </c>
    </row>
    <row r="79" ht="18.75" spans="1:4">
      <c r="A79" s="299" t="s">
        <v>81</v>
      </c>
      <c r="B79" s="220">
        <v>38</v>
      </c>
      <c r="C79" s="220">
        <v>0</v>
      </c>
      <c r="D79" s="236">
        <f t="shared" si="1"/>
        <v>-1</v>
      </c>
    </row>
    <row r="80" ht="18.75" spans="1:4">
      <c r="A80" s="299" t="s">
        <v>82</v>
      </c>
      <c r="B80" s="220">
        <v>0</v>
      </c>
      <c r="C80" s="220">
        <v>0</v>
      </c>
      <c r="D80" s="236" t="str">
        <f t="shared" si="1"/>
        <v/>
      </c>
    </row>
    <row r="81" ht="18.75" spans="1:4">
      <c r="A81" s="299" t="s">
        <v>83</v>
      </c>
      <c r="B81" s="220">
        <v>0</v>
      </c>
      <c r="C81" s="220">
        <v>0</v>
      </c>
      <c r="D81" s="236" t="str">
        <f t="shared" si="1"/>
        <v/>
      </c>
    </row>
    <row r="82" ht="18.75" spans="1:4">
      <c r="A82" s="299" t="s">
        <v>129</v>
      </c>
      <c r="B82" s="220">
        <v>10</v>
      </c>
      <c r="C82" s="220">
        <v>0</v>
      </c>
      <c r="D82" s="236">
        <f t="shared" si="1"/>
        <v>-1</v>
      </c>
    </row>
    <row r="83" ht="18.75" spans="1:4">
      <c r="A83" s="299" t="s">
        <v>130</v>
      </c>
      <c r="B83" s="220">
        <v>0</v>
      </c>
      <c r="C83" s="220">
        <v>0</v>
      </c>
      <c r="D83" s="236" t="str">
        <f t="shared" si="1"/>
        <v/>
      </c>
    </row>
    <row r="84" ht="18.75" spans="1:4">
      <c r="A84" s="299" t="s">
        <v>122</v>
      </c>
      <c r="B84" s="220">
        <v>0</v>
      </c>
      <c r="C84" s="220">
        <v>0</v>
      </c>
      <c r="D84" s="236" t="str">
        <f t="shared" si="1"/>
        <v/>
      </c>
    </row>
    <row r="85" ht="18.75" spans="1:4">
      <c r="A85" s="299" t="s">
        <v>90</v>
      </c>
      <c r="B85" s="220">
        <v>0</v>
      </c>
      <c r="C85" s="220">
        <v>0</v>
      </c>
      <c r="D85" s="236" t="str">
        <f t="shared" si="1"/>
        <v/>
      </c>
    </row>
    <row r="86" ht="18.75" spans="1:4">
      <c r="A86" s="299" t="s">
        <v>131</v>
      </c>
      <c r="B86" s="220">
        <v>0</v>
      </c>
      <c r="C86" s="220">
        <v>0</v>
      </c>
      <c r="D86" s="236" t="str">
        <f t="shared" si="1"/>
        <v/>
      </c>
    </row>
    <row r="87" ht="18.75" spans="1:4">
      <c r="A87" s="298" t="s">
        <v>132</v>
      </c>
      <c r="B87" s="220">
        <v>0</v>
      </c>
      <c r="C87" s="220">
        <v>0</v>
      </c>
      <c r="D87" s="236" t="str">
        <f t="shared" si="1"/>
        <v/>
      </c>
    </row>
    <row r="88" ht="18.75" spans="1:4">
      <c r="A88" s="299" t="s">
        <v>81</v>
      </c>
      <c r="B88" s="220">
        <v>0</v>
      </c>
      <c r="C88" s="220">
        <v>0</v>
      </c>
      <c r="D88" s="236" t="str">
        <f t="shared" si="1"/>
        <v/>
      </c>
    </row>
    <row r="89" ht="18.75" spans="1:4">
      <c r="A89" s="299" t="s">
        <v>82</v>
      </c>
      <c r="B89" s="220">
        <v>0</v>
      </c>
      <c r="C89" s="220">
        <v>0</v>
      </c>
      <c r="D89" s="236" t="str">
        <f t="shared" si="1"/>
        <v/>
      </c>
    </row>
    <row r="90" ht="18.75" spans="1:4">
      <c r="A90" s="299" t="s">
        <v>83</v>
      </c>
      <c r="B90" s="220">
        <v>0</v>
      </c>
      <c r="C90" s="220">
        <v>0</v>
      </c>
      <c r="D90" s="236" t="str">
        <f t="shared" si="1"/>
        <v/>
      </c>
    </row>
    <row r="91" ht="18.75" spans="1:4">
      <c r="A91" s="299" t="s">
        <v>133</v>
      </c>
      <c r="B91" s="220">
        <v>0</v>
      </c>
      <c r="C91" s="220">
        <v>0</v>
      </c>
      <c r="D91" s="236" t="str">
        <f t="shared" si="1"/>
        <v/>
      </c>
    </row>
    <row r="92" ht="18.75" spans="1:4">
      <c r="A92" s="299" t="s">
        <v>134</v>
      </c>
      <c r="B92" s="220">
        <v>0</v>
      </c>
      <c r="C92" s="220">
        <v>0</v>
      </c>
      <c r="D92" s="236" t="str">
        <f t="shared" si="1"/>
        <v/>
      </c>
    </row>
    <row r="93" ht="18.75" spans="1:4">
      <c r="A93" s="299" t="s">
        <v>122</v>
      </c>
      <c r="B93" s="220">
        <v>0</v>
      </c>
      <c r="C93" s="220">
        <v>0</v>
      </c>
      <c r="D93" s="236" t="str">
        <f t="shared" si="1"/>
        <v/>
      </c>
    </row>
    <row r="94" ht="18.75" spans="1:4">
      <c r="A94" s="299" t="s">
        <v>135</v>
      </c>
      <c r="B94" s="220">
        <v>0</v>
      </c>
      <c r="C94" s="220">
        <v>0</v>
      </c>
      <c r="D94" s="236" t="str">
        <f t="shared" si="1"/>
        <v/>
      </c>
    </row>
    <row r="95" ht="18.75" spans="1:4">
      <c r="A95" s="299" t="s">
        <v>136</v>
      </c>
      <c r="B95" s="220">
        <v>0</v>
      </c>
      <c r="C95" s="220">
        <v>0</v>
      </c>
      <c r="D95" s="236" t="str">
        <f t="shared" si="1"/>
        <v/>
      </c>
    </row>
    <row r="96" ht="18.75" spans="1:4">
      <c r="A96" s="299" t="s">
        <v>137</v>
      </c>
      <c r="B96" s="220">
        <v>0</v>
      </c>
      <c r="C96" s="220">
        <v>0</v>
      </c>
      <c r="D96" s="236" t="str">
        <f t="shared" si="1"/>
        <v/>
      </c>
    </row>
    <row r="97" ht="18.75" spans="1:4">
      <c r="A97" s="299" t="s">
        <v>138</v>
      </c>
      <c r="B97" s="220">
        <v>0</v>
      </c>
      <c r="C97" s="220">
        <v>0</v>
      </c>
      <c r="D97" s="236" t="str">
        <f t="shared" si="1"/>
        <v/>
      </c>
    </row>
    <row r="98" ht="18.75" spans="1:4">
      <c r="A98" s="299" t="s">
        <v>90</v>
      </c>
      <c r="B98" s="220">
        <v>0</v>
      </c>
      <c r="C98" s="220">
        <v>0</v>
      </c>
      <c r="D98" s="236" t="str">
        <f t="shared" si="1"/>
        <v/>
      </c>
    </row>
    <row r="99" ht="18.75" spans="1:4">
      <c r="A99" s="299" t="s">
        <v>139</v>
      </c>
      <c r="B99" s="220">
        <v>0</v>
      </c>
      <c r="C99" s="220">
        <v>0</v>
      </c>
      <c r="D99" s="236" t="str">
        <f t="shared" si="1"/>
        <v/>
      </c>
    </row>
    <row r="100" ht="18.75" spans="1:4">
      <c r="A100" s="298" t="s">
        <v>140</v>
      </c>
      <c r="B100" s="220">
        <v>1438</v>
      </c>
      <c r="C100" s="220">
        <v>1406</v>
      </c>
      <c r="D100" s="236">
        <f t="shared" si="1"/>
        <v>-0.0222531293463143</v>
      </c>
    </row>
    <row r="101" ht="18.75" spans="1:4">
      <c r="A101" s="299" t="s">
        <v>81</v>
      </c>
      <c r="B101" s="220">
        <v>1438</v>
      </c>
      <c r="C101" s="220">
        <v>1406</v>
      </c>
      <c r="D101" s="236">
        <f t="shared" si="1"/>
        <v>-0.0222531293463143</v>
      </c>
    </row>
    <row r="102" ht="18.75" spans="1:4">
      <c r="A102" s="299" t="s">
        <v>82</v>
      </c>
      <c r="B102" s="220">
        <v>0</v>
      </c>
      <c r="C102" s="220">
        <v>0</v>
      </c>
      <c r="D102" s="236" t="str">
        <f t="shared" si="1"/>
        <v/>
      </c>
    </row>
    <row r="103" ht="18.75" spans="1:4">
      <c r="A103" s="299" t="s">
        <v>83</v>
      </c>
      <c r="B103" s="220">
        <v>0</v>
      </c>
      <c r="C103" s="220">
        <v>0</v>
      </c>
      <c r="D103" s="236" t="str">
        <f t="shared" si="1"/>
        <v/>
      </c>
    </row>
    <row r="104" ht="18.75" spans="1:4">
      <c r="A104" s="299" t="s">
        <v>141</v>
      </c>
      <c r="B104" s="220">
        <v>0</v>
      </c>
      <c r="C104" s="220">
        <v>0</v>
      </c>
      <c r="D104" s="236" t="str">
        <f t="shared" si="1"/>
        <v/>
      </c>
    </row>
    <row r="105" ht="18.75" spans="1:4">
      <c r="A105" s="299" t="s">
        <v>142</v>
      </c>
      <c r="B105" s="220">
        <v>0</v>
      </c>
      <c r="C105" s="220">
        <v>0</v>
      </c>
      <c r="D105" s="236" t="str">
        <f t="shared" si="1"/>
        <v/>
      </c>
    </row>
    <row r="106" ht="18.75" spans="1:4">
      <c r="A106" s="299" t="s">
        <v>143</v>
      </c>
      <c r="B106" s="220">
        <v>0</v>
      </c>
      <c r="C106" s="220">
        <v>0</v>
      </c>
      <c r="D106" s="236" t="str">
        <f t="shared" si="1"/>
        <v/>
      </c>
    </row>
    <row r="107" ht="18.75" spans="1:4">
      <c r="A107" s="299" t="s">
        <v>90</v>
      </c>
      <c r="B107" s="220">
        <v>0</v>
      </c>
      <c r="C107" s="220">
        <v>0</v>
      </c>
      <c r="D107" s="236" t="str">
        <f t="shared" si="1"/>
        <v/>
      </c>
    </row>
    <row r="108" ht="18.75" spans="1:4">
      <c r="A108" s="299" t="s">
        <v>144</v>
      </c>
      <c r="B108" s="220">
        <v>0</v>
      </c>
      <c r="C108" s="220">
        <v>0</v>
      </c>
      <c r="D108" s="236" t="str">
        <f t="shared" si="1"/>
        <v/>
      </c>
    </row>
    <row r="109" ht="18.75" spans="1:4">
      <c r="A109" s="298" t="s">
        <v>145</v>
      </c>
      <c r="B109" s="220">
        <v>411</v>
      </c>
      <c r="C109" s="220">
        <v>156</v>
      </c>
      <c r="D109" s="236">
        <f t="shared" si="1"/>
        <v>-0.62043795620438</v>
      </c>
    </row>
    <row r="110" ht="18.75" spans="1:4">
      <c r="A110" s="299" t="s">
        <v>81</v>
      </c>
      <c r="B110" s="220">
        <v>154</v>
      </c>
      <c r="C110" s="220">
        <v>151</v>
      </c>
      <c r="D110" s="236">
        <f t="shared" si="1"/>
        <v>-0.0194805194805195</v>
      </c>
    </row>
    <row r="111" ht="18.75" spans="1:4">
      <c r="A111" s="299" t="s">
        <v>82</v>
      </c>
      <c r="B111" s="220">
        <v>0</v>
      </c>
      <c r="C111" s="220">
        <v>0</v>
      </c>
      <c r="D111" s="236" t="str">
        <f t="shared" si="1"/>
        <v/>
      </c>
    </row>
    <row r="112" ht="18.75" spans="1:4">
      <c r="A112" s="299" t="s">
        <v>83</v>
      </c>
      <c r="B112" s="220">
        <v>0</v>
      </c>
      <c r="C112" s="220">
        <v>0</v>
      </c>
      <c r="D112" s="236" t="str">
        <f t="shared" si="1"/>
        <v/>
      </c>
    </row>
    <row r="113" ht="18.75" spans="1:4">
      <c r="A113" s="299" t="s">
        <v>146</v>
      </c>
      <c r="B113" s="220">
        <v>0</v>
      </c>
      <c r="C113" s="220">
        <v>0</v>
      </c>
      <c r="D113" s="236" t="str">
        <f t="shared" si="1"/>
        <v/>
      </c>
    </row>
    <row r="114" ht="18.75" spans="1:4">
      <c r="A114" s="299" t="s">
        <v>147</v>
      </c>
      <c r="B114" s="220">
        <v>0</v>
      </c>
      <c r="C114" s="220">
        <v>0</v>
      </c>
      <c r="D114" s="236" t="str">
        <f t="shared" si="1"/>
        <v/>
      </c>
    </row>
    <row r="115" ht="18.75" spans="1:4">
      <c r="A115" s="299" t="s">
        <v>148</v>
      </c>
      <c r="B115" s="220">
        <v>0</v>
      </c>
      <c r="C115" s="220">
        <v>0</v>
      </c>
      <c r="D115" s="236" t="str">
        <f t="shared" si="1"/>
        <v/>
      </c>
    </row>
    <row r="116" ht="18.75" spans="1:4">
      <c r="A116" s="299" t="s">
        <v>149</v>
      </c>
      <c r="B116" s="220">
        <v>0</v>
      </c>
      <c r="C116" s="220">
        <v>0</v>
      </c>
      <c r="D116" s="236" t="str">
        <f t="shared" si="1"/>
        <v/>
      </c>
    </row>
    <row r="117" ht="18.75" spans="1:4">
      <c r="A117" s="299" t="s">
        <v>150</v>
      </c>
      <c r="B117" s="220">
        <v>252</v>
      </c>
      <c r="C117" s="220">
        <v>0</v>
      </c>
      <c r="D117" s="236">
        <f t="shared" si="1"/>
        <v>-1</v>
      </c>
    </row>
    <row r="118" ht="18.75" spans="1:4">
      <c r="A118" s="299" t="s">
        <v>90</v>
      </c>
      <c r="B118" s="220">
        <v>0</v>
      </c>
      <c r="C118" s="220">
        <v>0</v>
      </c>
      <c r="D118" s="236" t="str">
        <f t="shared" si="1"/>
        <v/>
      </c>
    </row>
    <row r="119" ht="18.75" spans="1:4">
      <c r="A119" s="299" t="s">
        <v>151</v>
      </c>
      <c r="B119" s="220">
        <v>5</v>
      </c>
      <c r="C119" s="220">
        <v>5</v>
      </c>
      <c r="D119" s="236">
        <f t="shared" si="1"/>
        <v>0</v>
      </c>
    </row>
    <row r="120" ht="18.75" spans="1:4">
      <c r="A120" s="298" t="s">
        <v>152</v>
      </c>
      <c r="B120" s="220">
        <v>0</v>
      </c>
      <c r="C120" s="220">
        <v>0</v>
      </c>
      <c r="D120" s="236" t="str">
        <f t="shared" si="1"/>
        <v/>
      </c>
    </row>
    <row r="121" ht="18.75" spans="1:4">
      <c r="A121" s="299" t="s">
        <v>81</v>
      </c>
      <c r="B121" s="220">
        <v>0</v>
      </c>
      <c r="C121" s="220">
        <v>0</v>
      </c>
      <c r="D121" s="236" t="str">
        <f t="shared" si="1"/>
        <v/>
      </c>
    </row>
    <row r="122" ht="18.75" spans="1:4">
      <c r="A122" s="299" t="s">
        <v>82</v>
      </c>
      <c r="B122" s="220">
        <v>0</v>
      </c>
      <c r="C122" s="220">
        <v>0</v>
      </c>
      <c r="D122" s="236" t="str">
        <f t="shared" si="1"/>
        <v/>
      </c>
    </row>
    <row r="123" ht="18.75" spans="1:4">
      <c r="A123" s="299" t="s">
        <v>83</v>
      </c>
      <c r="B123" s="220">
        <v>0</v>
      </c>
      <c r="C123" s="220">
        <v>0</v>
      </c>
      <c r="D123" s="236" t="str">
        <f t="shared" si="1"/>
        <v/>
      </c>
    </row>
    <row r="124" ht="18.75" spans="1:4">
      <c r="A124" s="299" t="s">
        <v>153</v>
      </c>
      <c r="B124" s="220">
        <v>0</v>
      </c>
      <c r="C124" s="220">
        <v>0</v>
      </c>
      <c r="D124" s="236" t="str">
        <f t="shared" si="1"/>
        <v/>
      </c>
    </row>
    <row r="125" ht="18.75" spans="1:4">
      <c r="A125" s="299" t="s">
        <v>154</v>
      </c>
      <c r="B125" s="220">
        <v>0</v>
      </c>
      <c r="C125" s="220">
        <v>0</v>
      </c>
      <c r="D125" s="236" t="str">
        <f t="shared" si="1"/>
        <v/>
      </c>
    </row>
    <row r="126" ht="18.75" spans="1:4">
      <c r="A126" s="299" t="s">
        <v>155</v>
      </c>
      <c r="B126" s="220">
        <v>0</v>
      </c>
      <c r="C126" s="220">
        <v>0</v>
      </c>
      <c r="D126" s="236" t="str">
        <f t="shared" si="1"/>
        <v/>
      </c>
    </row>
    <row r="127" ht="18.75" spans="1:4">
      <c r="A127" s="299" t="s">
        <v>156</v>
      </c>
      <c r="B127" s="220">
        <v>0</v>
      </c>
      <c r="C127" s="220">
        <v>0</v>
      </c>
      <c r="D127" s="236" t="str">
        <f t="shared" si="1"/>
        <v/>
      </c>
    </row>
    <row r="128" ht="18.75" spans="1:4">
      <c r="A128" s="299" t="s">
        <v>157</v>
      </c>
      <c r="B128" s="220">
        <v>0</v>
      </c>
      <c r="C128" s="220">
        <v>0</v>
      </c>
      <c r="D128" s="236" t="str">
        <f t="shared" si="1"/>
        <v/>
      </c>
    </row>
    <row r="129" ht="18.75" spans="1:4">
      <c r="A129" s="299" t="s">
        <v>158</v>
      </c>
      <c r="B129" s="220">
        <v>0</v>
      </c>
      <c r="C129" s="220">
        <v>0</v>
      </c>
      <c r="D129" s="236" t="str">
        <f t="shared" si="1"/>
        <v/>
      </c>
    </row>
    <row r="130" ht="18.75" spans="1:4">
      <c r="A130" s="299" t="s">
        <v>90</v>
      </c>
      <c r="B130" s="220">
        <v>0</v>
      </c>
      <c r="C130" s="220">
        <v>0</v>
      </c>
      <c r="D130" s="236" t="str">
        <f t="shared" si="1"/>
        <v/>
      </c>
    </row>
    <row r="131" ht="18.75" spans="1:4">
      <c r="A131" s="299" t="s">
        <v>159</v>
      </c>
      <c r="B131" s="220">
        <v>0</v>
      </c>
      <c r="C131" s="220">
        <v>0</v>
      </c>
      <c r="D131" s="236" t="str">
        <f t="shared" si="1"/>
        <v/>
      </c>
    </row>
    <row r="132" ht="18.75" spans="1:4">
      <c r="A132" s="298" t="s">
        <v>160</v>
      </c>
      <c r="B132" s="220">
        <v>23</v>
      </c>
      <c r="C132" s="220">
        <v>387</v>
      </c>
      <c r="D132" s="236">
        <f t="shared" ref="D132:D195" si="2">IF(B132&gt;0,(C132-B132)/B132,"")</f>
        <v>15.8260869565217</v>
      </c>
    </row>
    <row r="133" ht="18.75" spans="1:4">
      <c r="A133" s="299" t="s">
        <v>81</v>
      </c>
      <c r="B133" s="220">
        <v>0</v>
      </c>
      <c r="C133" s="220">
        <v>0</v>
      </c>
      <c r="D133" s="236" t="str">
        <f t="shared" si="2"/>
        <v/>
      </c>
    </row>
    <row r="134" ht="18.75" spans="1:4">
      <c r="A134" s="299" t="s">
        <v>82</v>
      </c>
      <c r="B134" s="220">
        <v>0</v>
      </c>
      <c r="C134" s="220">
        <v>0</v>
      </c>
      <c r="D134" s="236" t="str">
        <f t="shared" si="2"/>
        <v/>
      </c>
    </row>
    <row r="135" ht="18.75" spans="1:4">
      <c r="A135" s="299" t="s">
        <v>83</v>
      </c>
      <c r="B135" s="220">
        <v>0</v>
      </c>
      <c r="C135" s="220">
        <v>0</v>
      </c>
      <c r="D135" s="236" t="str">
        <f t="shared" si="2"/>
        <v/>
      </c>
    </row>
    <row r="136" ht="18.75" spans="1:4">
      <c r="A136" s="299" t="s">
        <v>161</v>
      </c>
      <c r="B136" s="220">
        <v>20</v>
      </c>
      <c r="C136" s="220">
        <v>210</v>
      </c>
      <c r="D136" s="236">
        <f t="shared" si="2"/>
        <v>9.5</v>
      </c>
    </row>
    <row r="137" ht="18.75" spans="1:4">
      <c r="A137" s="299" t="s">
        <v>90</v>
      </c>
      <c r="B137" s="220">
        <v>0</v>
      </c>
      <c r="C137" s="220">
        <v>0</v>
      </c>
      <c r="D137" s="236" t="str">
        <f t="shared" si="2"/>
        <v/>
      </c>
    </row>
    <row r="138" ht="18.75" spans="1:4">
      <c r="A138" s="299" t="s">
        <v>162</v>
      </c>
      <c r="B138" s="220">
        <v>3</v>
      </c>
      <c r="C138" s="220">
        <v>177</v>
      </c>
      <c r="D138" s="236">
        <f t="shared" si="2"/>
        <v>58</v>
      </c>
    </row>
    <row r="139" ht="18.75" spans="1:4">
      <c r="A139" s="298" t="s">
        <v>163</v>
      </c>
      <c r="B139" s="220">
        <v>0</v>
      </c>
      <c r="C139" s="220">
        <v>0</v>
      </c>
      <c r="D139" s="236" t="str">
        <f t="shared" si="2"/>
        <v/>
      </c>
    </row>
    <row r="140" ht="18.75" spans="1:4">
      <c r="A140" s="299" t="s">
        <v>81</v>
      </c>
      <c r="B140" s="220">
        <v>0</v>
      </c>
      <c r="C140" s="220">
        <v>0</v>
      </c>
      <c r="D140" s="236" t="str">
        <f t="shared" si="2"/>
        <v/>
      </c>
    </row>
    <row r="141" ht="18.75" spans="1:4">
      <c r="A141" s="299" t="s">
        <v>82</v>
      </c>
      <c r="B141" s="220">
        <v>0</v>
      </c>
      <c r="C141" s="220">
        <v>0</v>
      </c>
      <c r="D141" s="236" t="str">
        <f t="shared" si="2"/>
        <v/>
      </c>
    </row>
    <row r="142" ht="18.75" spans="1:4">
      <c r="A142" s="299" t="s">
        <v>83</v>
      </c>
      <c r="B142" s="220">
        <v>0</v>
      </c>
      <c r="C142" s="220">
        <v>0</v>
      </c>
      <c r="D142" s="236" t="str">
        <f t="shared" si="2"/>
        <v/>
      </c>
    </row>
    <row r="143" ht="18.75" spans="1:4">
      <c r="A143" s="299" t="s">
        <v>164</v>
      </c>
      <c r="B143" s="220">
        <v>0</v>
      </c>
      <c r="C143" s="220">
        <v>0</v>
      </c>
      <c r="D143" s="236" t="str">
        <f t="shared" si="2"/>
        <v/>
      </c>
    </row>
    <row r="144" ht="18.75" spans="1:4">
      <c r="A144" s="299" t="s">
        <v>165</v>
      </c>
      <c r="B144" s="220">
        <v>0</v>
      </c>
      <c r="C144" s="220">
        <v>0</v>
      </c>
      <c r="D144" s="236" t="str">
        <f t="shared" si="2"/>
        <v/>
      </c>
    </row>
    <row r="145" ht="18.75" spans="1:4">
      <c r="A145" s="299" t="s">
        <v>90</v>
      </c>
      <c r="B145" s="220">
        <v>0</v>
      </c>
      <c r="C145" s="220">
        <v>0</v>
      </c>
      <c r="D145" s="236" t="str">
        <f t="shared" si="2"/>
        <v/>
      </c>
    </row>
    <row r="146" ht="18.75" spans="1:4">
      <c r="A146" s="299" t="s">
        <v>166</v>
      </c>
      <c r="B146" s="220">
        <v>0</v>
      </c>
      <c r="C146" s="220">
        <v>0</v>
      </c>
      <c r="D146" s="236" t="str">
        <f t="shared" si="2"/>
        <v/>
      </c>
    </row>
    <row r="147" ht="18.75" spans="1:4">
      <c r="A147" s="298" t="s">
        <v>167</v>
      </c>
      <c r="B147" s="220">
        <v>127</v>
      </c>
      <c r="C147" s="220">
        <v>138</v>
      </c>
      <c r="D147" s="236">
        <f t="shared" si="2"/>
        <v>0.0866141732283465</v>
      </c>
    </row>
    <row r="148" ht="18.75" spans="1:4">
      <c r="A148" s="299" t="s">
        <v>81</v>
      </c>
      <c r="B148" s="220">
        <v>99</v>
      </c>
      <c r="C148" s="220">
        <v>108</v>
      </c>
      <c r="D148" s="236">
        <f t="shared" si="2"/>
        <v>0.0909090909090909</v>
      </c>
    </row>
    <row r="149" ht="18.75" spans="1:4">
      <c r="A149" s="299" t="s">
        <v>82</v>
      </c>
      <c r="B149" s="220">
        <v>0</v>
      </c>
      <c r="C149" s="220">
        <v>0</v>
      </c>
      <c r="D149" s="236" t="str">
        <f t="shared" si="2"/>
        <v/>
      </c>
    </row>
    <row r="150" ht="18.75" spans="1:4">
      <c r="A150" s="299" t="s">
        <v>83</v>
      </c>
      <c r="B150" s="220">
        <v>0</v>
      </c>
      <c r="C150" s="220">
        <v>0</v>
      </c>
      <c r="D150" s="236" t="str">
        <f t="shared" si="2"/>
        <v/>
      </c>
    </row>
    <row r="151" ht="18.75" spans="1:4">
      <c r="A151" s="299" t="s">
        <v>168</v>
      </c>
      <c r="B151" s="220">
        <v>0</v>
      </c>
      <c r="C151" s="220">
        <v>0</v>
      </c>
      <c r="D151" s="236" t="str">
        <f t="shared" si="2"/>
        <v/>
      </c>
    </row>
    <row r="152" ht="18.75" spans="1:4">
      <c r="A152" s="299" t="s">
        <v>169</v>
      </c>
      <c r="B152" s="220">
        <v>28</v>
      </c>
      <c r="C152" s="220">
        <v>30</v>
      </c>
      <c r="D152" s="236">
        <f t="shared" si="2"/>
        <v>0.0714285714285714</v>
      </c>
    </row>
    <row r="153" ht="18.75" spans="1:4">
      <c r="A153" s="298" t="s">
        <v>170</v>
      </c>
      <c r="B153" s="220">
        <v>54</v>
      </c>
      <c r="C153" s="220">
        <v>49</v>
      </c>
      <c r="D153" s="236">
        <f t="shared" si="2"/>
        <v>-0.0925925925925926</v>
      </c>
    </row>
    <row r="154" ht="18.75" spans="1:4">
      <c r="A154" s="299" t="s">
        <v>81</v>
      </c>
      <c r="B154" s="220">
        <v>50</v>
      </c>
      <c r="C154" s="220">
        <v>49</v>
      </c>
      <c r="D154" s="236">
        <f t="shared" si="2"/>
        <v>-0.02</v>
      </c>
    </row>
    <row r="155" ht="18.75" spans="1:4">
      <c r="A155" s="299" t="s">
        <v>82</v>
      </c>
      <c r="B155" s="220">
        <v>0</v>
      </c>
      <c r="C155" s="220">
        <v>0</v>
      </c>
      <c r="D155" s="236" t="str">
        <f t="shared" si="2"/>
        <v/>
      </c>
    </row>
    <row r="156" ht="18.75" spans="1:4">
      <c r="A156" s="299" t="s">
        <v>83</v>
      </c>
      <c r="B156" s="220">
        <v>0</v>
      </c>
      <c r="C156" s="220">
        <v>0</v>
      </c>
      <c r="D156" s="236" t="str">
        <f t="shared" si="2"/>
        <v/>
      </c>
    </row>
    <row r="157" ht="18.75" spans="1:4">
      <c r="A157" s="299" t="s">
        <v>95</v>
      </c>
      <c r="B157" s="220">
        <v>0</v>
      </c>
      <c r="C157" s="220">
        <v>0</v>
      </c>
      <c r="D157" s="236" t="str">
        <f t="shared" si="2"/>
        <v/>
      </c>
    </row>
    <row r="158" ht="18.75" spans="1:4">
      <c r="A158" s="299" t="s">
        <v>90</v>
      </c>
      <c r="B158" s="220">
        <v>0</v>
      </c>
      <c r="C158" s="220">
        <v>0</v>
      </c>
      <c r="D158" s="236" t="str">
        <f t="shared" si="2"/>
        <v/>
      </c>
    </row>
    <row r="159" ht="18.75" spans="1:4">
      <c r="A159" s="299" t="s">
        <v>171</v>
      </c>
      <c r="B159" s="220">
        <v>4</v>
      </c>
      <c r="C159" s="220">
        <v>0</v>
      </c>
      <c r="D159" s="236">
        <f t="shared" si="2"/>
        <v>-1</v>
      </c>
    </row>
    <row r="160" ht="18.75" spans="1:4">
      <c r="A160" s="298" t="s">
        <v>172</v>
      </c>
      <c r="B160" s="220">
        <v>414</v>
      </c>
      <c r="C160" s="220">
        <v>403</v>
      </c>
      <c r="D160" s="236">
        <f t="shared" si="2"/>
        <v>-0.0265700483091787</v>
      </c>
    </row>
    <row r="161" ht="18.75" spans="1:4">
      <c r="A161" s="299" t="s">
        <v>81</v>
      </c>
      <c r="B161" s="220">
        <v>198</v>
      </c>
      <c r="C161" s="220">
        <v>190</v>
      </c>
      <c r="D161" s="236">
        <f t="shared" si="2"/>
        <v>-0.0404040404040404</v>
      </c>
    </row>
    <row r="162" ht="18.75" spans="1:4">
      <c r="A162" s="299" t="s">
        <v>82</v>
      </c>
      <c r="B162" s="220">
        <v>6</v>
      </c>
      <c r="C162" s="220">
        <v>8</v>
      </c>
      <c r="D162" s="236">
        <f t="shared" si="2"/>
        <v>0.333333333333333</v>
      </c>
    </row>
    <row r="163" ht="18.75" spans="1:4">
      <c r="A163" s="299" t="s">
        <v>83</v>
      </c>
      <c r="B163" s="220">
        <v>0</v>
      </c>
      <c r="C163" s="220">
        <v>0</v>
      </c>
      <c r="D163" s="236" t="str">
        <f t="shared" si="2"/>
        <v/>
      </c>
    </row>
    <row r="164" ht="18.75" spans="1:4">
      <c r="A164" s="299" t="s">
        <v>173</v>
      </c>
      <c r="B164" s="220">
        <v>0</v>
      </c>
      <c r="C164" s="220">
        <v>0</v>
      </c>
      <c r="D164" s="236" t="str">
        <f t="shared" si="2"/>
        <v/>
      </c>
    </row>
    <row r="165" ht="18.75" spans="1:4">
      <c r="A165" s="299" t="s">
        <v>90</v>
      </c>
      <c r="B165" s="220">
        <v>42</v>
      </c>
      <c r="C165" s="220">
        <v>53</v>
      </c>
      <c r="D165" s="236">
        <f t="shared" si="2"/>
        <v>0.261904761904762</v>
      </c>
    </row>
    <row r="166" ht="18.75" spans="1:4">
      <c r="A166" s="299" t="s">
        <v>174</v>
      </c>
      <c r="B166" s="220">
        <v>168</v>
      </c>
      <c r="C166" s="220">
        <v>152</v>
      </c>
      <c r="D166" s="236">
        <f t="shared" si="2"/>
        <v>-0.0952380952380952</v>
      </c>
    </row>
    <row r="167" ht="18.75" spans="1:4">
      <c r="A167" s="298" t="s">
        <v>175</v>
      </c>
      <c r="B167" s="220">
        <v>1213</v>
      </c>
      <c r="C167" s="220">
        <v>1117</v>
      </c>
      <c r="D167" s="236">
        <f t="shared" si="2"/>
        <v>-0.0791426215993405</v>
      </c>
    </row>
    <row r="168" ht="18.75" spans="1:4">
      <c r="A168" s="299" t="s">
        <v>81</v>
      </c>
      <c r="B168" s="220">
        <v>949</v>
      </c>
      <c r="C168" s="220">
        <v>917</v>
      </c>
      <c r="D168" s="236">
        <f t="shared" si="2"/>
        <v>-0.0337197049525817</v>
      </c>
    </row>
    <row r="169" ht="18.75" spans="1:4">
      <c r="A169" s="299" t="s">
        <v>82</v>
      </c>
      <c r="B169" s="220">
        <v>177</v>
      </c>
      <c r="C169" s="220">
        <v>110</v>
      </c>
      <c r="D169" s="236">
        <f t="shared" si="2"/>
        <v>-0.378531073446328</v>
      </c>
    </row>
    <row r="170" ht="18.75" spans="1:4">
      <c r="A170" s="299" t="s">
        <v>83</v>
      </c>
      <c r="B170" s="220">
        <v>0</v>
      </c>
      <c r="C170" s="220">
        <v>0</v>
      </c>
      <c r="D170" s="236" t="str">
        <f t="shared" si="2"/>
        <v/>
      </c>
    </row>
    <row r="171" ht="18.75" spans="1:4">
      <c r="A171" s="299" t="s">
        <v>176</v>
      </c>
      <c r="B171" s="220">
        <v>0</v>
      </c>
      <c r="C171" s="220">
        <v>0</v>
      </c>
      <c r="D171" s="236" t="str">
        <f t="shared" si="2"/>
        <v/>
      </c>
    </row>
    <row r="172" ht="18.75" spans="1:4">
      <c r="A172" s="299" t="s">
        <v>90</v>
      </c>
      <c r="B172" s="220">
        <v>86</v>
      </c>
      <c r="C172" s="220">
        <v>90</v>
      </c>
      <c r="D172" s="236">
        <f t="shared" si="2"/>
        <v>0.0465116279069767</v>
      </c>
    </row>
    <row r="173" ht="37.5" spans="1:4">
      <c r="A173" s="299" t="s">
        <v>177</v>
      </c>
      <c r="B173" s="220">
        <v>1</v>
      </c>
      <c r="C173" s="220">
        <v>0</v>
      </c>
      <c r="D173" s="236">
        <f t="shared" si="2"/>
        <v>-1</v>
      </c>
    </row>
    <row r="174" ht="18.75" spans="1:4">
      <c r="A174" s="298" t="s">
        <v>178</v>
      </c>
      <c r="B174" s="220">
        <v>1535</v>
      </c>
      <c r="C174" s="220">
        <v>980</v>
      </c>
      <c r="D174" s="236">
        <f t="shared" si="2"/>
        <v>-0.361563517915309</v>
      </c>
    </row>
    <row r="175" ht="18.75" spans="1:4">
      <c r="A175" s="299" t="s">
        <v>81</v>
      </c>
      <c r="B175" s="220">
        <v>728</v>
      </c>
      <c r="C175" s="220">
        <v>752</v>
      </c>
      <c r="D175" s="236">
        <f t="shared" si="2"/>
        <v>0.032967032967033</v>
      </c>
    </row>
    <row r="176" ht="18.75" spans="1:4">
      <c r="A176" s="299" t="s">
        <v>82</v>
      </c>
      <c r="B176" s="220">
        <v>802</v>
      </c>
      <c r="C176" s="220">
        <v>225</v>
      </c>
      <c r="D176" s="236">
        <f t="shared" si="2"/>
        <v>-0.719451371571072</v>
      </c>
    </row>
    <row r="177" ht="18.75" spans="1:4">
      <c r="A177" s="299" t="s">
        <v>83</v>
      </c>
      <c r="B177" s="220">
        <v>0</v>
      </c>
      <c r="C177" s="220">
        <v>0</v>
      </c>
      <c r="D177" s="236" t="str">
        <f t="shared" si="2"/>
        <v/>
      </c>
    </row>
    <row r="178" ht="18.75" spans="1:4">
      <c r="A178" s="299" t="s">
        <v>179</v>
      </c>
      <c r="B178" s="220">
        <v>0</v>
      </c>
      <c r="C178" s="220">
        <v>0</v>
      </c>
      <c r="D178" s="236" t="str">
        <f t="shared" si="2"/>
        <v/>
      </c>
    </row>
    <row r="179" ht="18.75" spans="1:4">
      <c r="A179" s="299" t="s">
        <v>90</v>
      </c>
      <c r="B179" s="220">
        <v>0</v>
      </c>
      <c r="C179" s="220">
        <v>0</v>
      </c>
      <c r="D179" s="236" t="str">
        <f t="shared" si="2"/>
        <v/>
      </c>
    </row>
    <row r="180" ht="18.75" spans="1:4">
      <c r="A180" s="299" t="s">
        <v>180</v>
      </c>
      <c r="B180" s="220">
        <v>5</v>
      </c>
      <c r="C180" s="220">
        <v>3</v>
      </c>
      <c r="D180" s="236">
        <f t="shared" si="2"/>
        <v>-0.4</v>
      </c>
    </row>
    <row r="181" ht="18.75" spans="1:4">
      <c r="A181" s="298" t="s">
        <v>181</v>
      </c>
      <c r="B181" s="220">
        <v>738</v>
      </c>
      <c r="C181" s="220">
        <v>695</v>
      </c>
      <c r="D181" s="236">
        <f t="shared" si="2"/>
        <v>-0.0582655826558266</v>
      </c>
    </row>
    <row r="182" ht="18.75" spans="1:4">
      <c r="A182" s="299" t="s">
        <v>81</v>
      </c>
      <c r="B182" s="220">
        <v>262</v>
      </c>
      <c r="C182" s="220">
        <v>312</v>
      </c>
      <c r="D182" s="236">
        <f t="shared" si="2"/>
        <v>0.190839694656489</v>
      </c>
    </row>
    <row r="183" ht="18.75" spans="1:4">
      <c r="A183" s="299" t="s">
        <v>82</v>
      </c>
      <c r="B183" s="220">
        <v>154</v>
      </c>
      <c r="C183" s="220">
        <v>0</v>
      </c>
      <c r="D183" s="236">
        <f t="shared" si="2"/>
        <v>-1</v>
      </c>
    </row>
    <row r="184" ht="18.75" spans="1:4">
      <c r="A184" s="299" t="s">
        <v>83</v>
      </c>
      <c r="B184" s="220">
        <v>0</v>
      </c>
      <c r="C184" s="220">
        <v>0</v>
      </c>
      <c r="D184" s="236" t="str">
        <f t="shared" si="2"/>
        <v/>
      </c>
    </row>
    <row r="185" ht="18.75" spans="1:4">
      <c r="A185" s="299" t="s">
        <v>182</v>
      </c>
      <c r="B185" s="220">
        <v>157</v>
      </c>
      <c r="C185" s="220">
        <v>113</v>
      </c>
      <c r="D185" s="236">
        <f t="shared" si="2"/>
        <v>-0.280254777070064</v>
      </c>
    </row>
    <row r="186" ht="18.75" spans="1:4">
      <c r="A186" s="299" t="s">
        <v>90</v>
      </c>
      <c r="B186" s="220">
        <v>81</v>
      </c>
      <c r="C186" s="220">
        <v>270</v>
      </c>
      <c r="D186" s="236">
        <f t="shared" si="2"/>
        <v>2.33333333333333</v>
      </c>
    </row>
    <row r="187" ht="18.75" spans="1:4">
      <c r="A187" s="299" t="s">
        <v>183</v>
      </c>
      <c r="B187" s="220">
        <v>84</v>
      </c>
      <c r="C187" s="220">
        <v>0</v>
      </c>
      <c r="D187" s="236">
        <f t="shared" si="2"/>
        <v>-1</v>
      </c>
    </row>
    <row r="188" ht="18.75" spans="1:4">
      <c r="A188" s="298" t="s">
        <v>184</v>
      </c>
      <c r="B188" s="220">
        <v>256</v>
      </c>
      <c r="C188" s="220">
        <v>695</v>
      </c>
      <c r="D188" s="236">
        <f t="shared" si="2"/>
        <v>1.71484375</v>
      </c>
    </row>
    <row r="189" ht="18.75" spans="1:4">
      <c r="A189" s="299" t="s">
        <v>81</v>
      </c>
      <c r="B189" s="220">
        <v>155</v>
      </c>
      <c r="C189" s="220">
        <v>155</v>
      </c>
      <c r="D189" s="236">
        <f t="shared" si="2"/>
        <v>0</v>
      </c>
    </row>
    <row r="190" ht="18.75" spans="1:4">
      <c r="A190" s="299" t="s">
        <v>82</v>
      </c>
      <c r="B190" s="220">
        <v>1</v>
      </c>
      <c r="C190" s="220">
        <v>1</v>
      </c>
      <c r="D190" s="236">
        <f t="shared" si="2"/>
        <v>0</v>
      </c>
    </row>
    <row r="191" ht="18.75" spans="1:4">
      <c r="A191" s="299" t="s">
        <v>83</v>
      </c>
      <c r="B191" s="220">
        <v>0</v>
      </c>
      <c r="C191" s="220">
        <v>0</v>
      </c>
      <c r="D191" s="236" t="str">
        <f t="shared" si="2"/>
        <v/>
      </c>
    </row>
    <row r="192" ht="18.75" spans="1:4">
      <c r="A192" s="299" t="s">
        <v>185</v>
      </c>
      <c r="B192" s="220">
        <v>27</v>
      </c>
      <c r="C192" s="220">
        <v>464</v>
      </c>
      <c r="D192" s="236">
        <f t="shared" si="2"/>
        <v>16.1851851851852</v>
      </c>
    </row>
    <row r="193" ht="18.75" spans="1:4">
      <c r="A193" s="299" t="s">
        <v>186</v>
      </c>
      <c r="B193" s="220">
        <v>0</v>
      </c>
      <c r="C193" s="220">
        <v>0</v>
      </c>
      <c r="D193" s="236" t="str">
        <f t="shared" si="2"/>
        <v/>
      </c>
    </row>
    <row r="194" ht="18.75" spans="1:4">
      <c r="A194" s="299" t="s">
        <v>90</v>
      </c>
      <c r="B194" s="220">
        <v>0</v>
      </c>
      <c r="C194" s="220">
        <v>34</v>
      </c>
      <c r="D194" s="236" t="str">
        <f t="shared" si="2"/>
        <v/>
      </c>
    </row>
    <row r="195" ht="18.75" spans="1:4">
      <c r="A195" s="299" t="s">
        <v>187</v>
      </c>
      <c r="B195" s="220">
        <v>73</v>
      </c>
      <c r="C195" s="220">
        <v>41</v>
      </c>
      <c r="D195" s="236">
        <f t="shared" si="2"/>
        <v>-0.438356164383562</v>
      </c>
    </row>
    <row r="196" ht="18.75" spans="1:4">
      <c r="A196" s="298" t="s">
        <v>188</v>
      </c>
      <c r="B196" s="220">
        <v>0</v>
      </c>
      <c r="C196" s="220">
        <v>0</v>
      </c>
      <c r="D196" s="236" t="str">
        <f t="shared" ref="D196:D259" si="3">IF(B196&gt;0,(C196-B196)/B196,"")</f>
        <v/>
      </c>
    </row>
    <row r="197" ht="18.75" spans="1:4">
      <c r="A197" s="299" t="s">
        <v>81</v>
      </c>
      <c r="B197" s="220">
        <v>0</v>
      </c>
      <c r="C197" s="220">
        <v>0</v>
      </c>
      <c r="D197" s="236" t="str">
        <f t="shared" si="3"/>
        <v/>
      </c>
    </row>
    <row r="198" ht="18.75" spans="1:4">
      <c r="A198" s="299" t="s">
        <v>82</v>
      </c>
      <c r="B198" s="220">
        <v>0</v>
      </c>
      <c r="C198" s="220">
        <v>0</v>
      </c>
      <c r="D198" s="236" t="str">
        <f t="shared" si="3"/>
        <v/>
      </c>
    </row>
    <row r="199" ht="18.75" spans="1:4">
      <c r="A199" s="299" t="s">
        <v>83</v>
      </c>
      <c r="B199" s="220">
        <v>0</v>
      </c>
      <c r="C199" s="220">
        <v>0</v>
      </c>
      <c r="D199" s="236" t="str">
        <f t="shared" si="3"/>
        <v/>
      </c>
    </row>
    <row r="200" ht="18.75" spans="1:4">
      <c r="A200" s="299" t="s">
        <v>90</v>
      </c>
      <c r="B200" s="220">
        <v>0</v>
      </c>
      <c r="C200" s="220">
        <v>0</v>
      </c>
      <c r="D200" s="236" t="str">
        <f t="shared" si="3"/>
        <v/>
      </c>
    </row>
    <row r="201" ht="18.75" spans="1:4">
      <c r="A201" s="299" t="s">
        <v>189</v>
      </c>
      <c r="B201" s="220">
        <v>0</v>
      </c>
      <c r="C201" s="220">
        <v>0</v>
      </c>
      <c r="D201" s="236" t="str">
        <f t="shared" si="3"/>
        <v/>
      </c>
    </row>
    <row r="202" ht="18.75" spans="1:4">
      <c r="A202" s="298" t="s">
        <v>190</v>
      </c>
      <c r="B202" s="220">
        <v>70</v>
      </c>
      <c r="C202" s="220">
        <v>93</v>
      </c>
      <c r="D202" s="236">
        <f t="shared" si="3"/>
        <v>0.328571428571429</v>
      </c>
    </row>
    <row r="203" ht="18.75" spans="1:4">
      <c r="A203" s="299" t="s">
        <v>81</v>
      </c>
      <c r="B203" s="220">
        <v>0</v>
      </c>
      <c r="C203" s="220">
        <v>0</v>
      </c>
      <c r="D203" s="236" t="str">
        <f t="shared" si="3"/>
        <v/>
      </c>
    </row>
    <row r="204" ht="18.75" spans="1:4">
      <c r="A204" s="299" t="s">
        <v>82</v>
      </c>
      <c r="B204" s="220">
        <v>21</v>
      </c>
      <c r="C204" s="220">
        <v>10</v>
      </c>
      <c r="D204" s="236">
        <f t="shared" si="3"/>
        <v>-0.523809523809524</v>
      </c>
    </row>
    <row r="205" ht="18.75" spans="1:4">
      <c r="A205" s="299" t="s">
        <v>83</v>
      </c>
      <c r="B205" s="220">
        <v>0</v>
      </c>
      <c r="C205" s="220">
        <v>0</v>
      </c>
      <c r="D205" s="236" t="str">
        <f t="shared" si="3"/>
        <v/>
      </c>
    </row>
    <row r="206" ht="18.75" spans="1:4">
      <c r="A206" s="299" t="s">
        <v>90</v>
      </c>
      <c r="B206" s="220">
        <v>39</v>
      </c>
      <c r="C206" s="220">
        <v>55</v>
      </c>
      <c r="D206" s="236">
        <f t="shared" si="3"/>
        <v>0.41025641025641</v>
      </c>
    </row>
    <row r="207" ht="18.75" spans="1:4">
      <c r="A207" s="299" t="s">
        <v>190</v>
      </c>
      <c r="B207" s="220">
        <v>10</v>
      </c>
      <c r="C207" s="220">
        <v>28</v>
      </c>
      <c r="D207" s="236">
        <f t="shared" si="3"/>
        <v>1.8</v>
      </c>
    </row>
    <row r="208" ht="18.75" spans="1:4">
      <c r="A208" s="298" t="s">
        <v>191</v>
      </c>
      <c r="B208" s="220">
        <v>0</v>
      </c>
      <c r="C208" s="220">
        <v>0</v>
      </c>
      <c r="D208" s="236" t="str">
        <f t="shared" si="3"/>
        <v/>
      </c>
    </row>
    <row r="209" ht="18.75" spans="1:4">
      <c r="A209" s="299" t="s">
        <v>81</v>
      </c>
      <c r="B209" s="220">
        <v>0</v>
      </c>
      <c r="C209" s="220">
        <v>0</v>
      </c>
      <c r="D209" s="236" t="str">
        <f t="shared" si="3"/>
        <v/>
      </c>
    </row>
    <row r="210" ht="18.75" spans="1:4">
      <c r="A210" s="299" t="s">
        <v>82</v>
      </c>
      <c r="B210" s="220">
        <v>0</v>
      </c>
      <c r="C210" s="220">
        <v>0</v>
      </c>
      <c r="D210" s="236" t="str">
        <f t="shared" si="3"/>
        <v/>
      </c>
    </row>
    <row r="211" ht="18.75" spans="1:4">
      <c r="A211" s="299" t="s">
        <v>83</v>
      </c>
      <c r="B211" s="220">
        <v>0</v>
      </c>
      <c r="C211" s="220">
        <v>0</v>
      </c>
      <c r="D211" s="236" t="str">
        <f t="shared" si="3"/>
        <v/>
      </c>
    </row>
    <row r="212" ht="18.75" spans="1:4">
      <c r="A212" s="299" t="s">
        <v>192</v>
      </c>
      <c r="B212" s="220">
        <v>0</v>
      </c>
      <c r="C212" s="220">
        <v>0</v>
      </c>
      <c r="D212" s="236" t="str">
        <f t="shared" si="3"/>
        <v/>
      </c>
    </row>
    <row r="213" ht="18.75" spans="1:4">
      <c r="A213" s="299" t="s">
        <v>90</v>
      </c>
      <c r="B213" s="220">
        <v>0</v>
      </c>
      <c r="C213" s="220">
        <v>0</v>
      </c>
      <c r="D213" s="236" t="str">
        <f t="shared" si="3"/>
        <v/>
      </c>
    </row>
    <row r="214" ht="18.75" spans="1:4">
      <c r="A214" s="299" t="s">
        <v>193</v>
      </c>
      <c r="B214" s="220">
        <v>0</v>
      </c>
      <c r="C214" s="220">
        <v>0</v>
      </c>
      <c r="D214" s="236" t="str">
        <f t="shared" si="3"/>
        <v/>
      </c>
    </row>
    <row r="215" ht="18.75" spans="1:4">
      <c r="A215" s="298" t="s">
        <v>194</v>
      </c>
      <c r="B215" s="220">
        <v>1106</v>
      </c>
      <c r="C215" s="220">
        <v>974</v>
      </c>
      <c r="D215" s="236">
        <f t="shared" si="3"/>
        <v>-0.119349005424955</v>
      </c>
    </row>
    <row r="216" ht="18.75" spans="1:4">
      <c r="A216" s="299" t="s">
        <v>81</v>
      </c>
      <c r="B216" s="220">
        <v>888</v>
      </c>
      <c r="C216" s="220">
        <v>792</v>
      </c>
      <c r="D216" s="236">
        <f t="shared" si="3"/>
        <v>-0.108108108108108</v>
      </c>
    </row>
    <row r="217" ht="18.75" spans="1:4">
      <c r="A217" s="299" t="s">
        <v>82</v>
      </c>
      <c r="B217" s="220">
        <v>0</v>
      </c>
      <c r="C217" s="220">
        <v>0</v>
      </c>
      <c r="D217" s="236" t="str">
        <f t="shared" si="3"/>
        <v/>
      </c>
    </row>
    <row r="218" ht="18.75" spans="1:4">
      <c r="A218" s="299" t="s">
        <v>83</v>
      </c>
      <c r="B218" s="220">
        <v>0</v>
      </c>
      <c r="C218" s="220">
        <v>0</v>
      </c>
      <c r="D218" s="236" t="str">
        <f t="shared" si="3"/>
        <v/>
      </c>
    </row>
    <row r="219" ht="18.75" spans="1:4">
      <c r="A219" s="299" t="s">
        <v>195</v>
      </c>
      <c r="B219" s="220">
        <v>20</v>
      </c>
      <c r="C219" s="220">
        <v>21</v>
      </c>
      <c r="D219" s="236">
        <f t="shared" si="3"/>
        <v>0.05</v>
      </c>
    </row>
    <row r="220" ht="18.75" spans="1:4">
      <c r="A220" s="299" t="s">
        <v>196</v>
      </c>
      <c r="B220" s="220">
        <v>5</v>
      </c>
      <c r="C220" s="220">
        <v>12</v>
      </c>
      <c r="D220" s="236">
        <f t="shared" si="3"/>
        <v>1.4</v>
      </c>
    </row>
    <row r="221" ht="18.75" spans="1:4">
      <c r="A221" s="299" t="s">
        <v>122</v>
      </c>
      <c r="B221" s="220">
        <v>0</v>
      </c>
      <c r="C221" s="220">
        <v>0</v>
      </c>
      <c r="D221" s="236" t="str">
        <f t="shared" si="3"/>
        <v/>
      </c>
    </row>
    <row r="222" ht="18.75" spans="1:4">
      <c r="A222" s="299" t="s">
        <v>197</v>
      </c>
      <c r="B222" s="220">
        <v>11</v>
      </c>
      <c r="C222" s="220">
        <v>3</v>
      </c>
      <c r="D222" s="236">
        <f t="shared" si="3"/>
        <v>-0.727272727272727</v>
      </c>
    </row>
    <row r="223" ht="18.75" spans="1:4">
      <c r="A223" s="299" t="s">
        <v>198</v>
      </c>
      <c r="B223" s="220">
        <v>3</v>
      </c>
      <c r="C223" s="220">
        <v>1</v>
      </c>
      <c r="D223" s="236">
        <f t="shared" si="3"/>
        <v>-0.666666666666667</v>
      </c>
    </row>
    <row r="224" ht="18.75" spans="1:4">
      <c r="A224" s="299" t="s">
        <v>199</v>
      </c>
      <c r="B224" s="220">
        <v>0</v>
      </c>
      <c r="C224" s="220">
        <v>0</v>
      </c>
      <c r="D224" s="236" t="str">
        <f t="shared" si="3"/>
        <v/>
      </c>
    </row>
    <row r="225" ht="18.75" spans="1:4">
      <c r="A225" s="299" t="s">
        <v>200</v>
      </c>
      <c r="B225" s="220">
        <v>0</v>
      </c>
      <c r="C225" s="220">
        <v>0</v>
      </c>
      <c r="D225" s="236" t="str">
        <f t="shared" si="3"/>
        <v/>
      </c>
    </row>
    <row r="226" ht="18.75" spans="1:4">
      <c r="A226" s="299" t="s">
        <v>201</v>
      </c>
      <c r="B226" s="220">
        <v>9</v>
      </c>
      <c r="C226" s="220">
        <v>0</v>
      </c>
      <c r="D226" s="236">
        <f t="shared" si="3"/>
        <v>-1</v>
      </c>
    </row>
    <row r="227" ht="18.75" spans="1:4">
      <c r="A227" s="299" t="s">
        <v>202</v>
      </c>
      <c r="B227" s="220">
        <v>29</v>
      </c>
      <c r="C227" s="220">
        <v>13</v>
      </c>
      <c r="D227" s="236">
        <f t="shared" si="3"/>
        <v>-0.551724137931034</v>
      </c>
    </row>
    <row r="228" ht="18.75" spans="1:4">
      <c r="A228" s="299" t="s">
        <v>90</v>
      </c>
      <c r="B228" s="220">
        <v>136</v>
      </c>
      <c r="C228" s="220">
        <v>127</v>
      </c>
      <c r="D228" s="236">
        <f t="shared" si="3"/>
        <v>-0.0661764705882353</v>
      </c>
    </row>
    <row r="229" ht="18.75" spans="1:4">
      <c r="A229" s="299" t="s">
        <v>203</v>
      </c>
      <c r="B229" s="220">
        <v>5</v>
      </c>
      <c r="C229" s="220">
        <v>5</v>
      </c>
      <c r="D229" s="236">
        <f t="shared" si="3"/>
        <v>0</v>
      </c>
    </row>
    <row r="230" ht="18.75" spans="1:4">
      <c r="A230" s="298" t="s">
        <v>204</v>
      </c>
      <c r="B230" s="220">
        <v>6050</v>
      </c>
      <c r="C230" s="220">
        <v>4422</v>
      </c>
      <c r="D230" s="236">
        <f t="shared" si="3"/>
        <v>-0.269090909090909</v>
      </c>
    </row>
    <row r="231" ht="18.75" spans="1:4">
      <c r="A231" s="299" t="s">
        <v>205</v>
      </c>
      <c r="B231" s="220">
        <v>0</v>
      </c>
      <c r="C231" s="220">
        <v>0</v>
      </c>
      <c r="D231" s="236" t="str">
        <f t="shared" si="3"/>
        <v/>
      </c>
    </row>
    <row r="232" ht="18.75" spans="1:4">
      <c r="A232" s="299" t="s">
        <v>204</v>
      </c>
      <c r="B232" s="220">
        <v>6050</v>
      </c>
      <c r="C232" s="220">
        <v>4422</v>
      </c>
      <c r="D232" s="236">
        <f t="shared" si="3"/>
        <v>-0.269090909090909</v>
      </c>
    </row>
    <row r="233" ht="18.75" spans="1:4">
      <c r="A233" s="219" t="s">
        <v>44</v>
      </c>
      <c r="B233" s="220">
        <v>0</v>
      </c>
      <c r="C233" s="220">
        <v>0</v>
      </c>
      <c r="D233" s="236" t="str">
        <f t="shared" si="3"/>
        <v/>
      </c>
    </row>
    <row r="234" ht="18.75" spans="1:4">
      <c r="A234" s="298" t="s">
        <v>206</v>
      </c>
      <c r="B234" s="220"/>
      <c r="C234" s="220"/>
      <c r="D234" s="236" t="str">
        <f t="shared" si="3"/>
        <v/>
      </c>
    </row>
    <row r="235" ht="18.75" spans="1:4">
      <c r="A235" s="298" t="s">
        <v>207</v>
      </c>
      <c r="B235" s="220"/>
      <c r="C235" s="220"/>
      <c r="D235" s="236" t="str">
        <f t="shared" si="3"/>
        <v/>
      </c>
    </row>
    <row r="236" ht="18.75" spans="1:4">
      <c r="A236" s="219" t="s">
        <v>45</v>
      </c>
      <c r="B236" s="220">
        <v>142</v>
      </c>
      <c r="C236" s="220">
        <v>196</v>
      </c>
      <c r="D236" s="236">
        <f t="shared" si="3"/>
        <v>0.380281690140845</v>
      </c>
    </row>
    <row r="237" ht="18.75" spans="1:4">
      <c r="A237" s="300" t="s">
        <v>208</v>
      </c>
      <c r="B237" s="220">
        <v>0</v>
      </c>
      <c r="C237" s="220">
        <v>0</v>
      </c>
      <c r="D237" s="236" t="str">
        <f t="shared" si="3"/>
        <v/>
      </c>
    </row>
    <row r="238" ht="18.75" spans="1:4">
      <c r="A238" s="299" t="s">
        <v>209</v>
      </c>
      <c r="B238" s="220">
        <v>0</v>
      </c>
      <c r="C238" s="220">
        <v>0</v>
      </c>
      <c r="D238" s="236" t="str">
        <f t="shared" si="3"/>
        <v/>
      </c>
    </row>
    <row r="239" ht="18.75" spans="1:4">
      <c r="A239" s="301" t="s">
        <v>210</v>
      </c>
      <c r="B239" s="220">
        <v>0</v>
      </c>
      <c r="C239" s="220">
        <v>0</v>
      </c>
      <c r="D239" s="236" t="str">
        <f t="shared" si="3"/>
        <v/>
      </c>
    </row>
    <row r="240" ht="18.75" spans="1:4">
      <c r="A240" s="301" t="s">
        <v>211</v>
      </c>
      <c r="B240" s="220">
        <v>0</v>
      </c>
      <c r="C240" s="220">
        <v>0</v>
      </c>
      <c r="D240" s="236" t="str">
        <f t="shared" si="3"/>
        <v/>
      </c>
    </row>
    <row r="241" ht="18.75" spans="1:4">
      <c r="A241" s="298" t="s">
        <v>212</v>
      </c>
      <c r="B241" s="220">
        <v>0</v>
      </c>
      <c r="C241" s="220">
        <v>0</v>
      </c>
      <c r="D241" s="236" t="str">
        <f t="shared" si="3"/>
        <v/>
      </c>
    </row>
    <row r="242" ht="18.75" spans="1:4">
      <c r="A242" s="299" t="s">
        <v>212</v>
      </c>
      <c r="B242" s="220">
        <v>0</v>
      </c>
      <c r="C242" s="220">
        <v>0</v>
      </c>
      <c r="D242" s="236" t="str">
        <f t="shared" si="3"/>
        <v/>
      </c>
    </row>
    <row r="243" ht="18.75" spans="1:4">
      <c r="A243" s="298" t="s">
        <v>213</v>
      </c>
      <c r="B243" s="220">
        <v>0</v>
      </c>
      <c r="C243" s="220">
        <v>0</v>
      </c>
      <c r="D243" s="236" t="str">
        <f t="shared" si="3"/>
        <v/>
      </c>
    </row>
    <row r="244" ht="18.75" spans="1:4">
      <c r="A244" s="299" t="s">
        <v>213</v>
      </c>
      <c r="B244" s="220">
        <v>0</v>
      </c>
      <c r="C244" s="220">
        <v>0</v>
      </c>
      <c r="D244" s="236" t="str">
        <f t="shared" si="3"/>
        <v/>
      </c>
    </row>
    <row r="245" ht="18.75" spans="1:4">
      <c r="A245" s="298" t="s">
        <v>214</v>
      </c>
      <c r="B245" s="220">
        <v>142</v>
      </c>
      <c r="C245" s="220">
        <v>196</v>
      </c>
      <c r="D245" s="236">
        <f t="shared" si="3"/>
        <v>0.380281690140845</v>
      </c>
    </row>
    <row r="246" ht="18.75" spans="1:4">
      <c r="A246" s="299" t="s">
        <v>215</v>
      </c>
      <c r="B246" s="220">
        <v>73</v>
      </c>
      <c r="C246" s="220">
        <v>88</v>
      </c>
      <c r="D246" s="236">
        <f t="shared" si="3"/>
        <v>0.205479452054795</v>
      </c>
    </row>
    <row r="247" ht="18.75" spans="1:4">
      <c r="A247" s="299" t="s">
        <v>216</v>
      </c>
      <c r="B247" s="220">
        <v>0</v>
      </c>
      <c r="C247" s="220">
        <v>0</v>
      </c>
      <c r="D247" s="236" t="str">
        <f t="shared" si="3"/>
        <v/>
      </c>
    </row>
    <row r="248" ht="18.75" spans="1:4">
      <c r="A248" s="299" t="s">
        <v>217</v>
      </c>
      <c r="B248" s="220">
        <v>0</v>
      </c>
      <c r="C248" s="220">
        <v>0</v>
      </c>
      <c r="D248" s="236" t="str">
        <f t="shared" si="3"/>
        <v/>
      </c>
    </row>
    <row r="249" ht="18.75" spans="1:4">
      <c r="A249" s="299" t="s">
        <v>218</v>
      </c>
      <c r="B249" s="220">
        <v>0</v>
      </c>
      <c r="C249" s="220">
        <v>0</v>
      </c>
      <c r="D249" s="236" t="str">
        <f t="shared" si="3"/>
        <v/>
      </c>
    </row>
    <row r="250" ht="18.75" spans="1:4">
      <c r="A250" s="299" t="s">
        <v>219</v>
      </c>
      <c r="B250" s="220">
        <v>0</v>
      </c>
      <c r="C250" s="220">
        <v>0</v>
      </c>
      <c r="D250" s="236" t="str">
        <f t="shared" si="3"/>
        <v/>
      </c>
    </row>
    <row r="251" ht="18.75" spans="1:4">
      <c r="A251" s="299" t="s">
        <v>220</v>
      </c>
      <c r="B251" s="220">
        <v>0</v>
      </c>
      <c r="C251" s="220">
        <v>0</v>
      </c>
      <c r="D251" s="236" t="str">
        <f t="shared" si="3"/>
        <v/>
      </c>
    </row>
    <row r="252" ht="18.75" spans="1:4">
      <c r="A252" s="299" t="s">
        <v>221</v>
      </c>
      <c r="B252" s="220">
        <v>47</v>
      </c>
      <c r="C252" s="220">
        <v>106</v>
      </c>
      <c r="D252" s="236">
        <f t="shared" si="3"/>
        <v>1.25531914893617</v>
      </c>
    </row>
    <row r="253" ht="18.75" spans="1:4">
      <c r="A253" s="299" t="s">
        <v>222</v>
      </c>
      <c r="B253" s="220">
        <v>0</v>
      </c>
      <c r="C253" s="220">
        <v>0</v>
      </c>
      <c r="D253" s="236" t="str">
        <f t="shared" si="3"/>
        <v/>
      </c>
    </row>
    <row r="254" ht="18.75" spans="1:4">
      <c r="A254" s="299" t="s">
        <v>223</v>
      </c>
      <c r="B254" s="220">
        <v>22</v>
      </c>
      <c r="C254" s="220">
        <v>2</v>
      </c>
      <c r="D254" s="236">
        <f t="shared" si="3"/>
        <v>-0.909090909090909</v>
      </c>
    </row>
    <row r="255" ht="18.75" spans="1:4">
      <c r="A255" s="298" t="s">
        <v>224</v>
      </c>
      <c r="B255" s="220">
        <v>0</v>
      </c>
      <c r="C255" s="220">
        <v>0</v>
      </c>
      <c r="D255" s="236" t="str">
        <f t="shared" si="3"/>
        <v/>
      </c>
    </row>
    <row r="256" ht="18.75" spans="1:4">
      <c r="A256" s="299" t="s">
        <v>224</v>
      </c>
      <c r="B256" s="220">
        <v>0</v>
      </c>
      <c r="C256" s="220">
        <v>0</v>
      </c>
      <c r="D256" s="236" t="str">
        <f t="shared" si="3"/>
        <v/>
      </c>
    </row>
    <row r="257" ht="18.75" spans="1:4">
      <c r="A257" s="219" t="s">
        <v>46</v>
      </c>
      <c r="B257" s="220">
        <v>8821</v>
      </c>
      <c r="C257" s="220">
        <v>8955</v>
      </c>
      <c r="D257" s="236">
        <f t="shared" si="3"/>
        <v>0.0151910214261422</v>
      </c>
    </row>
    <row r="258" ht="18.75" spans="1:4">
      <c r="A258" s="298" t="s">
        <v>225</v>
      </c>
      <c r="B258" s="220">
        <v>22</v>
      </c>
      <c r="C258" s="220">
        <v>15</v>
      </c>
      <c r="D258" s="236">
        <f t="shared" si="3"/>
        <v>-0.318181818181818</v>
      </c>
    </row>
    <row r="259" ht="18.75" spans="1:4">
      <c r="A259" s="299" t="s">
        <v>225</v>
      </c>
      <c r="B259" s="220">
        <v>0</v>
      </c>
      <c r="C259" s="220">
        <v>0</v>
      </c>
      <c r="D259" s="236" t="str">
        <f t="shared" si="3"/>
        <v/>
      </c>
    </row>
    <row r="260" ht="18.75" spans="1:4">
      <c r="A260" s="299" t="s">
        <v>226</v>
      </c>
      <c r="B260" s="220">
        <v>22</v>
      </c>
      <c r="C260" s="220">
        <v>15</v>
      </c>
      <c r="D260" s="236">
        <f t="shared" ref="D260:D323" si="4">IF(B260&gt;0,(C260-B260)/B260,"")</f>
        <v>-0.318181818181818</v>
      </c>
    </row>
    <row r="261" ht="18.75" spans="1:4">
      <c r="A261" s="298" t="s">
        <v>227</v>
      </c>
      <c r="B261" s="220">
        <v>7756</v>
      </c>
      <c r="C261" s="220">
        <v>8072</v>
      </c>
      <c r="D261" s="236">
        <f t="shared" si="4"/>
        <v>0.0407426508509541</v>
      </c>
    </row>
    <row r="262" ht="18.75" spans="1:4">
      <c r="A262" s="299" t="s">
        <v>81</v>
      </c>
      <c r="B262" s="220">
        <v>6541</v>
      </c>
      <c r="C262" s="220">
        <v>6314</v>
      </c>
      <c r="D262" s="236">
        <f t="shared" si="4"/>
        <v>-0.0347041736737502</v>
      </c>
    </row>
    <row r="263" ht="18.75" spans="1:4">
      <c r="A263" s="299" t="s">
        <v>82</v>
      </c>
      <c r="B263" s="220">
        <v>846</v>
      </c>
      <c r="C263" s="220">
        <v>844</v>
      </c>
      <c r="D263" s="236">
        <f t="shared" si="4"/>
        <v>-0.00236406619385343</v>
      </c>
    </row>
    <row r="264" ht="18.75" spans="1:4">
      <c r="A264" s="299" t="s">
        <v>83</v>
      </c>
      <c r="B264" s="220">
        <v>0</v>
      </c>
      <c r="C264" s="220">
        <v>0</v>
      </c>
      <c r="D264" s="236" t="str">
        <f t="shared" si="4"/>
        <v/>
      </c>
    </row>
    <row r="265" ht="18.75" spans="1:4">
      <c r="A265" s="299" t="s">
        <v>122</v>
      </c>
      <c r="B265" s="220">
        <v>0</v>
      </c>
      <c r="C265" s="220">
        <v>0</v>
      </c>
      <c r="D265" s="236" t="str">
        <f t="shared" si="4"/>
        <v/>
      </c>
    </row>
    <row r="266" ht="18.75" spans="1:4">
      <c r="A266" s="299" t="s">
        <v>228</v>
      </c>
      <c r="B266" s="220">
        <v>128</v>
      </c>
      <c r="C266" s="220">
        <v>100</v>
      </c>
      <c r="D266" s="236">
        <f t="shared" si="4"/>
        <v>-0.21875</v>
      </c>
    </row>
    <row r="267" ht="18.75" spans="1:4">
      <c r="A267" s="299" t="s">
        <v>229</v>
      </c>
      <c r="B267" s="220">
        <v>0</v>
      </c>
      <c r="C267" s="220">
        <v>0</v>
      </c>
      <c r="D267" s="236" t="str">
        <f t="shared" si="4"/>
        <v/>
      </c>
    </row>
    <row r="268" ht="18.75" spans="1:4">
      <c r="A268" s="299" t="s">
        <v>230</v>
      </c>
      <c r="B268" s="220">
        <v>0</v>
      </c>
      <c r="C268" s="220">
        <v>0</v>
      </c>
      <c r="D268" s="236" t="str">
        <f t="shared" si="4"/>
        <v/>
      </c>
    </row>
    <row r="269" ht="18.75" spans="1:4">
      <c r="A269" s="299" t="s">
        <v>231</v>
      </c>
      <c r="B269" s="220">
        <v>0</v>
      </c>
      <c r="C269" s="220">
        <v>0</v>
      </c>
      <c r="D269" s="236" t="str">
        <f t="shared" si="4"/>
        <v/>
      </c>
    </row>
    <row r="270" ht="18.75" spans="1:4">
      <c r="A270" s="299" t="s">
        <v>90</v>
      </c>
      <c r="B270" s="220">
        <v>0</v>
      </c>
      <c r="C270" s="220">
        <v>0</v>
      </c>
      <c r="D270" s="236" t="str">
        <f t="shared" si="4"/>
        <v/>
      </c>
    </row>
    <row r="271" ht="18.75" spans="1:4">
      <c r="A271" s="299" t="s">
        <v>232</v>
      </c>
      <c r="B271" s="220">
        <v>241</v>
      </c>
      <c r="C271" s="220">
        <v>814</v>
      </c>
      <c r="D271" s="236">
        <f t="shared" si="4"/>
        <v>2.37759336099585</v>
      </c>
    </row>
    <row r="272" ht="18.75" spans="1:4">
      <c r="A272" s="298" t="s">
        <v>233</v>
      </c>
      <c r="B272" s="220">
        <v>0</v>
      </c>
      <c r="C272" s="220">
        <v>0</v>
      </c>
      <c r="D272" s="236" t="str">
        <f t="shared" si="4"/>
        <v/>
      </c>
    </row>
    <row r="273" ht="18.75" spans="1:4">
      <c r="A273" s="299" t="s">
        <v>81</v>
      </c>
      <c r="B273" s="220">
        <v>0</v>
      </c>
      <c r="C273" s="220">
        <v>0</v>
      </c>
      <c r="D273" s="236" t="str">
        <f t="shared" si="4"/>
        <v/>
      </c>
    </row>
    <row r="274" ht="18.75" spans="1:4">
      <c r="A274" s="299" t="s">
        <v>82</v>
      </c>
      <c r="B274" s="220">
        <v>0</v>
      </c>
      <c r="C274" s="220">
        <v>0</v>
      </c>
      <c r="D274" s="236" t="str">
        <f t="shared" si="4"/>
        <v/>
      </c>
    </row>
    <row r="275" ht="18.75" spans="1:4">
      <c r="A275" s="299" t="s">
        <v>83</v>
      </c>
      <c r="B275" s="220">
        <v>0</v>
      </c>
      <c r="C275" s="220">
        <v>0</v>
      </c>
      <c r="D275" s="236" t="str">
        <f t="shared" si="4"/>
        <v/>
      </c>
    </row>
    <row r="276" ht="18.75" spans="1:4">
      <c r="A276" s="299" t="s">
        <v>234</v>
      </c>
      <c r="B276" s="220">
        <v>0</v>
      </c>
      <c r="C276" s="220">
        <v>0</v>
      </c>
      <c r="D276" s="236" t="str">
        <f t="shared" si="4"/>
        <v/>
      </c>
    </row>
    <row r="277" ht="18.75" spans="1:4">
      <c r="A277" s="299" t="s">
        <v>90</v>
      </c>
      <c r="B277" s="220">
        <v>0</v>
      </c>
      <c r="C277" s="220">
        <v>0</v>
      </c>
      <c r="D277" s="236" t="str">
        <f t="shared" si="4"/>
        <v/>
      </c>
    </row>
    <row r="278" ht="18.75" spans="1:4">
      <c r="A278" s="299" t="s">
        <v>235</v>
      </c>
      <c r="B278" s="220">
        <v>0</v>
      </c>
      <c r="C278" s="220">
        <v>0</v>
      </c>
      <c r="D278" s="236" t="str">
        <f t="shared" si="4"/>
        <v/>
      </c>
    </row>
    <row r="279" ht="18.75" spans="1:4">
      <c r="A279" s="298" t="s">
        <v>236</v>
      </c>
      <c r="B279" s="220">
        <v>80</v>
      </c>
      <c r="C279" s="220">
        <v>31</v>
      </c>
      <c r="D279" s="236">
        <f t="shared" si="4"/>
        <v>-0.6125</v>
      </c>
    </row>
    <row r="280" ht="18.75" spans="1:4">
      <c r="A280" s="299" t="s">
        <v>81</v>
      </c>
      <c r="B280" s="220">
        <v>80</v>
      </c>
      <c r="C280" s="220">
        <v>31</v>
      </c>
      <c r="D280" s="236">
        <f t="shared" si="4"/>
        <v>-0.6125</v>
      </c>
    </row>
    <row r="281" ht="18.75" spans="1:4">
      <c r="A281" s="299" t="s">
        <v>82</v>
      </c>
      <c r="B281" s="220">
        <v>0</v>
      </c>
      <c r="C281" s="220">
        <v>0</v>
      </c>
      <c r="D281" s="236" t="str">
        <f t="shared" si="4"/>
        <v/>
      </c>
    </row>
    <row r="282" ht="18.75" spans="1:4">
      <c r="A282" s="299" t="s">
        <v>83</v>
      </c>
      <c r="B282" s="220">
        <v>0</v>
      </c>
      <c r="C282" s="220">
        <v>0</v>
      </c>
      <c r="D282" s="236" t="str">
        <f t="shared" si="4"/>
        <v/>
      </c>
    </row>
    <row r="283" ht="18.75" spans="1:4">
      <c r="A283" s="299" t="s">
        <v>237</v>
      </c>
      <c r="B283" s="220">
        <v>0</v>
      </c>
      <c r="C283" s="220">
        <v>0</v>
      </c>
      <c r="D283" s="236" t="str">
        <f t="shared" si="4"/>
        <v/>
      </c>
    </row>
    <row r="284" ht="18.75" spans="1:4">
      <c r="A284" s="299" t="s">
        <v>238</v>
      </c>
      <c r="B284" s="220">
        <v>0</v>
      </c>
      <c r="C284" s="220">
        <v>0</v>
      </c>
      <c r="D284" s="236" t="str">
        <f t="shared" si="4"/>
        <v/>
      </c>
    </row>
    <row r="285" ht="18.75" spans="1:4">
      <c r="A285" s="299" t="s">
        <v>90</v>
      </c>
      <c r="B285" s="220">
        <v>0</v>
      </c>
      <c r="C285" s="220">
        <v>0</v>
      </c>
      <c r="D285" s="236" t="str">
        <f t="shared" si="4"/>
        <v/>
      </c>
    </row>
    <row r="286" ht="18.75" spans="1:4">
      <c r="A286" s="299" t="s">
        <v>239</v>
      </c>
      <c r="B286" s="220">
        <v>0</v>
      </c>
      <c r="C286" s="220">
        <v>0</v>
      </c>
      <c r="D286" s="236" t="str">
        <f t="shared" si="4"/>
        <v/>
      </c>
    </row>
    <row r="287" ht="18.75" spans="1:4">
      <c r="A287" s="298" t="s">
        <v>240</v>
      </c>
      <c r="B287" s="220">
        <v>163</v>
      </c>
      <c r="C287" s="220">
        <v>51</v>
      </c>
      <c r="D287" s="236">
        <f t="shared" si="4"/>
        <v>-0.687116564417178</v>
      </c>
    </row>
    <row r="288" ht="18.75" spans="1:4">
      <c r="A288" s="299" t="s">
        <v>81</v>
      </c>
      <c r="B288" s="220">
        <v>131</v>
      </c>
      <c r="C288" s="220">
        <v>51</v>
      </c>
      <c r="D288" s="236">
        <f t="shared" si="4"/>
        <v>-0.610687022900763</v>
      </c>
    </row>
    <row r="289" ht="18.75" spans="1:4">
      <c r="A289" s="299" t="s">
        <v>82</v>
      </c>
      <c r="B289" s="220">
        <v>20</v>
      </c>
      <c r="C289" s="220">
        <v>0</v>
      </c>
      <c r="D289" s="236">
        <f t="shared" si="4"/>
        <v>-1</v>
      </c>
    </row>
    <row r="290" ht="18.75" spans="1:4">
      <c r="A290" s="299" t="s">
        <v>83</v>
      </c>
      <c r="B290" s="220">
        <v>0</v>
      </c>
      <c r="C290" s="220">
        <v>0</v>
      </c>
      <c r="D290" s="236" t="str">
        <f t="shared" si="4"/>
        <v/>
      </c>
    </row>
    <row r="291" ht="18.75" spans="1:4">
      <c r="A291" s="299" t="s">
        <v>241</v>
      </c>
      <c r="B291" s="220">
        <v>0</v>
      </c>
      <c r="C291" s="220">
        <v>0</v>
      </c>
      <c r="D291" s="236" t="str">
        <f t="shared" si="4"/>
        <v/>
      </c>
    </row>
    <row r="292" ht="18.75" spans="1:4">
      <c r="A292" s="299" t="s">
        <v>242</v>
      </c>
      <c r="B292" s="220">
        <v>0</v>
      </c>
      <c r="C292" s="220">
        <v>0</v>
      </c>
      <c r="D292" s="236" t="str">
        <f t="shared" si="4"/>
        <v/>
      </c>
    </row>
    <row r="293" ht="18.75" spans="1:4">
      <c r="A293" s="299" t="s">
        <v>243</v>
      </c>
      <c r="B293" s="220">
        <v>0</v>
      </c>
      <c r="C293" s="220">
        <v>0</v>
      </c>
      <c r="D293" s="236" t="str">
        <f t="shared" si="4"/>
        <v/>
      </c>
    </row>
    <row r="294" ht="18.75" spans="1:4">
      <c r="A294" s="299" t="s">
        <v>90</v>
      </c>
      <c r="B294" s="220">
        <v>0</v>
      </c>
      <c r="C294" s="220">
        <v>0</v>
      </c>
      <c r="D294" s="236" t="str">
        <f t="shared" si="4"/>
        <v/>
      </c>
    </row>
    <row r="295" ht="18.75" spans="1:4">
      <c r="A295" s="299" t="s">
        <v>244</v>
      </c>
      <c r="B295" s="220">
        <v>12</v>
      </c>
      <c r="C295" s="220">
        <v>0</v>
      </c>
      <c r="D295" s="236">
        <f t="shared" si="4"/>
        <v>-1</v>
      </c>
    </row>
    <row r="296" ht="18.75" spans="1:4">
      <c r="A296" s="298" t="s">
        <v>245</v>
      </c>
      <c r="B296" s="220">
        <v>691</v>
      </c>
      <c r="C296" s="220">
        <v>631</v>
      </c>
      <c r="D296" s="236">
        <f t="shared" si="4"/>
        <v>-0.0868306801736614</v>
      </c>
    </row>
    <row r="297" ht="18.75" spans="1:4">
      <c r="A297" s="299" t="s">
        <v>81</v>
      </c>
      <c r="B297" s="220">
        <v>383</v>
      </c>
      <c r="C297" s="220">
        <v>442</v>
      </c>
      <c r="D297" s="236">
        <f t="shared" si="4"/>
        <v>0.154046997389034</v>
      </c>
    </row>
    <row r="298" ht="18.75" spans="1:4">
      <c r="A298" s="299" t="s">
        <v>82</v>
      </c>
      <c r="B298" s="220">
        <v>23</v>
      </c>
      <c r="C298" s="220">
        <v>37</v>
      </c>
      <c r="D298" s="236">
        <f t="shared" si="4"/>
        <v>0.608695652173913</v>
      </c>
    </row>
    <row r="299" ht="18.75" spans="1:4">
      <c r="A299" s="299" t="s">
        <v>83</v>
      </c>
      <c r="B299" s="220">
        <v>0</v>
      </c>
      <c r="C299" s="220">
        <v>0</v>
      </c>
      <c r="D299" s="236" t="str">
        <f t="shared" si="4"/>
        <v/>
      </c>
    </row>
    <row r="300" ht="18.75" spans="1:4">
      <c r="A300" s="299" t="s">
        <v>246</v>
      </c>
      <c r="B300" s="220">
        <v>26</v>
      </c>
      <c r="C300" s="220">
        <v>9</v>
      </c>
      <c r="D300" s="236">
        <f t="shared" si="4"/>
        <v>-0.653846153846154</v>
      </c>
    </row>
    <row r="301" ht="18.75" spans="1:4">
      <c r="A301" s="299" t="s">
        <v>247</v>
      </c>
      <c r="B301" s="220">
        <v>28</v>
      </c>
      <c r="C301" s="220">
        <v>2</v>
      </c>
      <c r="D301" s="236">
        <f t="shared" si="4"/>
        <v>-0.928571428571429</v>
      </c>
    </row>
    <row r="302" ht="18.75" spans="1:4">
      <c r="A302" s="299" t="s">
        <v>248</v>
      </c>
      <c r="B302" s="220">
        <v>0</v>
      </c>
      <c r="C302" s="220">
        <v>0</v>
      </c>
      <c r="D302" s="236" t="str">
        <f t="shared" si="4"/>
        <v/>
      </c>
    </row>
    <row r="303" ht="18.75" spans="1:4">
      <c r="A303" s="299" t="s">
        <v>249</v>
      </c>
      <c r="B303" s="220">
        <v>65</v>
      </c>
      <c r="C303" s="220">
        <v>7</v>
      </c>
      <c r="D303" s="236">
        <f t="shared" si="4"/>
        <v>-0.892307692307692</v>
      </c>
    </row>
    <row r="304" ht="18.75" spans="1:4">
      <c r="A304" s="299" t="s">
        <v>250</v>
      </c>
      <c r="B304" s="220">
        <v>0</v>
      </c>
      <c r="C304" s="220">
        <v>0</v>
      </c>
      <c r="D304" s="236" t="str">
        <f t="shared" si="4"/>
        <v/>
      </c>
    </row>
    <row r="305" ht="18.75" spans="1:4">
      <c r="A305" s="299" t="s">
        <v>251</v>
      </c>
      <c r="B305" s="220">
        <v>0</v>
      </c>
      <c r="C305" s="220">
        <v>0</v>
      </c>
      <c r="D305" s="236" t="str">
        <f t="shared" si="4"/>
        <v/>
      </c>
    </row>
    <row r="306" ht="18.75" spans="1:4">
      <c r="A306" s="299" t="s">
        <v>252</v>
      </c>
      <c r="B306" s="220">
        <v>25</v>
      </c>
      <c r="C306" s="220">
        <v>16</v>
      </c>
      <c r="D306" s="236">
        <f t="shared" si="4"/>
        <v>-0.36</v>
      </c>
    </row>
    <row r="307" ht="18.75" spans="1:4">
      <c r="A307" s="299" t="s">
        <v>253</v>
      </c>
      <c r="B307" s="220">
        <v>0</v>
      </c>
      <c r="C307" s="220">
        <v>0</v>
      </c>
      <c r="D307" s="236" t="str">
        <f t="shared" si="4"/>
        <v/>
      </c>
    </row>
    <row r="308" ht="18.75" spans="1:4">
      <c r="A308" s="301" t="s">
        <v>254</v>
      </c>
      <c r="B308" s="220">
        <v>11</v>
      </c>
      <c r="C308" s="220">
        <v>2</v>
      </c>
      <c r="D308" s="236">
        <f t="shared" si="4"/>
        <v>-0.818181818181818</v>
      </c>
    </row>
    <row r="309" ht="18.75" spans="1:4">
      <c r="A309" s="299" t="s">
        <v>122</v>
      </c>
      <c r="B309" s="220">
        <v>0</v>
      </c>
      <c r="C309" s="220">
        <v>0</v>
      </c>
      <c r="D309" s="236" t="str">
        <f t="shared" si="4"/>
        <v/>
      </c>
    </row>
    <row r="310" ht="18.75" spans="1:4">
      <c r="A310" s="299" t="s">
        <v>90</v>
      </c>
      <c r="B310" s="220">
        <v>0</v>
      </c>
      <c r="C310" s="220">
        <v>0</v>
      </c>
      <c r="D310" s="236" t="str">
        <f t="shared" si="4"/>
        <v/>
      </c>
    </row>
    <row r="311" ht="18.75" spans="1:4">
      <c r="A311" s="299" t="s">
        <v>255</v>
      </c>
      <c r="B311" s="220">
        <v>130</v>
      </c>
      <c r="C311" s="220">
        <v>116</v>
      </c>
      <c r="D311" s="236">
        <f t="shared" si="4"/>
        <v>-0.107692307692308</v>
      </c>
    </row>
    <row r="312" ht="18.75" spans="1:4">
      <c r="A312" s="298" t="s">
        <v>256</v>
      </c>
      <c r="B312" s="220">
        <v>0</v>
      </c>
      <c r="C312" s="220">
        <v>0</v>
      </c>
      <c r="D312" s="236" t="str">
        <f t="shared" si="4"/>
        <v/>
      </c>
    </row>
    <row r="313" ht="18.75" spans="1:4">
      <c r="A313" s="299" t="s">
        <v>81</v>
      </c>
      <c r="B313" s="220">
        <v>0</v>
      </c>
      <c r="C313" s="220">
        <v>0</v>
      </c>
      <c r="D313" s="236" t="str">
        <f t="shared" si="4"/>
        <v/>
      </c>
    </row>
    <row r="314" ht="18.75" spans="1:4">
      <c r="A314" s="299" t="s">
        <v>82</v>
      </c>
      <c r="B314" s="220">
        <v>0</v>
      </c>
      <c r="C314" s="220">
        <v>0</v>
      </c>
      <c r="D314" s="236" t="str">
        <f t="shared" si="4"/>
        <v/>
      </c>
    </row>
    <row r="315" ht="18.75" spans="1:4">
      <c r="A315" s="299" t="s">
        <v>83</v>
      </c>
      <c r="B315" s="220">
        <v>0</v>
      </c>
      <c r="C315" s="220">
        <v>0</v>
      </c>
      <c r="D315" s="236" t="str">
        <f t="shared" si="4"/>
        <v/>
      </c>
    </row>
    <row r="316" ht="18.75" spans="1:4">
      <c r="A316" s="301" t="s">
        <v>257</v>
      </c>
      <c r="B316" s="220">
        <v>0</v>
      </c>
      <c r="C316" s="220">
        <v>0</v>
      </c>
      <c r="D316" s="236" t="str">
        <f t="shared" si="4"/>
        <v/>
      </c>
    </row>
    <row r="317" ht="18.75" spans="1:4">
      <c r="A317" s="301" t="s">
        <v>258</v>
      </c>
      <c r="B317" s="220">
        <v>0</v>
      </c>
      <c r="C317" s="220">
        <v>0</v>
      </c>
      <c r="D317" s="236" t="str">
        <f t="shared" si="4"/>
        <v/>
      </c>
    </row>
    <row r="318" ht="18.75" spans="1:4">
      <c r="A318" s="299" t="s">
        <v>259</v>
      </c>
      <c r="B318" s="220">
        <v>0</v>
      </c>
      <c r="C318" s="220">
        <v>0</v>
      </c>
      <c r="D318" s="236" t="str">
        <f t="shared" si="4"/>
        <v/>
      </c>
    </row>
    <row r="319" ht="18.75" spans="1:4">
      <c r="A319" s="299" t="s">
        <v>122</v>
      </c>
      <c r="B319" s="220">
        <v>0</v>
      </c>
      <c r="C319" s="220">
        <v>0</v>
      </c>
      <c r="D319" s="236" t="str">
        <f t="shared" si="4"/>
        <v/>
      </c>
    </row>
    <row r="320" ht="18.75" spans="1:4">
      <c r="A320" s="299" t="s">
        <v>90</v>
      </c>
      <c r="B320" s="220">
        <v>0</v>
      </c>
      <c r="C320" s="220">
        <v>0</v>
      </c>
      <c r="D320" s="236" t="str">
        <f t="shared" si="4"/>
        <v/>
      </c>
    </row>
    <row r="321" ht="18.75" spans="1:4">
      <c r="A321" s="299" t="s">
        <v>260</v>
      </c>
      <c r="B321" s="220">
        <v>0</v>
      </c>
      <c r="C321" s="220">
        <v>0</v>
      </c>
      <c r="D321" s="236" t="str">
        <f t="shared" si="4"/>
        <v/>
      </c>
    </row>
    <row r="322" ht="18.75" spans="1:4">
      <c r="A322" s="298" t="s">
        <v>261</v>
      </c>
      <c r="B322" s="220">
        <v>0</v>
      </c>
      <c r="C322" s="220">
        <v>0</v>
      </c>
      <c r="D322" s="236" t="str">
        <f t="shared" si="4"/>
        <v/>
      </c>
    </row>
    <row r="323" ht="18.75" spans="1:4">
      <c r="A323" s="299" t="s">
        <v>81</v>
      </c>
      <c r="B323" s="220">
        <v>0</v>
      </c>
      <c r="C323" s="220">
        <v>0</v>
      </c>
      <c r="D323" s="236" t="str">
        <f t="shared" si="4"/>
        <v/>
      </c>
    </row>
    <row r="324" ht="18.75" spans="1:4">
      <c r="A324" s="299" t="s">
        <v>82</v>
      </c>
      <c r="B324" s="220">
        <v>0</v>
      </c>
      <c r="C324" s="220">
        <v>0</v>
      </c>
      <c r="D324" s="236" t="str">
        <f t="shared" ref="D324:D387" si="5">IF(B324&gt;0,(C324-B324)/B324,"")</f>
        <v/>
      </c>
    </row>
    <row r="325" ht="18.75" spans="1:4">
      <c r="A325" s="299" t="s">
        <v>83</v>
      </c>
      <c r="B325" s="220">
        <v>0</v>
      </c>
      <c r="C325" s="220">
        <v>0</v>
      </c>
      <c r="D325" s="236" t="str">
        <f t="shared" si="5"/>
        <v/>
      </c>
    </row>
    <row r="326" ht="18.75" spans="1:4">
      <c r="A326" s="299" t="s">
        <v>262</v>
      </c>
      <c r="B326" s="220">
        <v>0</v>
      </c>
      <c r="C326" s="220">
        <v>0</v>
      </c>
      <c r="D326" s="236" t="str">
        <f t="shared" si="5"/>
        <v/>
      </c>
    </row>
    <row r="327" ht="18.75" spans="1:4">
      <c r="A327" s="299" t="s">
        <v>263</v>
      </c>
      <c r="B327" s="220">
        <v>0</v>
      </c>
      <c r="C327" s="220">
        <v>0</v>
      </c>
      <c r="D327" s="236" t="str">
        <f t="shared" si="5"/>
        <v/>
      </c>
    </row>
    <row r="328" ht="18.75" spans="1:4">
      <c r="A328" s="299" t="s">
        <v>264</v>
      </c>
      <c r="B328" s="220">
        <v>0</v>
      </c>
      <c r="C328" s="220">
        <v>0</v>
      </c>
      <c r="D328" s="236" t="str">
        <f t="shared" si="5"/>
        <v/>
      </c>
    </row>
    <row r="329" ht="18.75" spans="1:4">
      <c r="A329" s="299" t="s">
        <v>122</v>
      </c>
      <c r="B329" s="220">
        <v>0</v>
      </c>
      <c r="C329" s="220">
        <v>0</v>
      </c>
      <c r="D329" s="236" t="str">
        <f t="shared" si="5"/>
        <v/>
      </c>
    </row>
    <row r="330" ht="18.75" spans="1:4">
      <c r="A330" s="299" t="s">
        <v>90</v>
      </c>
      <c r="B330" s="220">
        <v>0</v>
      </c>
      <c r="C330" s="220">
        <v>0</v>
      </c>
      <c r="D330" s="236" t="str">
        <f t="shared" si="5"/>
        <v/>
      </c>
    </row>
    <row r="331" ht="18.75" spans="1:4">
      <c r="A331" s="299" t="s">
        <v>265</v>
      </c>
      <c r="B331" s="220">
        <v>0</v>
      </c>
      <c r="C331" s="220">
        <v>0</v>
      </c>
      <c r="D331" s="236" t="str">
        <f t="shared" si="5"/>
        <v/>
      </c>
    </row>
    <row r="332" ht="18.75" spans="1:4">
      <c r="A332" s="298" t="s">
        <v>266</v>
      </c>
      <c r="B332" s="220">
        <v>0</v>
      </c>
      <c r="C332" s="220">
        <v>0</v>
      </c>
      <c r="D332" s="236" t="str">
        <f t="shared" si="5"/>
        <v/>
      </c>
    </row>
    <row r="333" ht="18.75" spans="1:4">
      <c r="A333" s="299" t="s">
        <v>81</v>
      </c>
      <c r="B333" s="220">
        <v>0</v>
      </c>
      <c r="C333" s="220">
        <v>0</v>
      </c>
      <c r="D333" s="236" t="str">
        <f t="shared" si="5"/>
        <v/>
      </c>
    </row>
    <row r="334" ht="18.75" spans="1:4">
      <c r="A334" s="299" t="s">
        <v>82</v>
      </c>
      <c r="B334" s="220">
        <v>0</v>
      </c>
      <c r="C334" s="220">
        <v>0</v>
      </c>
      <c r="D334" s="236" t="str">
        <f t="shared" si="5"/>
        <v/>
      </c>
    </row>
    <row r="335" ht="18.75" spans="1:4">
      <c r="A335" s="299" t="s">
        <v>83</v>
      </c>
      <c r="B335" s="220">
        <v>0</v>
      </c>
      <c r="C335" s="220">
        <v>0</v>
      </c>
      <c r="D335" s="236" t="str">
        <f t="shared" si="5"/>
        <v/>
      </c>
    </row>
    <row r="336" ht="18.75" spans="1:4">
      <c r="A336" s="299" t="s">
        <v>267</v>
      </c>
      <c r="B336" s="220">
        <v>0</v>
      </c>
      <c r="C336" s="220">
        <v>0</v>
      </c>
      <c r="D336" s="236" t="str">
        <f t="shared" si="5"/>
        <v/>
      </c>
    </row>
    <row r="337" ht="18.75" spans="1:4">
      <c r="A337" s="299" t="s">
        <v>268</v>
      </c>
      <c r="B337" s="220">
        <v>0</v>
      </c>
      <c r="C337" s="220">
        <v>0</v>
      </c>
      <c r="D337" s="236" t="str">
        <f t="shared" si="5"/>
        <v/>
      </c>
    </row>
    <row r="338" ht="18.75" spans="1:4">
      <c r="A338" s="299" t="s">
        <v>90</v>
      </c>
      <c r="B338" s="220">
        <v>0</v>
      </c>
      <c r="C338" s="220">
        <v>0</v>
      </c>
      <c r="D338" s="236" t="str">
        <f t="shared" si="5"/>
        <v/>
      </c>
    </row>
    <row r="339" ht="18.75" spans="1:4">
      <c r="A339" s="299" t="s">
        <v>269</v>
      </c>
      <c r="B339" s="220">
        <v>0</v>
      </c>
      <c r="C339" s="220">
        <v>0</v>
      </c>
      <c r="D339" s="236" t="str">
        <f t="shared" si="5"/>
        <v/>
      </c>
    </row>
    <row r="340" ht="18.75" spans="1:4">
      <c r="A340" s="298" t="s">
        <v>270</v>
      </c>
      <c r="B340" s="220">
        <v>0</v>
      </c>
      <c r="C340" s="220">
        <v>0</v>
      </c>
      <c r="D340" s="236" t="str">
        <f t="shared" si="5"/>
        <v/>
      </c>
    </row>
    <row r="341" ht="18.75" spans="1:4">
      <c r="A341" s="299" t="s">
        <v>81</v>
      </c>
      <c r="B341" s="220">
        <v>0</v>
      </c>
      <c r="C341" s="220">
        <v>0</v>
      </c>
      <c r="D341" s="236" t="str">
        <f t="shared" si="5"/>
        <v/>
      </c>
    </row>
    <row r="342" ht="18.75" spans="1:4">
      <c r="A342" s="299" t="s">
        <v>82</v>
      </c>
      <c r="B342" s="220">
        <v>0</v>
      </c>
      <c r="C342" s="220">
        <v>0</v>
      </c>
      <c r="D342" s="236" t="str">
        <f t="shared" si="5"/>
        <v/>
      </c>
    </row>
    <row r="343" ht="18.75" spans="1:4">
      <c r="A343" s="299" t="s">
        <v>122</v>
      </c>
      <c r="B343" s="220">
        <v>0</v>
      </c>
      <c r="C343" s="220">
        <v>0</v>
      </c>
      <c r="D343" s="236" t="str">
        <f t="shared" si="5"/>
        <v/>
      </c>
    </row>
    <row r="344" ht="18.75" spans="1:4">
      <c r="A344" s="299" t="s">
        <v>271</v>
      </c>
      <c r="B344" s="220">
        <v>0</v>
      </c>
      <c r="C344" s="220">
        <v>0</v>
      </c>
      <c r="D344" s="236" t="str">
        <f t="shared" si="5"/>
        <v/>
      </c>
    </row>
    <row r="345" ht="18.75" spans="1:4">
      <c r="A345" s="299" t="s">
        <v>272</v>
      </c>
      <c r="B345" s="220">
        <v>0</v>
      </c>
      <c r="C345" s="220">
        <v>0</v>
      </c>
      <c r="D345" s="236" t="str">
        <f t="shared" si="5"/>
        <v/>
      </c>
    </row>
    <row r="346" ht="18.75" spans="1:4">
      <c r="A346" s="298" t="s">
        <v>273</v>
      </c>
      <c r="B346" s="220">
        <v>109</v>
      </c>
      <c r="C346" s="220">
        <v>155</v>
      </c>
      <c r="D346" s="236">
        <f t="shared" si="5"/>
        <v>0.422018348623853</v>
      </c>
    </row>
    <row r="347" ht="18.75" spans="1:4">
      <c r="A347" s="299" t="s">
        <v>274</v>
      </c>
      <c r="B347" s="220">
        <v>0</v>
      </c>
      <c r="C347" s="220">
        <v>0</v>
      </c>
      <c r="D347" s="236" t="str">
        <f t="shared" si="5"/>
        <v/>
      </c>
    </row>
    <row r="348" ht="18.75" spans="1:4">
      <c r="A348" s="299" t="s">
        <v>273</v>
      </c>
      <c r="B348" s="220">
        <v>109</v>
      </c>
      <c r="C348" s="220">
        <v>155</v>
      </c>
      <c r="D348" s="236">
        <f t="shared" si="5"/>
        <v>0.422018348623853</v>
      </c>
    </row>
    <row r="349" ht="18.75" spans="1:4">
      <c r="A349" s="219" t="s">
        <v>47</v>
      </c>
      <c r="B349" s="220">
        <v>34663</v>
      </c>
      <c r="C349" s="220">
        <v>35979</v>
      </c>
      <c r="D349" s="236">
        <f t="shared" si="5"/>
        <v>0.037965554048986</v>
      </c>
    </row>
    <row r="350" ht="18.75" spans="1:4">
      <c r="A350" s="298" t="s">
        <v>275</v>
      </c>
      <c r="B350" s="220">
        <v>698</v>
      </c>
      <c r="C350" s="220">
        <v>642</v>
      </c>
      <c r="D350" s="236">
        <f t="shared" si="5"/>
        <v>-0.0802292263610315</v>
      </c>
    </row>
    <row r="351" ht="18.75" spans="1:4">
      <c r="A351" s="299" t="s">
        <v>81</v>
      </c>
      <c r="B351" s="220">
        <v>151</v>
      </c>
      <c r="C351" s="220">
        <v>163</v>
      </c>
      <c r="D351" s="236">
        <f t="shared" si="5"/>
        <v>0.0794701986754967</v>
      </c>
    </row>
    <row r="352" ht="18.75" spans="1:4">
      <c r="A352" s="299" t="s">
        <v>82</v>
      </c>
      <c r="B352" s="220">
        <v>0</v>
      </c>
      <c r="C352" s="220">
        <v>0</v>
      </c>
      <c r="D352" s="236" t="str">
        <f t="shared" si="5"/>
        <v/>
      </c>
    </row>
    <row r="353" ht="18.75" spans="1:4">
      <c r="A353" s="299" t="s">
        <v>83</v>
      </c>
      <c r="B353" s="220">
        <v>0</v>
      </c>
      <c r="C353" s="220">
        <v>0</v>
      </c>
      <c r="D353" s="236" t="str">
        <f t="shared" si="5"/>
        <v/>
      </c>
    </row>
    <row r="354" ht="18.75" spans="1:4">
      <c r="A354" s="299" t="s">
        <v>276</v>
      </c>
      <c r="B354" s="220">
        <v>547</v>
      </c>
      <c r="C354" s="220">
        <v>479</v>
      </c>
      <c r="D354" s="236">
        <f t="shared" si="5"/>
        <v>-0.124314442413163</v>
      </c>
    </row>
    <row r="355" ht="18.75" spans="1:4">
      <c r="A355" s="298" t="s">
        <v>277</v>
      </c>
      <c r="B355" s="220">
        <v>32319</v>
      </c>
      <c r="C355" s="220">
        <v>33658</v>
      </c>
      <c r="D355" s="236">
        <f t="shared" si="5"/>
        <v>0.0414307373371701</v>
      </c>
    </row>
    <row r="356" ht="18.75" spans="1:4">
      <c r="A356" s="299" t="s">
        <v>278</v>
      </c>
      <c r="B356" s="220">
        <v>2922</v>
      </c>
      <c r="C356" s="220">
        <v>2587</v>
      </c>
      <c r="D356" s="236">
        <f t="shared" si="5"/>
        <v>-0.114647501711157</v>
      </c>
    </row>
    <row r="357" ht="18.75" spans="1:4">
      <c r="A357" s="299" t="s">
        <v>279</v>
      </c>
      <c r="B357" s="220">
        <v>12941</v>
      </c>
      <c r="C357" s="220">
        <v>13238</v>
      </c>
      <c r="D357" s="236">
        <f t="shared" si="5"/>
        <v>0.0229503129588131</v>
      </c>
    </row>
    <row r="358" ht="18.75" spans="1:4">
      <c r="A358" s="299" t="s">
        <v>280</v>
      </c>
      <c r="B358" s="220">
        <v>6358</v>
      </c>
      <c r="C358" s="220">
        <v>6915</v>
      </c>
      <c r="D358" s="236">
        <f t="shared" si="5"/>
        <v>0.0876061654608367</v>
      </c>
    </row>
    <row r="359" ht="18.75" spans="1:4">
      <c r="A359" s="299" t="s">
        <v>281</v>
      </c>
      <c r="B359" s="220">
        <v>2775</v>
      </c>
      <c r="C359" s="220">
        <v>3557</v>
      </c>
      <c r="D359" s="236">
        <f t="shared" si="5"/>
        <v>0.281801801801802</v>
      </c>
    </row>
    <row r="360" ht="18.75" spans="1:4">
      <c r="A360" s="299" t="s">
        <v>282</v>
      </c>
      <c r="B360" s="220">
        <v>0</v>
      </c>
      <c r="C360" s="220">
        <v>18</v>
      </c>
      <c r="D360" s="236" t="str">
        <f t="shared" si="5"/>
        <v/>
      </c>
    </row>
    <row r="361" ht="18.75" spans="1:4">
      <c r="A361" s="299" t="s">
        <v>283</v>
      </c>
      <c r="B361" s="220">
        <v>0</v>
      </c>
      <c r="C361" s="220">
        <v>0</v>
      </c>
      <c r="D361" s="236" t="str">
        <f t="shared" si="5"/>
        <v/>
      </c>
    </row>
    <row r="362" ht="18.75" spans="1:4">
      <c r="A362" s="299" t="s">
        <v>284</v>
      </c>
      <c r="B362" s="220">
        <v>0</v>
      </c>
      <c r="C362" s="220">
        <v>0</v>
      </c>
      <c r="D362" s="236" t="str">
        <f t="shared" si="5"/>
        <v/>
      </c>
    </row>
    <row r="363" ht="18.75" spans="1:4">
      <c r="A363" s="299" t="s">
        <v>285</v>
      </c>
      <c r="B363" s="220">
        <v>7323</v>
      </c>
      <c r="C363" s="220">
        <v>7343</v>
      </c>
      <c r="D363" s="236">
        <f t="shared" si="5"/>
        <v>0.0027311211252219</v>
      </c>
    </row>
    <row r="364" ht="18.75" spans="1:4">
      <c r="A364" s="298" t="s">
        <v>286</v>
      </c>
      <c r="B364" s="220">
        <v>1243</v>
      </c>
      <c r="C364" s="220">
        <v>913</v>
      </c>
      <c r="D364" s="236">
        <f t="shared" si="5"/>
        <v>-0.265486725663717</v>
      </c>
    </row>
    <row r="365" ht="18.75" spans="1:4">
      <c r="A365" s="299" t="s">
        <v>287</v>
      </c>
      <c r="B365" s="220">
        <v>0</v>
      </c>
      <c r="C365" s="220">
        <v>0</v>
      </c>
      <c r="D365" s="236" t="str">
        <f t="shared" si="5"/>
        <v/>
      </c>
    </row>
    <row r="366" ht="18.75" spans="1:4">
      <c r="A366" s="299" t="s">
        <v>288</v>
      </c>
      <c r="B366" s="220">
        <v>1243</v>
      </c>
      <c r="C366" s="220">
        <v>913</v>
      </c>
      <c r="D366" s="236">
        <f t="shared" si="5"/>
        <v>-0.265486725663717</v>
      </c>
    </row>
    <row r="367" ht="18.75" spans="1:4">
      <c r="A367" s="299" t="s">
        <v>289</v>
      </c>
      <c r="B367" s="220">
        <v>0</v>
      </c>
      <c r="C367" s="220">
        <v>0</v>
      </c>
      <c r="D367" s="236" t="str">
        <f t="shared" si="5"/>
        <v/>
      </c>
    </row>
    <row r="368" ht="18.75" spans="1:4">
      <c r="A368" s="299" t="s">
        <v>290</v>
      </c>
      <c r="B368" s="220">
        <v>0</v>
      </c>
      <c r="C368" s="220">
        <v>0</v>
      </c>
      <c r="D368" s="236" t="str">
        <f t="shared" si="5"/>
        <v/>
      </c>
    </row>
    <row r="369" ht="18.75" spans="1:4">
      <c r="A369" s="299" t="s">
        <v>291</v>
      </c>
      <c r="B369" s="220">
        <v>0</v>
      </c>
      <c r="C369" s="220">
        <v>0</v>
      </c>
      <c r="D369" s="236" t="str">
        <f t="shared" si="5"/>
        <v/>
      </c>
    </row>
    <row r="370" ht="18.75" spans="1:4">
      <c r="A370" s="298" t="s">
        <v>292</v>
      </c>
      <c r="B370" s="220">
        <v>0</v>
      </c>
      <c r="C370" s="220">
        <v>0</v>
      </c>
      <c r="D370" s="236" t="str">
        <f t="shared" si="5"/>
        <v/>
      </c>
    </row>
    <row r="371" ht="18.75" spans="1:4">
      <c r="A371" s="299" t="s">
        <v>293</v>
      </c>
      <c r="B371" s="220">
        <v>0</v>
      </c>
      <c r="C371" s="220">
        <v>0</v>
      </c>
      <c r="D371" s="236" t="str">
        <f t="shared" si="5"/>
        <v/>
      </c>
    </row>
    <row r="372" ht="18.75" spans="1:4">
      <c r="A372" s="299" t="s">
        <v>294</v>
      </c>
      <c r="B372" s="220">
        <v>0</v>
      </c>
      <c r="C372" s="220">
        <v>0</v>
      </c>
      <c r="D372" s="236" t="str">
        <f t="shared" si="5"/>
        <v/>
      </c>
    </row>
    <row r="373" ht="18.75" spans="1:4">
      <c r="A373" s="299" t="s">
        <v>295</v>
      </c>
      <c r="B373" s="220">
        <v>0</v>
      </c>
      <c r="C373" s="220">
        <v>0</v>
      </c>
      <c r="D373" s="236" t="str">
        <f t="shared" si="5"/>
        <v/>
      </c>
    </row>
    <row r="374" ht="18.75" spans="1:4">
      <c r="A374" s="299" t="s">
        <v>296</v>
      </c>
      <c r="B374" s="220">
        <v>0</v>
      </c>
      <c r="C374" s="220">
        <v>0</v>
      </c>
      <c r="D374" s="236" t="str">
        <f t="shared" si="5"/>
        <v/>
      </c>
    </row>
    <row r="375" ht="18.75" spans="1:4">
      <c r="A375" s="299" t="s">
        <v>297</v>
      </c>
      <c r="B375" s="220">
        <v>0</v>
      </c>
      <c r="C375" s="220">
        <v>0</v>
      </c>
      <c r="D375" s="236" t="str">
        <f t="shared" si="5"/>
        <v/>
      </c>
    </row>
    <row r="376" ht="18.75" spans="1:4">
      <c r="A376" s="298" t="s">
        <v>298</v>
      </c>
      <c r="B376" s="220">
        <v>0</v>
      </c>
      <c r="C376" s="220">
        <v>0</v>
      </c>
      <c r="D376" s="236" t="str">
        <f t="shared" si="5"/>
        <v/>
      </c>
    </row>
    <row r="377" ht="18.75" spans="1:4">
      <c r="A377" s="299" t="s">
        <v>299</v>
      </c>
      <c r="B377" s="220">
        <v>0</v>
      </c>
      <c r="C377" s="220">
        <v>0</v>
      </c>
      <c r="D377" s="236" t="str">
        <f t="shared" si="5"/>
        <v/>
      </c>
    </row>
    <row r="378" ht="18.75" spans="1:4">
      <c r="A378" s="299" t="s">
        <v>300</v>
      </c>
      <c r="B378" s="220">
        <v>0</v>
      </c>
      <c r="C378" s="220">
        <v>0</v>
      </c>
      <c r="D378" s="236" t="str">
        <f t="shared" si="5"/>
        <v/>
      </c>
    </row>
    <row r="379" ht="18.75" spans="1:4">
      <c r="A379" s="299" t="s">
        <v>301</v>
      </c>
      <c r="B379" s="220">
        <v>0</v>
      </c>
      <c r="C379" s="220">
        <v>0</v>
      </c>
      <c r="D379" s="236" t="str">
        <f t="shared" si="5"/>
        <v/>
      </c>
    </row>
    <row r="380" ht="18.75" spans="1:4">
      <c r="A380" s="298" t="s">
        <v>302</v>
      </c>
      <c r="B380" s="220">
        <v>0</v>
      </c>
      <c r="C380" s="220">
        <v>0</v>
      </c>
      <c r="D380" s="236" t="str">
        <f t="shared" si="5"/>
        <v/>
      </c>
    </row>
    <row r="381" ht="18.75" spans="1:4">
      <c r="A381" s="299" t="s">
        <v>303</v>
      </c>
      <c r="B381" s="220">
        <v>0</v>
      </c>
      <c r="C381" s="220">
        <v>0</v>
      </c>
      <c r="D381" s="236" t="str">
        <f t="shared" si="5"/>
        <v/>
      </c>
    </row>
    <row r="382" ht="18.75" spans="1:4">
      <c r="A382" s="299" t="s">
        <v>304</v>
      </c>
      <c r="B382" s="220">
        <v>0</v>
      </c>
      <c r="C382" s="220">
        <v>0</v>
      </c>
      <c r="D382" s="236" t="str">
        <f t="shared" si="5"/>
        <v/>
      </c>
    </row>
    <row r="383" ht="18.75" spans="1:4">
      <c r="A383" s="299" t="s">
        <v>305</v>
      </c>
      <c r="B383" s="220">
        <v>0</v>
      </c>
      <c r="C383" s="220">
        <v>0</v>
      </c>
      <c r="D383" s="236" t="str">
        <f t="shared" si="5"/>
        <v/>
      </c>
    </row>
    <row r="384" ht="18.75" spans="1:4">
      <c r="A384" s="298" t="s">
        <v>306</v>
      </c>
      <c r="B384" s="220">
        <v>3</v>
      </c>
      <c r="C384" s="220">
        <v>2</v>
      </c>
      <c r="D384" s="236">
        <f t="shared" si="5"/>
        <v>-0.333333333333333</v>
      </c>
    </row>
    <row r="385" ht="18.75" spans="1:4">
      <c r="A385" s="299" t="s">
        <v>307</v>
      </c>
      <c r="B385" s="220">
        <v>3</v>
      </c>
      <c r="C385" s="220">
        <v>0</v>
      </c>
      <c r="D385" s="236">
        <f t="shared" si="5"/>
        <v>-1</v>
      </c>
    </row>
    <row r="386" ht="18.75" spans="1:4">
      <c r="A386" s="299" t="s">
        <v>308</v>
      </c>
      <c r="B386" s="220">
        <v>0</v>
      </c>
      <c r="C386" s="220">
        <v>0</v>
      </c>
      <c r="D386" s="236" t="str">
        <f t="shared" si="5"/>
        <v/>
      </c>
    </row>
    <row r="387" ht="18.75" spans="1:4">
      <c r="A387" s="299" t="s">
        <v>309</v>
      </c>
      <c r="B387" s="220">
        <v>0</v>
      </c>
      <c r="C387" s="220">
        <v>2</v>
      </c>
      <c r="D387" s="236" t="str">
        <f t="shared" si="5"/>
        <v/>
      </c>
    </row>
    <row r="388" ht="18.75" spans="1:4">
      <c r="A388" s="298" t="s">
        <v>310</v>
      </c>
      <c r="B388" s="220">
        <v>235</v>
      </c>
      <c r="C388" s="220">
        <v>726</v>
      </c>
      <c r="D388" s="236">
        <f t="shared" ref="D388:D451" si="6">IF(B388&gt;0,(C388-B388)/B388,"")</f>
        <v>2.08936170212766</v>
      </c>
    </row>
    <row r="389" ht="18.75" spans="1:4">
      <c r="A389" s="299" t="s">
        <v>311</v>
      </c>
      <c r="B389" s="220">
        <v>0</v>
      </c>
      <c r="C389" s="220">
        <v>0</v>
      </c>
      <c r="D389" s="236" t="str">
        <f t="shared" si="6"/>
        <v/>
      </c>
    </row>
    <row r="390" ht="18.75" spans="1:4">
      <c r="A390" s="299" t="s">
        <v>312</v>
      </c>
      <c r="B390" s="220">
        <v>235</v>
      </c>
      <c r="C390" s="220">
        <v>726</v>
      </c>
      <c r="D390" s="236">
        <f t="shared" si="6"/>
        <v>2.08936170212766</v>
      </c>
    </row>
    <row r="391" ht="18.75" spans="1:4">
      <c r="A391" s="299" t="s">
        <v>313</v>
      </c>
      <c r="B391" s="220">
        <v>0</v>
      </c>
      <c r="C391" s="220">
        <v>0</v>
      </c>
      <c r="D391" s="236" t="str">
        <f t="shared" si="6"/>
        <v/>
      </c>
    </row>
    <row r="392" ht="18.75" spans="1:4">
      <c r="A392" s="299" t="s">
        <v>314</v>
      </c>
      <c r="B392" s="220">
        <v>0</v>
      </c>
      <c r="C392" s="220">
        <v>0</v>
      </c>
      <c r="D392" s="236" t="str">
        <f t="shared" si="6"/>
        <v/>
      </c>
    </row>
    <row r="393" ht="18.75" spans="1:4">
      <c r="A393" s="299" t="s">
        <v>315</v>
      </c>
      <c r="B393" s="220">
        <v>0</v>
      </c>
      <c r="C393" s="220">
        <v>0</v>
      </c>
      <c r="D393" s="236" t="str">
        <f t="shared" si="6"/>
        <v/>
      </c>
    </row>
    <row r="394" ht="18.75" spans="1:4">
      <c r="A394" s="298" t="s">
        <v>316</v>
      </c>
      <c r="B394" s="220">
        <v>0</v>
      </c>
      <c r="C394" s="220">
        <v>0</v>
      </c>
      <c r="D394" s="236" t="str">
        <f t="shared" si="6"/>
        <v/>
      </c>
    </row>
    <row r="395" ht="18.75" spans="1:4">
      <c r="A395" s="299" t="s">
        <v>317</v>
      </c>
      <c r="B395" s="220">
        <v>0</v>
      </c>
      <c r="C395" s="220">
        <v>0</v>
      </c>
      <c r="D395" s="236" t="str">
        <f t="shared" si="6"/>
        <v/>
      </c>
    </row>
    <row r="396" ht="18.75" spans="1:4">
      <c r="A396" s="299" t="s">
        <v>318</v>
      </c>
      <c r="B396" s="220">
        <v>0</v>
      </c>
      <c r="C396" s="220">
        <v>0</v>
      </c>
      <c r="D396" s="236" t="str">
        <f t="shared" si="6"/>
        <v/>
      </c>
    </row>
    <row r="397" ht="18.75" spans="1:4">
      <c r="A397" s="299" t="s">
        <v>319</v>
      </c>
      <c r="B397" s="220">
        <v>0</v>
      </c>
      <c r="C397" s="220">
        <v>0</v>
      </c>
      <c r="D397" s="236" t="str">
        <f t="shared" si="6"/>
        <v/>
      </c>
    </row>
    <row r="398" ht="18.75" spans="1:4">
      <c r="A398" s="299" t="s">
        <v>320</v>
      </c>
      <c r="B398" s="220">
        <v>0</v>
      </c>
      <c r="C398" s="220">
        <v>0</v>
      </c>
      <c r="D398" s="236" t="str">
        <f t="shared" si="6"/>
        <v/>
      </c>
    </row>
    <row r="399" ht="18.75" spans="1:4">
      <c r="A399" s="299" t="s">
        <v>321</v>
      </c>
      <c r="B399" s="220">
        <v>0</v>
      </c>
      <c r="C399" s="220">
        <v>0</v>
      </c>
      <c r="D399" s="236" t="str">
        <f t="shared" si="6"/>
        <v/>
      </c>
    </row>
    <row r="400" ht="18.75" spans="1:4">
      <c r="A400" s="299" t="s">
        <v>322</v>
      </c>
      <c r="B400" s="220">
        <v>0</v>
      </c>
      <c r="C400" s="220">
        <v>0</v>
      </c>
      <c r="D400" s="236" t="str">
        <f t="shared" si="6"/>
        <v/>
      </c>
    </row>
    <row r="401" ht="18.75" spans="1:4">
      <c r="A401" s="298" t="s">
        <v>323</v>
      </c>
      <c r="B401" s="220">
        <v>165</v>
      </c>
      <c r="C401" s="220">
        <v>38</v>
      </c>
      <c r="D401" s="236">
        <f t="shared" si="6"/>
        <v>-0.76969696969697</v>
      </c>
    </row>
    <row r="402" ht="18.75" spans="1:4">
      <c r="A402" s="299" t="s">
        <v>323</v>
      </c>
      <c r="B402" s="220">
        <v>165</v>
      </c>
      <c r="C402" s="220">
        <v>38</v>
      </c>
      <c r="D402" s="236">
        <f t="shared" si="6"/>
        <v>-0.76969696969697</v>
      </c>
    </row>
    <row r="403" ht="18.75" spans="1:4">
      <c r="A403" s="219" t="s">
        <v>48</v>
      </c>
      <c r="B403" s="220">
        <v>1928</v>
      </c>
      <c r="C403" s="220">
        <v>831</v>
      </c>
      <c r="D403" s="236">
        <f t="shared" si="6"/>
        <v>-0.568983402489627</v>
      </c>
    </row>
    <row r="404" ht="18.75" spans="1:4">
      <c r="A404" s="298" t="s">
        <v>324</v>
      </c>
      <c r="B404" s="220">
        <v>66</v>
      </c>
      <c r="C404" s="220">
        <v>81</v>
      </c>
      <c r="D404" s="236">
        <f t="shared" si="6"/>
        <v>0.227272727272727</v>
      </c>
    </row>
    <row r="405" ht="18.75" spans="1:4">
      <c r="A405" s="299" t="s">
        <v>81</v>
      </c>
      <c r="B405" s="220">
        <v>66</v>
      </c>
      <c r="C405" s="220">
        <v>81</v>
      </c>
      <c r="D405" s="236">
        <f t="shared" si="6"/>
        <v>0.227272727272727</v>
      </c>
    </row>
    <row r="406" ht="18.75" spans="1:4">
      <c r="A406" s="299" t="s">
        <v>82</v>
      </c>
      <c r="B406" s="220">
        <v>0</v>
      </c>
      <c r="C406" s="220">
        <v>0</v>
      </c>
      <c r="D406" s="236" t="str">
        <f t="shared" si="6"/>
        <v/>
      </c>
    </row>
    <row r="407" ht="18.75" spans="1:4">
      <c r="A407" s="299" t="s">
        <v>83</v>
      </c>
      <c r="B407" s="220">
        <v>0</v>
      </c>
      <c r="C407" s="220">
        <v>0</v>
      </c>
      <c r="D407" s="236" t="str">
        <f t="shared" si="6"/>
        <v/>
      </c>
    </row>
    <row r="408" ht="18.75" spans="1:4">
      <c r="A408" s="299" t="s">
        <v>325</v>
      </c>
      <c r="B408" s="220">
        <v>0</v>
      </c>
      <c r="C408" s="220">
        <v>0</v>
      </c>
      <c r="D408" s="236" t="str">
        <f t="shared" si="6"/>
        <v/>
      </c>
    </row>
    <row r="409" ht="18.75" spans="1:4">
      <c r="A409" s="298" t="s">
        <v>326</v>
      </c>
      <c r="B409" s="220">
        <v>475</v>
      </c>
      <c r="C409" s="220">
        <v>0</v>
      </c>
      <c r="D409" s="236">
        <f t="shared" si="6"/>
        <v>-1</v>
      </c>
    </row>
    <row r="410" ht="18.75" spans="1:4">
      <c r="A410" s="299" t="s">
        <v>327</v>
      </c>
      <c r="B410" s="220">
        <v>0</v>
      </c>
      <c r="C410" s="220">
        <v>0</v>
      </c>
      <c r="D410" s="236" t="str">
        <f t="shared" si="6"/>
        <v/>
      </c>
    </row>
    <row r="411" ht="18.75" spans="1:4">
      <c r="A411" s="299" t="s">
        <v>328</v>
      </c>
      <c r="B411" s="220">
        <v>0</v>
      </c>
      <c r="C411" s="220">
        <v>0</v>
      </c>
      <c r="D411" s="236" t="str">
        <f t="shared" si="6"/>
        <v/>
      </c>
    </row>
    <row r="412" ht="18.75" spans="1:4">
      <c r="A412" s="299" t="s">
        <v>329</v>
      </c>
      <c r="B412" s="220">
        <v>0</v>
      </c>
      <c r="C412" s="220">
        <v>0</v>
      </c>
      <c r="D412" s="236" t="str">
        <f t="shared" si="6"/>
        <v/>
      </c>
    </row>
    <row r="413" ht="18.75" spans="1:4">
      <c r="A413" s="299" t="s">
        <v>330</v>
      </c>
      <c r="B413" s="220">
        <v>0</v>
      </c>
      <c r="C413" s="220">
        <v>0</v>
      </c>
      <c r="D413" s="236" t="str">
        <f t="shared" si="6"/>
        <v/>
      </c>
    </row>
    <row r="414" ht="18.75" spans="1:4">
      <c r="A414" s="299" t="s">
        <v>331</v>
      </c>
      <c r="B414" s="220">
        <v>0</v>
      </c>
      <c r="C414" s="220">
        <v>0</v>
      </c>
      <c r="D414" s="236" t="str">
        <f t="shared" si="6"/>
        <v/>
      </c>
    </row>
    <row r="415" ht="18.75" spans="1:4">
      <c r="A415" s="299" t="s">
        <v>332</v>
      </c>
      <c r="B415" s="220">
        <v>0</v>
      </c>
      <c r="C415" s="220">
        <v>0</v>
      </c>
      <c r="D415" s="236" t="str">
        <f t="shared" si="6"/>
        <v/>
      </c>
    </row>
    <row r="416" ht="18.75" spans="1:4">
      <c r="A416" s="302" t="s">
        <v>333</v>
      </c>
      <c r="B416" s="220">
        <v>0</v>
      </c>
      <c r="C416" s="220">
        <v>0</v>
      </c>
      <c r="D416" s="236" t="str">
        <f t="shared" si="6"/>
        <v/>
      </c>
    </row>
    <row r="417" ht="18.75" spans="1:4">
      <c r="A417" s="299" t="s">
        <v>334</v>
      </c>
      <c r="B417" s="220">
        <v>475</v>
      </c>
      <c r="C417" s="220">
        <v>0</v>
      </c>
      <c r="D417" s="236">
        <f t="shared" si="6"/>
        <v>-1</v>
      </c>
    </row>
    <row r="418" ht="18.75" spans="1:4">
      <c r="A418" s="298" t="s">
        <v>335</v>
      </c>
      <c r="B418" s="220">
        <v>0</v>
      </c>
      <c r="C418" s="220">
        <v>0</v>
      </c>
      <c r="D418" s="236" t="str">
        <f t="shared" si="6"/>
        <v/>
      </c>
    </row>
    <row r="419" ht="18.75" spans="1:4">
      <c r="A419" s="299" t="s">
        <v>327</v>
      </c>
      <c r="B419" s="220">
        <v>0</v>
      </c>
      <c r="C419" s="220">
        <v>0</v>
      </c>
      <c r="D419" s="236" t="str">
        <f t="shared" si="6"/>
        <v/>
      </c>
    </row>
    <row r="420" ht="18.75" spans="1:4">
      <c r="A420" s="299" t="s">
        <v>336</v>
      </c>
      <c r="B420" s="220">
        <v>0</v>
      </c>
      <c r="C420" s="220">
        <v>0</v>
      </c>
      <c r="D420" s="236" t="str">
        <f t="shared" si="6"/>
        <v/>
      </c>
    </row>
    <row r="421" ht="18.75" spans="1:4">
      <c r="A421" s="299" t="s">
        <v>337</v>
      </c>
      <c r="B421" s="220">
        <v>0</v>
      </c>
      <c r="C421" s="220">
        <v>0</v>
      </c>
      <c r="D421" s="236" t="str">
        <f t="shared" si="6"/>
        <v/>
      </c>
    </row>
    <row r="422" ht="18.75" spans="1:4">
      <c r="A422" s="299" t="s">
        <v>338</v>
      </c>
      <c r="B422" s="220">
        <v>0</v>
      </c>
      <c r="C422" s="220">
        <v>0</v>
      </c>
      <c r="D422" s="236" t="str">
        <f t="shared" si="6"/>
        <v/>
      </c>
    </row>
    <row r="423" ht="18.75" spans="1:4">
      <c r="A423" s="299" t="s">
        <v>339</v>
      </c>
      <c r="B423" s="220">
        <v>0</v>
      </c>
      <c r="C423" s="220">
        <v>0</v>
      </c>
      <c r="D423" s="236" t="str">
        <f t="shared" si="6"/>
        <v/>
      </c>
    </row>
    <row r="424" ht="18.75" spans="1:4">
      <c r="A424" s="298" t="s">
        <v>340</v>
      </c>
      <c r="B424" s="220">
        <v>168</v>
      </c>
      <c r="C424" s="220">
        <v>54</v>
      </c>
      <c r="D424" s="236">
        <f t="shared" si="6"/>
        <v>-0.678571428571429</v>
      </c>
    </row>
    <row r="425" ht="18.75" spans="1:4">
      <c r="A425" s="299" t="s">
        <v>327</v>
      </c>
      <c r="B425" s="220">
        <v>0</v>
      </c>
      <c r="C425" s="220">
        <v>0</v>
      </c>
      <c r="D425" s="236" t="str">
        <f t="shared" si="6"/>
        <v/>
      </c>
    </row>
    <row r="426" ht="18.75" spans="1:4">
      <c r="A426" s="299" t="s">
        <v>341</v>
      </c>
      <c r="B426" s="220">
        <v>0</v>
      </c>
      <c r="C426" s="220">
        <v>0</v>
      </c>
      <c r="D426" s="236" t="str">
        <f t="shared" si="6"/>
        <v/>
      </c>
    </row>
    <row r="427" ht="18.75" spans="1:4">
      <c r="A427" s="299" t="s">
        <v>342</v>
      </c>
      <c r="B427" s="220">
        <v>0</v>
      </c>
      <c r="C427" s="220">
        <v>0</v>
      </c>
      <c r="D427" s="236" t="str">
        <f t="shared" si="6"/>
        <v/>
      </c>
    </row>
    <row r="428" ht="18.75" spans="1:4">
      <c r="A428" s="299" t="s">
        <v>343</v>
      </c>
      <c r="B428" s="220">
        <v>168</v>
      </c>
      <c r="C428" s="220">
        <v>54</v>
      </c>
      <c r="D428" s="236">
        <f t="shared" si="6"/>
        <v>-0.678571428571429</v>
      </c>
    </row>
    <row r="429" ht="18.75" spans="1:4">
      <c r="A429" s="298" t="s">
        <v>344</v>
      </c>
      <c r="B429" s="220">
        <v>0</v>
      </c>
      <c r="C429" s="220">
        <v>0</v>
      </c>
      <c r="D429" s="236" t="str">
        <f t="shared" si="6"/>
        <v/>
      </c>
    </row>
    <row r="430" ht="18.75" spans="1:4">
      <c r="A430" s="299" t="s">
        <v>327</v>
      </c>
      <c r="B430" s="220">
        <v>0</v>
      </c>
      <c r="C430" s="220">
        <v>0</v>
      </c>
      <c r="D430" s="236" t="str">
        <f t="shared" si="6"/>
        <v/>
      </c>
    </row>
    <row r="431" ht="18.75" spans="1:4">
      <c r="A431" s="299" t="s">
        <v>345</v>
      </c>
      <c r="B431" s="220">
        <v>0</v>
      </c>
      <c r="C431" s="220">
        <v>0</v>
      </c>
      <c r="D431" s="236" t="str">
        <f t="shared" si="6"/>
        <v/>
      </c>
    </row>
    <row r="432" ht="18.75" spans="1:4">
      <c r="A432" s="299" t="s">
        <v>346</v>
      </c>
      <c r="B432" s="220">
        <v>0</v>
      </c>
      <c r="C432" s="220">
        <v>0</v>
      </c>
      <c r="D432" s="236" t="str">
        <f t="shared" si="6"/>
        <v/>
      </c>
    </row>
    <row r="433" ht="18.75" spans="1:4">
      <c r="A433" s="299" t="s">
        <v>347</v>
      </c>
      <c r="B433" s="220">
        <v>0</v>
      </c>
      <c r="C433" s="220">
        <v>0</v>
      </c>
      <c r="D433" s="236" t="str">
        <f t="shared" si="6"/>
        <v/>
      </c>
    </row>
    <row r="434" ht="18.75" spans="1:4">
      <c r="A434" s="298" t="s">
        <v>348</v>
      </c>
      <c r="B434" s="220">
        <v>0</v>
      </c>
      <c r="C434" s="220">
        <v>0</v>
      </c>
      <c r="D434" s="236" t="str">
        <f t="shared" si="6"/>
        <v/>
      </c>
    </row>
    <row r="435" ht="18.75" spans="1:4">
      <c r="A435" s="299" t="s">
        <v>349</v>
      </c>
      <c r="B435" s="220">
        <v>0</v>
      </c>
      <c r="C435" s="220">
        <v>0</v>
      </c>
      <c r="D435" s="236" t="str">
        <f t="shared" si="6"/>
        <v/>
      </c>
    </row>
    <row r="436" ht="18.75" spans="1:4">
      <c r="A436" s="299" t="s">
        <v>350</v>
      </c>
      <c r="B436" s="220">
        <v>0</v>
      </c>
      <c r="C436" s="220">
        <v>0</v>
      </c>
      <c r="D436" s="236" t="str">
        <f t="shared" si="6"/>
        <v/>
      </c>
    </row>
    <row r="437" ht="18.75" spans="1:4">
      <c r="A437" s="299" t="s">
        <v>351</v>
      </c>
      <c r="B437" s="220">
        <v>0</v>
      </c>
      <c r="C437" s="220">
        <v>0</v>
      </c>
      <c r="D437" s="236" t="str">
        <f t="shared" si="6"/>
        <v/>
      </c>
    </row>
    <row r="438" ht="18.75" spans="1:4">
      <c r="A438" s="299" t="s">
        <v>352</v>
      </c>
      <c r="B438" s="220">
        <v>0</v>
      </c>
      <c r="C438" s="220">
        <v>0</v>
      </c>
      <c r="D438" s="236" t="str">
        <f t="shared" si="6"/>
        <v/>
      </c>
    </row>
    <row r="439" ht="18.75" spans="1:4">
      <c r="A439" s="298" t="s">
        <v>353</v>
      </c>
      <c r="B439" s="220">
        <v>99</v>
      </c>
      <c r="C439" s="220">
        <v>91</v>
      </c>
      <c r="D439" s="236">
        <f t="shared" si="6"/>
        <v>-0.0808080808080808</v>
      </c>
    </row>
    <row r="440" ht="18.75" spans="1:4">
      <c r="A440" s="299" t="s">
        <v>327</v>
      </c>
      <c r="B440" s="220">
        <v>0</v>
      </c>
      <c r="C440" s="220">
        <v>0</v>
      </c>
      <c r="D440" s="236" t="str">
        <f t="shared" si="6"/>
        <v/>
      </c>
    </row>
    <row r="441" ht="18.75" spans="1:4">
      <c r="A441" s="299" t="s">
        <v>354</v>
      </c>
      <c r="B441" s="220">
        <v>74</v>
      </c>
      <c r="C441" s="220">
        <v>71</v>
      </c>
      <c r="D441" s="236">
        <f t="shared" si="6"/>
        <v>-0.0405405405405405</v>
      </c>
    </row>
    <row r="442" ht="18.75" spans="1:4">
      <c r="A442" s="299" t="s">
        <v>355</v>
      </c>
      <c r="B442" s="220">
        <v>0</v>
      </c>
      <c r="C442" s="220">
        <v>0</v>
      </c>
      <c r="D442" s="236" t="str">
        <f t="shared" si="6"/>
        <v/>
      </c>
    </row>
    <row r="443" ht="18.75" spans="1:4">
      <c r="A443" s="299" t="s">
        <v>356</v>
      </c>
      <c r="B443" s="220">
        <v>0</v>
      </c>
      <c r="C443" s="220">
        <v>0</v>
      </c>
      <c r="D443" s="236" t="str">
        <f t="shared" si="6"/>
        <v/>
      </c>
    </row>
    <row r="444" ht="18.75" spans="1:4">
      <c r="A444" s="299" t="s">
        <v>357</v>
      </c>
      <c r="B444" s="220">
        <v>0</v>
      </c>
      <c r="C444" s="220">
        <v>0</v>
      </c>
      <c r="D444" s="236" t="str">
        <f t="shared" si="6"/>
        <v/>
      </c>
    </row>
    <row r="445" ht="18.75" spans="1:4">
      <c r="A445" s="299" t="s">
        <v>358</v>
      </c>
      <c r="B445" s="220">
        <v>25</v>
      </c>
      <c r="C445" s="220">
        <v>20</v>
      </c>
      <c r="D445" s="236">
        <f t="shared" si="6"/>
        <v>-0.2</v>
      </c>
    </row>
    <row r="446" ht="18.75" spans="1:4">
      <c r="A446" s="298" t="s">
        <v>359</v>
      </c>
      <c r="B446" s="220">
        <v>0</v>
      </c>
      <c r="C446" s="220">
        <v>0</v>
      </c>
      <c r="D446" s="236" t="str">
        <f t="shared" si="6"/>
        <v/>
      </c>
    </row>
    <row r="447" ht="18.75" spans="1:4">
      <c r="A447" s="299" t="s">
        <v>360</v>
      </c>
      <c r="B447" s="220">
        <v>0</v>
      </c>
      <c r="C447" s="220">
        <v>0</v>
      </c>
      <c r="D447" s="236" t="str">
        <f t="shared" si="6"/>
        <v/>
      </c>
    </row>
    <row r="448" ht="18.75" spans="1:4">
      <c r="A448" s="299" t="s">
        <v>361</v>
      </c>
      <c r="B448" s="220">
        <v>0</v>
      </c>
      <c r="C448" s="220">
        <v>0</v>
      </c>
      <c r="D448" s="236" t="str">
        <f t="shared" si="6"/>
        <v/>
      </c>
    </row>
    <row r="449" ht="18.75" spans="1:4">
      <c r="A449" s="299" t="s">
        <v>362</v>
      </c>
      <c r="B449" s="220">
        <v>0</v>
      </c>
      <c r="C449" s="220">
        <v>0</v>
      </c>
      <c r="D449" s="236" t="str">
        <f t="shared" si="6"/>
        <v/>
      </c>
    </row>
    <row r="450" ht="18.75" spans="1:4">
      <c r="A450" s="298" t="s">
        <v>363</v>
      </c>
      <c r="B450" s="220">
        <v>0</v>
      </c>
      <c r="C450" s="220">
        <v>0</v>
      </c>
      <c r="D450" s="236" t="str">
        <f t="shared" si="6"/>
        <v/>
      </c>
    </row>
    <row r="451" ht="18.75" spans="1:4">
      <c r="A451" s="299" t="s">
        <v>364</v>
      </c>
      <c r="B451" s="220">
        <v>0</v>
      </c>
      <c r="C451" s="220">
        <v>0</v>
      </c>
      <c r="D451" s="236" t="str">
        <f t="shared" si="6"/>
        <v/>
      </c>
    </row>
    <row r="452" ht="18.75" spans="1:4">
      <c r="A452" s="299" t="s">
        <v>365</v>
      </c>
      <c r="B452" s="220">
        <v>0</v>
      </c>
      <c r="C452" s="220">
        <v>0</v>
      </c>
      <c r="D452" s="236" t="str">
        <f t="shared" ref="D452:D515" si="7">IF(B452&gt;0,(C452-B452)/B452,"")</f>
        <v/>
      </c>
    </row>
    <row r="453" ht="18.75" spans="1:4">
      <c r="A453" s="299" t="s">
        <v>366</v>
      </c>
      <c r="B453" s="220">
        <v>0</v>
      </c>
      <c r="C453" s="220">
        <v>0</v>
      </c>
      <c r="D453" s="236" t="str">
        <f t="shared" si="7"/>
        <v/>
      </c>
    </row>
    <row r="454" ht="18.75" spans="1:4">
      <c r="A454" s="298" t="s">
        <v>367</v>
      </c>
      <c r="B454" s="220">
        <v>1120</v>
      </c>
      <c r="C454" s="220">
        <v>605</v>
      </c>
      <c r="D454" s="236">
        <f t="shared" si="7"/>
        <v>-0.459821428571429</v>
      </c>
    </row>
    <row r="455" ht="18.75" spans="1:4">
      <c r="A455" s="299" t="s">
        <v>368</v>
      </c>
      <c r="B455" s="220">
        <v>0</v>
      </c>
      <c r="C455" s="220">
        <v>0</v>
      </c>
      <c r="D455" s="236" t="str">
        <f t="shared" si="7"/>
        <v/>
      </c>
    </row>
    <row r="456" ht="18.75" spans="1:4">
      <c r="A456" s="299" t="s">
        <v>369</v>
      </c>
      <c r="B456" s="220">
        <v>0</v>
      </c>
      <c r="C456" s="220">
        <v>0</v>
      </c>
      <c r="D456" s="236" t="str">
        <f t="shared" si="7"/>
        <v/>
      </c>
    </row>
    <row r="457" ht="18.75" spans="1:4">
      <c r="A457" s="299" t="s">
        <v>370</v>
      </c>
      <c r="B457" s="220">
        <v>0</v>
      </c>
      <c r="C457" s="220">
        <v>0</v>
      </c>
      <c r="D457" s="236" t="str">
        <f t="shared" si="7"/>
        <v/>
      </c>
    </row>
    <row r="458" ht="18.75" spans="1:4">
      <c r="A458" s="299" t="s">
        <v>367</v>
      </c>
      <c r="B458" s="220">
        <v>1120</v>
      </c>
      <c r="C458" s="220">
        <v>605</v>
      </c>
      <c r="D458" s="236">
        <f t="shared" si="7"/>
        <v>-0.459821428571429</v>
      </c>
    </row>
    <row r="459" ht="18.75" spans="1:4">
      <c r="A459" s="219" t="s">
        <v>49</v>
      </c>
      <c r="B459" s="220">
        <v>3339</v>
      </c>
      <c r="C459" s="220">
        <v>3611</v>
      </c>
      <c r="D459" s="236">
        <f t="shared" si="7"/>
        <v>0.0814615154237796</v>
      </c>
    </row>
    <row r="460" ht="18.75" spans="1:4">
      <c r="A460" s="298" t="s">
        <v>371</v>
      </c>
      <c r="B460" s="220">
        <v>1467</v>
      </c>
      <c r="C460" s="220">
        <v>1443</v>
      </c>
      <c r="D460" s="236">
        <f t="shared" si="7"/>
        <v>-0.016359918200409</v>
      </c>
    </row>
    <row r="461" ht="18.75" spans="1:4">
      <c r="A461" s="299" t="s">
        <v>81</v>
      </c>
      <c r="B461" s="220">
        <v>337</v>
      </c>
      <c r="C461" s="220">
        <v>312</v>
      </c>
      <c r="D461" s="236">
        <f t="shared" si="7"/>
        <v>-0.0741839762611276</v>
      </c>
    </row>
    <row r="462" ht="18.75" spans="1:4">
      <c r="A462" s="299" t="s">
        <v>82</v>
      </c>
      <c r="B462" s="220">
        <v>0</v>
      </c>
      <c r="C462" s="220">
        <v>0</v>
      </c>
      <c r="D462" s="236" t="str">
        <f t="shared" si="7"/>
        <v/>
      </c>
    </row>
    <row r="463" ht="18.75" spans="1:4">
      <c r="A463" s="299" t="s">
        <v>83</v>
      </c>
      <c r="B463" s="220">
        <v>0</v>
      </c>
      <c r="C463" s="220">
        <v>0</v>
      </c>
      <c r="D463" s="236" t="str">
        <f t="shared" si="7"/>
        <v/>
      </c>
    </row>
    <row r="464" ht="18.75" spans="1:4">
      <c r="A464" s="299" t="s">
        <v>372</v>
      </c>
      <c r="B464" s="220">
        <v>103</v>
      </c>
      <c r="C464" s="220">
        <v>107</v>
      </c>
      <c r="D464" s="236">
        <f t="shared" si="7"/>
        <v>0.0388349514563107</v>
      </c>
    </row>
    <row r="465" ht="18.75" spans="1:4">
      <c r="A465" s="299" t="s">
        <v>373</v>
      </c>
      <c r="B465" s="220">
        <v>0</v>
      </c>
      <c r="C465" s="220">
        <v>0</v>
      </c>
      <c r="D465" s="236" t="str">
        <f t="shared" si="7"/>
        <v/>
      </c>
    </row>
    <row r="466" ht="18.75" spans="1:4">
      <c r="A466" s="299" t="s">
        <v>374</v>
      </c>
      <c r="B466" s="220">
        <v>0</v>
      </c>
      <c r="C466" s="220">
        <v>0</v>
      </c>
      <c r="D466" s="236" t="str">
        <f t="shared" si="7"/>
        <v/>
      </c>
    </row>
    <row r="467" ht="18.75" spans="1:4">
      <c r="A467" s="299" t="s">
        <v>375</v>
      </c>
      <c r="B467" s="220">
        <v>0</v>
      </c>
      <c r="C467" s="220">
        <v>0</v>
      </c>
      <c r="D467" s="236" t="str">
        <f t="shared" si="7"/>
        <v/>
      </c>
    </row>
    <row r="468" ht="18.75" spans="1:4">
      <c r="A468" s="299" t="s">
        <v>376</v>
      </c>
      <c r="B468" s="220">
        <v>93</v>
      </c>
      <c r="C468" s="220">
        <v>7</v>
      </c>
      <c r="D468" s="236">
        <f t="shared" si="7"/>
        <v>-0.924731182795699</v>
      </c>
    </row>
    <row r="469" ht="18.75" spans="1:4">
      <c r="A469" s="299" t="s">
        <v>377</v>
      </c>
      <c r="B469" s="220">
        <v>335</v>
      </c>
      <c r="C469" s="220">
        <v>442</v>
      </c>
      <c r="D469" s="236">
        <f t="shared" si="7"/>
        <v>0.319402985074627</v>
      </c>
    </row>
    <row r="470" ht="18.75" spans="1:4">
      <c r="A470" s="299" t="s">
        <v>378</v>
      </c>
      <c r="B470" s="220">
        <v>20</v>
      </c>
      <c r="C470" s="220">
        <v>0</v>
      </c>
      <c r="D470" s="236">
        <f t="shared" si="7"/>
        <v>-1</v>
      </c>
    </row>
    <row r="471" ht="18.75" spans="1:4">
      <c r="A471" s="299" t="s">
        <v>379</v>
      </c>
      <c r="B471" s="220">
        <v>7</v>
      </c>
      <c r="C471" s="220">
        <v>27</v>
      </c>
      <c r="D471" s="236">
        <f t="shared" si="7"/>
        <v>2.85714285714286</v>
      </c>
    </row>
    <row r="472" ht="18.75" spans="1:4">
      <c r="A472" s="299" t="s">
        <v>380</v>
      </c>
      <c r="B472" s="220">
        <v>25</v>
      </c>
      <c r="C472" s="220">
        <v>5</v>
      </c>
      <c r="D472" s="236">
        <f t="shared" si="7"/>
        <v>-0.8</v>
      </c>
    </row>
    <row r="473" ht="18.75" spans="1:4">
      <c r="A473" s="299" t="s">
        <v>381</v>
      </c>
      <c r="B473" s="220">
        <v>0</v>
      </c>
      <c r="C473" s="220">
        <v>77</v>
      </c>
      <c r="D473" s="236" t="str">
        <f t="shared" si="7"/>
        <v/>
      </c>
    </row>
    <row r="474" ht="18.75" spans="1:4">
      <c r="A474" s="299" t="s">
        <v>382</v>
      </c>
      <c r="B474" s="220">
        <v>147</v>
      </c>
      <c r="C474" s="220">
        <v>0</v>
      </c>
      <c r="D474" s="236">
        <f t="shared" si="7"/>
        <v>-1</v>
      </c>
    </row>
    <row r="475" ht="18.75" spans="1:4">
      <c r="A475" s="299" t="s">
        <v>383</v>
      </c>
      <c r="B475" s="220">
        <v>400</v>
      </c>
      <c r="C475" s="220">
        <v>466</v>
      </c>
      <c r="D475" s="236">
        <f t="shared" si="7"/>
        <v>0.165</v>
      </c>
    </row>
    <row r="476" ht="18.75" spans="1:4">
      <c r="A476" s="298" t="s">
        <v>384</v>
      </c>
      <c r="B476" s="220">
        <v>992</v>
      </c>
      <c r="C476" s="220">
        <v>1124</v>
      </c>
      <c r="D476" s="236">
        <f t="shared" si="7"/>
        <v>0.133064516129032</v>
      </c>
    </row>
    <row r="477" ht="18.75" spans="1:4">
      <c r="A477" s="299" t="s">
        <v>81</v>
      </c>
      <c r="B477" s="220">
        <v>556</v>
      </c>
      <c r="C477" s="220">
        <v>339</v>
      </c>
      <c r="D477" s="236">
        <f t="shared" si="7"/>
        <v>-0.390287769784173</v>
      </c>
    </row>
    <row r="478" ht="18.75" spans="1:4">
      <c r="A478" s="299" t="s">
        <v>82</v>
      </c>
      <c r="B478" s="220">
        <v>0</v>
      </c>
      <c r="C478" s="220">
        <v>0</v>
      </c>
      <c r="D478" s="236" t="str">
        <f t="shared" si="7"/>
        <v/>
      </c>
    </row>
    <row r="479" ht="18.75" spans="1:4">
      <c r="A479" s="299" t="s">
        <v>83</v>
      </c>
      <c r="B479" s="220">
        <v>0</v>
      </c>
      <c r="C479" s="220">
        <v>0</v>
      </c>
      <c r="D479" s="236" t="str">
        <f t="shared" si="7"/>
        <v/>
      </c>
    </row>
    <row r="480" ht="18.75" spans="1:4">
      <c r="A480" s="299" t="s">
        <v>385</v>
      </c>
      <c r="B480" s="220">
        <v>84</v>
      </c>
      <c r="C480" s="220">
        <v>214</v>
      </c>
      <c r="D480" s="236">
        <f t="shared" si="7"/>
        <v>1.54761904761905</v>
      </c>
    </row>
    <row r="481" ht="18.75" spans="1:4">
      <c r="A481" s="299" t="s">
        <v>386</v>
      </c>
      <c r="B481" s="220">
        <v>258</v>
      </c>
      <c r="C481" s="220">
        <v>485</v>
      </c>
      <c r="D481" s="236">
        <f t="shared" si="7"/>
        <v>0.87984496124031</v>
      </c>
    </row>
    <row r="482" ht="18.75" spans="1:4">
      <c r="A482" s="299" t="s">
        <v>387</v>
      </c>
      <c r="B482" s="220">
        <v>0</v>
      </c>
      <c r="C482" s="220">
        <v>0</v>
      </c>
      <c r="D482" s="236" t="str">
        <f t="shared" si="7"/>
        <v/>
      </c>
    </row>
    <row r="483" ht="18.75" spans="1:4">
      <c r="A483" s="299" t="s">
        <v>388</v>
      </c>
      <c r="B483" s="220">
        <v>94</v>
      </c>
      <c r="C483" s="220">
        <v>86</v>
      </c>
      <c r="D483" s="236">
        <f t="shared" si="7"/>
        <v>-0.0851063829787234</v>
      </c>
    </row>
    <row r="484" ht="18.75" spans="1:4">
      <c r="A484" s="298" t="s">
        <v>389</v>
      </c>
      <c r="B484" s="220">
        <v>175</v>
      </c>
      <c r="C484" s="220">
        <v>275</v>
      </c>
      <c r="D484" s="236">
        <f t="shared" si="7"/>
        <v>0.571428571428571</v>
      </c>
    </row>
    <row r="485" ht="18.75" spans="1:4">
      <c r="A485" s="299" t="s">
        <v>81</v>
      </c>
      <c r="B485" s="220">
        <v>0</v>
      </c>
      <c r="C485" s="220">
        <v>0</v>
      </c>
      <c r="D485" s="236" t="str">
        <f t="shared" si="7"/>
        <v/>
      </c>
    </row>
    <row r="486" ht="18.75" spans="1:4">
      <c r="A486" s="299" t="s">
        <v>82</v>
      </c>
      <c r="B486" s="220">
        <v>0</v>
      </c>
      <c r="C486" s="220">
        <v>0</v>
      </c>
      <c r="D486" s="236" t="str">
        <f t="shared" si="7"/>
        <v/>
      </c>
    </row>
    <row r="487" ht="18.75" spans="1:4">
      <c r="A487" s="299" t="s">
        <v>83</v>
      </c>
      <c r="B487" s="220">
        <v>0</v>
      </c>
      <c r="C487" s="220">
        <v>0</v>
      </c>
      <c r="D487" s="236" t="str">
        <f t="shared" si="7"/>
        <v/>
      </c>
    </row>
    <row r="488" ht="18.75" spans="1:4">
      <c r="A488" s="299" t="s">
        <v>390</v>
      </c>
      <c r="B488" s="220">
        <v>0</v>
      </c>
      <c r="C488" s="220">
        <v>0</v>
      </c>
      <c r="D488" s="236" t="str">
        <f t="shared" si="7"/>
        <v/>
      </c>
    </row>
    <row r="489" ht="18.75" spans="1:4">
      <c r="A489" s="299" t="s">
        <v>391</v>
      </c>
      <c r="B489" s="220">
        <v>0</v>
      </c>
      <c r="C489" s="220">
        <v>0</v>
      </c>
      <c r="D489" s="236" t="str">
        <f t="shared" si="7"/>
        <v/>
      </c>
    </row>
    <row r="490" ht="18.75" spans="1:4">
      <c r="A490" s="299" t="s">
        <v>392</v>
      </c>
      <c r="B490" s="220">
        <v>0</v>
      </c>
      <c r="C490" s="220">
        <v>0</v>
      </c>
      <c r="D490" s="236" t="str">
        <f t="shared" si="7"/>
        <v/>
      </c>
    </row>
    <row r="491" ht="18.75" spans="1:4">
      <c r="A491" s="299" t="s">
        <v>393</v>
      </c>
      <c r="B491" s="220">
        <v>0</v>
      </c>
      <c r="C491" s="220">
        <v>0</v>
      </c>
      <c r="D491" s="236" t="str">
        <f t="shared" si="7"/>
        <v/>
      </c>
    </row>
    <row r="492" ht="18.75" spans="1:4">
      <c r="A492" s="299" t="s">
        <v>394</v>
      </c>
      <c r="B492" s="220">
        <v>0</v>
      </c>
      <c r="C492" s="220">
        <v>0</v>
      </c>
      <c r="D492" s="236" t="str">
        <f t="shared" si="7"/>
        <v/>
      </c>
    </row>
    <row r="493" ht="18.75" spans="1:4">
      <c r="A493" s="299" t="s">
        <v>395</v>
      </c>
      <c r="B493" s="220">
        <v>0</v>
      </c>
      <c r="C493" s="220">
        <v>0</v>
      </c>
      <c r="D493" s="236" t="str">
        <f t="shared" si="7"/>
        <v/>
      </c>
    </row>
    <row r="494" ht="18.75" spans="1:4">
      <c r="A494" s="299" t="s">
        <v>396</v>
      </c>
      <c r="B494" s="220">
        <v>175</v>
      </c>
      <c r="C494" s="220">
        <v>275</v>
      </c>
      <c r="D494" s="236">
        <f t="shared" si="7"/>
        <v>0.571428571428571</v>
      </c>
    </row>
    <row r="495" ht="18.75" spans="1:4">
      <c r="A495" s="298" t="s">
        <v>397</v>
      </c>
      <c r="B495" s="220">
        <v>7</v>
      </c>
      <c r="C495" s="220">
        <v>6</v>
      </c>
      <c r="D495" s="236">
        <f t="shared" si="7"/>
        <v>-0.142857142857143</v>
      </c>
    </row>
    <row r="496" ht="18.75" spans="1:4">
      <c r="A496" s="299" t="s">
        <v>81</v>
      </c>
      <c r="B496" s="220">
        <v>0</v>
      </c>
      <c r="C496" s="220">
        <v>0</v>
      </c>
      <c r="D496" s="236" t="str">
        <f t="shared" si="7"/>
        <v/>
      </c>
    </row>
    <row r="497" ht="18.75" spans="1:4">
      <c r="A497" s="299" t="s">
        <v>82</v>
      </c>
      <c r="B497" s="220">
        <v>0</v>
      </c>
      <c r="C497" s="220">
        <v>0</v>
      </c>
      <c r="D497" s="236" t="str">
        <f t="shared" si="7"/>
        <v/>
      </c>
    </row>
    <row r="498" ht="18.75" spans="1:4">
      <c r="A498" s="299" t="s">
        <v>83</v>
      </c>
      <c r="B498" s="220">
        <v>0</v>
      </c>
      <c r="C498" s="220">
        <v>0</v>
      </c>
      <c r="D498" s="236" t="str">
        <f t="shared" si="7"/>
        <v/>
      </c>
    </row>
    <row r="499" ht="18.75" spans="1:4">
      <c r="A499" s="299" t="s">
        <v>398</v>
      </c>
      <c r="B499" s="220">
        <v>0</v>
      </c>
      <c r="C499" s="220">
        <v>0</v>
      </c>
      <c r="D499" s="236" t="str">
        <f t="shared" si="7"/>
        <v/>
      </c>
    </row>
    <row r="500" ht="18.75" spans="1:4">
      <c r="A500" s="299" t="s">
        <v>399</v>
      </c>
      <c r="B500" s="220">
        <v>0</v>
      </c>
      <c r="C500" s="220">
        <v>0</v>
      </c>
      <c r="D500" s="236" t="str">
        <f t="shared" si="7"/>
        <v/>
      </c>
    </row>
    <row r="501" ht="18.75" spans="1:4">
      <c r="A501" s="299" t="s">
        <v>400</v>
      </c>
      <c r="B501" s="220">
        <v>0</v>
      </c>
      <c r="C501" s="220">
        <v>0</v>
      </c>
      <c r="D501" s="236" t="str">
        <f t="shared" si="7"/>
        <v/>
      </c>
    </row>
    <row r="502" ht="18.75" spans="1:4">
      <c r="A502" s="299" t="s">
        <v>401</v>
      </c>
      <c r="B502" s="220">
        <v>7</v>
      </c>
      <c r="C502" s="220">
        <v>6</v>
      </c>
      <c r="D502" s="236">
        <f t="shared" si="7"/>
        <v>-0.142857142857143</v>
      </c>
    </row>
    <row r="503" ht="18.75" spans="1:4">
      <c r="A503" s="299" t="s">
        <v>402</v>
      </c>
      <c r="B503" s="220">
        <v>0</v>
      </c>
      <c r="C503" s="220">
        <v>0</v>
      </c>
      <c r="D503" s="236" t="str">
        <f t="shared" si="7"/>
        <v/>
      </c>
    </row>
    <row r="504" ht="18.75" spans="1:4">
      <c r="A504" s="298" t="s">
        <v>403</v>
      </c>
      <c r="B504" s="220">
        <v>485</v>
      </c>
      <c r="C504" s="220">
        <v>763</v>
      </c>
      <c r="D504" s="236">
        <f t="shared" si="7"/>
        <v>0.57319587628866</v>
      </c>
    </row>
    <row r="505" ht="18.75" spans="1:4">
      <c r="A505" s="299" t="s">
        <v>81</v>
      </c>
      <c r="B505" s="220">
        <v>0</v>
      </c>
      <c r="C505" s="220">
        <v>0</v>
      </c>
      <c r="D505" s="236" t="str">
        <f t="shared" si="7"/>
        <v/>
      </c>
    </row>
    <row r="506" ht="18.75" spans="1:4">
      <c r="A506" s="299" t="s">
        <v>82</v>
      </c>
      <c r="B506" s="220">
        <v>0</v>
      </c>
      <c r="C506" s="220">
        <v>0</v>
      </c>
      <c r="D506" s="236" t="str">
        <f t="shared" si="7"/>
        <v/>
      </c>
    </row>
    <row r="507" ht="18.75" spans="1:4">
      <c r="A507" s="299" t="s">
        <v>83</v>
      </c>
      <c r="B507" s="220">
        <v>0</v>
      </c>
      <c r="C507" s="220">
        <v>0</v>
      </c>
      <c r="D507" s="236" t="str">
        <f t="shared" si="7"/>
        <v/>
      </c>
    </row>
    <row r="508" ht="18.75" spans="1:4">
      <c r="A508" s="299" t="s">
        <v>404</v>
      </c>
      <c r="B508" s="220">
        <v>0</v>
      </c>
      <c r="C508" s="220">
        <v>0</v>
      </c>
      <c r="D508" s="236" t="str">
        <f t="shared" si="7"/>
        <v/>
      </c>
    </row>
    <row r="509" ht="18.75" spans="1:4">
      <c r="A509" s="299" t="s">
        <v>405</v>
      </c>
      <c r="B509" s="220">
        <v>0</v>
      </c>
      <c r="C509" s="220">
        <v>0</v>
      </c>
      <c r="D509" s="236" t="str">
        <f t="shared" si="7"/>
        <v/>
      </c>
    </row>
    <row r="510" ht="18.75" spans="1:4">
      <c r="A510" s="299" t="s">
        <v>406</v>
      </c>
      <c r="B510" s="220">
        <v>0</v>
      </c>
      <c r="C510" s="220">
        <v>0</v>
      </c>
      <c r="D510" s="236" t="str">
        <f t="shared" si="7"/>
        <v/>
      </c>
    </row>
    <row r="511" ht="18.75" spans="1:4">
      <c r="A511" s="299" t="s">
        <v>407</v>
      </c>
      <c r="B511" s="220">
        <v>0</v>
      </c>
      <c r="C511" s="220">
        <v>0</v>
      </c>
      <c r="D511" s="236" t="str">
        <f t="shared" si="7"/>
        <v/>
      </c>
    </row>
    <row r="512" ht="18.75" spans="1:4">
      <c r="A512" s="299" t="s">
        <v>408</v>
      </c>
      <c r="B512" s="220">
        <v>452</v>
      </c>
      <c r="C512" s="220">
        <v>456</v>
      </c>
      <c r="D512" s="236">
        <f t="shared" si="7"/>
        <v>0.00884955752212389</v>
      </c>
    </row>
    <row r="513" ht="18.75" spans="1:4">
      <c r="A513" s="299" t="s">
        <v>409</v>
      </c>
      <c r="B513" s="220">
        <v>33</v>
      </c>
      <c r="C513" s="220">
        <v>307</v>
      </c>
      <c r="D513" s="236">
        <f t="shared" si="7"/>
        <v>8.3030303030303</v>
      </c>
    </row>
    <row r="514" ht="18.75" spans="1:4">
      <c r="A514" s="298" t="s">
        <v>410</v>
      </c>
      <c r="B514" s="220">
        <v>213</v>
      </c>
      <c r="C514" s="220">
        <v>0</v>
      </c>
      <c r="D514" s="236">
        <f t="shared" si="7"/>
        <v>-1</v>
      </c>
    </row>
    <row r="515" ht="18.75" spans="1:4">
      <c r="A515" s="299" t="s">
        <v>411</v>
      </c>
      <c r="B515" s="220">
        <v>0</v>
      </c>
      <c r="C515" s="220">
        <v>0</v>
      </c>
      <c r="D515" s="236" t="str">
        <f t="shared" si="7"/>
        <v/>
      </c>
    </row>
    <row r="516" ht="18.75" spans="1:4">
      <c r="A516" s="299" t="s">
        <v>412</v>
      </c>
      <c r="B516" s="220">
        <v>0</v>
      </c>
      <c r="C516" s="220">
        <v>0</v>
      </c>
      <c r="D516" s="236" t="str">
        <f t="shared" ref="D516:D579" si="8">IF(B516&gt;0,(C516-B516)/B516,"")</f>
        <v/>
      </c>
    </row>
    <row r="517" ht="18.75" spans="1:4">
      <c r="A517" s="299" t="s">
        <v>410</v>
      </c>
      <c r="B517" s="220">
        <v>213</v>
      </c>
      <c r="C517" s="220">
        <v>0</v>
      </c>
      <c r="D517" s="236">
        <f t="shared" si="8"/>
        <v>-1</v>
      </c>
    </row>
    <row r="518" ht="18.75" spans="1:4">
      <c r="A518" s="219" t="s">
        <v>50</v>
      </c>
      <c r="B518" s="220">
        <v>36089</v>
      </c>
      <c r="C518" s="220">
        <v>34150</v>
      </c>
      <c r="D518" s="236">
        <f t="shared" si="8"/>
        <v>-0.053728282856272</v>
      </c>
    </row>
    <row r="519" ht="18.75" spans="1:4">
      <c r="A519" s="298" t="s">
        <v>413</v>
      </c>
      <c r="B519" s="220">
        <v>1023</v>
      </c>
      <c r="C519" s="220">
        <v>931</v>
      </c>
      <c r="D519" s="236">
        <f t="shared" si="8"/>
        <v>-0.0899315738025415</v>
      </c>
    </row>
    <row r="520" ht="18.75" spans="1:4">
      <c r="A520" s="299" t="s">
        <v>81</v>
      </c>
      <c r="B520" s="220">
        <v>284</v>
      </c>
      <c r="C520" s="220">
        <v>231</v>
      </c>
      <c r="D520" s="236">
        <f t="shared" si="8"/>
        <v>-0.186619718309859</v>
      </c>
    </row>
    <row r="521" ht="18.75" spans="1:4">
      <c r="A521" s="299" t="s">
        <v>82</v>
      </c>
      <c r="B521" s="220">
        <v>0</v>
      </c>
      <c r="C521" s="220">
        <v>10</v>
      </c>
      <c r="D521" s="236" t="str">
        <f t="shared" si="8"/>
        <v/>
      </c>
    </row>
    <row r="522" ht="18.75" spans="1:4">
      <c r="A522" s="299" t="s">
        <v>83</v>
      </c>
      <c r="B522" s="220">
        <v>0</v>
      </c>
      <c r="C522" s="220">
        <v>0</v>
      </c>
      <c r="D522" s="236" t="str">
        <f t="shared" si="8"/>
        <v/>
      </c>
    </row>
    <row r="523" ht="18.75" spans="1:4">
      <c r="A523" s="299" t="s">
        <v>414</v>
      </c>
      <c r="B523" s="220">
        <v>29</v>
      </c>
      <c r="C523" s="220">
        <v>29</v>
      </c>
      <c r="D523" s="236">
        <f t="shared" si="8"/>
        <v>0</v>
      </c>
    </row>
    <row r="524" ht="18.75" spans="1:4">
      <c r="A524" s="299" t="s">
        <v>415</v>
      </c>
      <c r="B524" s="220">
        <v>4</v>
      </c>
      <c r="C524" s="220">
        <v>4</v>
      </c>
      <c r="D524" s="236">
        <f t="shared" si="8"/>
        <v>0</v>
      </c>
    </row>
    <row r="525" ht="18.75" spans="1:4">
      <c r="A525" s="299" t="s">
        <v>416</v>
      </c>
      <c r="B525" s="220">
        <v>0</v>
      </c>
      <c r="C525" s="220">
        <v>0</v>
      </c>
      <c r="D525" s="236" t="str">
        <f t="shared" si="8"/>
        <v/>
      </c>
    </row>
    <row r="526" ht="18.75" spans="1:4">
      <c r="A526" s="299" t="s">
        <v>417</v>
      </c>
      <c r="B526" s="220">
        <v>0</v>
      </c>
      <c r="C526" s="220">
        <v>0</v>
      </c>
      <c r="D526" s="236" t="str">
        <f t="shared" si="8"/>
        <v/>
      </c>
    </row>
    <row r="527" ht="18.75" spans="1:4">
      <c r="A527" s="299" t="s">
        <v>122</v>
      </c>
      <c r="B527" s="220">
        <v>0</v>
      </c>
      <c r="C527" s="220">
        <v>0</v>
      </c>
      <c r="D527" s="236" t="str">
        <f t="shared" si="8"/>
        <v/>
      </c>
    </row>
    <row r="528" ht="18.75" spans="1:4">
      <c r="A528" s="299" t="s">
        <v>418</v>
      </c>
      <c r="B528" s="220">
        <v>543</v>
      </c>
      <c r="C528" s="220">
        <v>509</v>
      </c>
      <c r="D528" s="236">
        <f t="shared" si="8"/>
        <v>-0.0626151012891344</v>
      </c>
    </row>
    <row r="529" ht="18.75" spans="1:4">
      <c r="A529" s="299" t="s">
        <v>419</v>
      </c>
      <c r="B529" s="220">
        <v>0</v>
      </c>
      <c r="C529" s="220">
        <v>0</v>
      </c>
      <c r="D529" s="236" t="str">
        <f t="shared" si="8"/>
        <v/>
      </c>
    </row>
    <row r="530" ht="18.75" spans="1:4">
      <c r="A530" s="299" t="s">
        <v>420</v>
      </c>
      <c r="B530" s="220">
        <v>0</v>
      </c>
      <c r="C530" s="220">
        <v>0</v>
      </c>
      <c r="D530" s="236" t="str">
        <f t="shared" si="8"/>
        <v/>
      </c>
    </row>
    <row r="531" ht="18.75" spans="1:4">
      <c r="A531" s="299" t="s">
        <v>421</v>
      </c>
      <c r="B531" s="220">
        <v>9</v>
      </c>
      <c r="C531" s="220">
        <v>0</v>
      </c>
      <c r="D531" s="236">
        <f t="shared" si="8"/>
        <v>-1</v>
      </c>
    </row>
    <row r="532" ht="18.75" spans="1:4">
      <c r="A532" s="302" t="s">
        <v>422</v>
      </c>
      <c r="B532" s="220">
        <v>0</v>
      </c>
      <c r="C532" s="220">
        <v>0</v>
      </c>
      <c r="D532" s="236" t="str">
        <f t="shared" si="8"/>
        <v/>
      </c>
    </row>
    <row r="533" ht="18.75" spans="1:4">
      <c r="A533" s="302" t="s">
        <v>423</v>
      </c>
      <c r="B533" s="220">
        <v>0</v>
      </c>
      <c r="C533" s="220">
        <v>0</v>
      </c>
      <c r="D533" s="236" t="str">
        <f t="shared" si="8"/>
        <v/>
      </c>
    </row>
    <row r="534" ht="18.75" spans="1:4">
      <c r="A534" s="302" t="s">
        <v>424</v>
      </c>
      <c r="B534" s="220">
        <v>0</v>
      </c>
      <c r="C534" s="220">
        <v>0</v>
      </c>
      <c r="D534" s="236" t="str">
        <f t="shared" si="8"/>
        <v/>
      </c>
    </row>
    <row r="535" ht="18.75" spans="1:4">
      <c r="A535" s="302" t="s">
        <v>425</v>
      </c>
      <c r="B535" s="220">
        <v>0</v>
      </c>
      <c r="C535" s="220">
        <v>0</v>
      </c>
      <c r="D535" s="236" t="str">
        <f t="shared" si="8"/>
        <v/>
      </c>
    </row>
    <row r="536" ht="18.75" spans="1:4">
      <c r="A536" s="302" t="s">
        <v>90</v>
      </c>
      <c r="B536" s="220">
        <v>95</v>
      </c>
      <c r="C536" s="220">
        <v>100</v>
      </c>
      <c r="D536" s="236">
        <f t="shared" si="8"/>
        <v>0.0526315789473684</v>
      </c>
    </row>
    <row r="537" ht="37.5" spans="1:4">
      <c r="A537" s="299" t="s">
        <v>426</v>
      </c>
      <c r="B537" s="220">
        <v>59</v>
      </c>
      <c r="C537" s="220">
        <v>48</v>
      </c>
      <c r="D537" s="236">
        <f t="shared" si="8"/>
        <v>-0.186440677966102</v>
      </c>
    </row>
    <row r="538" ht="18.75" spans="1:4">
      <c r="A538" s="298" t="s">
        <v>427</v>
      </c>
      <c r="B538" s="220">
        <v>438</v>
      </c>
      <c r="C538" s="220">
        <v>326</v>
      </c>
      <c r="D538" s="236">
        <f t="shared" si="8"/>
        <v>-0.255707762557078</v>
      </c>
    </row>
    <row r="539" ht="18.75" spans="1:4">
      <c r="A539" s="299" t="s">
        <v>81</v>
      </c>
      <c r="B539" s="220">
        <v>159</v>
      </c>
      <c r="C539" s="220">
        <v>166</v>
      </c>
      <c r="D539" s="236">
        <f t="shared" si="8"/>
        <v>0.0440251572327044</v>
      </c>
    </row>
    <row r="540" ht="18.75" spans="1:4">
      <c r="A540" s="299" t="s">
        <v>82</v>
      </c>
      <c r="B540" s="220">
        <v>0</v>
      </c>
      <c r="C540" s="220">
        <v>0</v>
      </c>
      <c r="D540" s="236" t="str">
        <f t="shared" si="8"/>
        <v/>
      </c>
    </row>
    <row r="541" ht="18.75" spans="1:4">
      <c r="A541" s="299" t="s">
        <v>83</v>
      </c>
      <c r="B541" s="220">
        <v>0</v>
      </c>
      <c r="C541" s="220">
        <v>0</v>
      </c>
      <c r="D541" s="236" t="str">
        <f t="shared" si="8"/>
        <v/>
      </c>
    </row>
    <row r="542" ht="18.75" spans="1:4">
      <c r="A542" s="299" t="s">
        <v>428</v>
      </c>
      <c r="B542" s="220">
        <v>5</v>
      </c>
      <c r="C542" s="220">
        <v>0</v>
      </c>
      <c r="D542" s="236">
        <f t="shared" si="8"/>
        <v>-1</v>
      </c>
    </row>
    <row r="543" ht="18.75" spans="1:4">
      <c r="A543" s="299" t="s">
        <v>429</v>
      </c>
      <c r="B543" s="220">
        <v>25</v>
      </c>
      <c r="C543" s="220">
        <v>0</v>
      </c>
      <c r="D543" s="236">
        <f t="shared" si="8"/>
        <v>-1</v>
      </c>
    </row>
    <row r="544" ht="18.75" spans="1:4">
      <c r="A544" s="299" t="s">
        <v>430</v>
      </c>
      <c r="B544" s="220">
        <v>28</v>
      </c>
      <c r="C544" s="220">
        <v>0</v>
      </c>
      <c r="D544" s="236">
        <f t="shared" si="8"/>
        <v>-1</v>
      </c>
    </row>
    <row r="545" ht="18.75" spans="1:4">
      <c r="A545" s="299" t="s">
        <v>431</v>
      </c>
      <c r="B545" s="220">
        <v>221</v>
      </c>
      <c r="C545" s="220">
        <v>160</v>
      </c>
      <c r="D545" s="236">
        <f t="shared" si="8"/>
        <v>-0.276018099547511</v>
      </c>
    </row>
    <row r="546" ht="18.75" spans="1:4">
      <c r="A546" s="298" t="s">
        <v>432</v>
      </c>
      <c r="B546" s="220">
        <v>0</v>
      </c>
      <c r="C546" s="220">
        <v>0</v>
      </c>
      <c r="D546" s="236" t="str">
        <f t="shared" si="8"/>
        <v/>
      </c>
    </row>
    <row r="547" ht="18.75" spans="1:4">
      <c r="A547" s="299" t="s">
        <v>433</v>
      </c>
      <c r="B547" s="220">
        <v>0</v>
      </c>
      <c r="C547" s="220">
        <v>0</v>
      </c>
      <c r="D547" s="236" t="str">
        <f t="shared" si="8"/>
        <v/>
      </c>
    </row>
    <row r="548" ht="18.75" spans="1:4">
      <c r="A548" s="298" t="s">
        <v>434</v>
      </c>
      <c r="B548" s="220">
        <v>20422</v>
      </c>
      <c r="C548" s="220">
        <v>18841</v>
      </c>
      <c r="D548" s="236">
        <f t="shared" si="8"/>
        <v>-0.0774165116051317</v>
      </c>
    </row>
    <row r="549" ht="18.75" spans="1:4">
      <c r="A549" s="299" t="s">
        <v>435</v>
      </c>
      <c r="B549" s="220">
        <v>2003</v>
      </c>
      <c r="C549" s="220">
        <v>1606</v>
      </c>
      <c r="D549" s="236">
        <f t="shared" si="8"/>
        <v>-0.198202695956066</v>
      </c>
    </row>
    <row r="550" ht="18.75" spans="1:4">
      <c r="A550" s="299" t="s">
        <v>436</v>
      </c>
      <c r="B550" s="220">
        <v>4341</v>
      </c>
      <c r="C550" s="220">
        <v>3631</v>
      </c>
      <c r="D550" s="236">
        <f t="shared" si="8"/>
        <v>-0.163556784151117</v>
      </c>
    </row>
    <row r="551" ht="18.75" spans="1:4">
      <c r="A551" s="299" t="s">
        <v>437</v>
      </c>
      <c r="B551" s="220">
        <v>74</v>
      </c>
      <c r="C551" s="220">
        <v>50</v>
      </c>
      <c r="D551" s="236">
        <f t="shared" si="8"/>
        <v>-0.324324324324324</v>
      </c>
    </row>
    <row r="552" ht="37.5" spans="1:4">
      <c r="A552" s="299" t="s">
        <v>438</v>
      </c>
      <c r="B552" s="220">
        <v>6180</v>
      </c>
      <c r="C552" s="220">
        <v>6540</v>
      </c>
      <c r="D552" s="236">
        <f t="shared" si="8"/>
        <v>0.058252427184466</v>
      </c>
    </row>
    <row r="553" ht="18.75" spans="1:4">
      <c r="A553" s="299" t="s">
        <v>439</v>
      </c>
      <c r="B553" s="220">
        <v>1380</v>
      </c>
      <c r="C553" s="220">
        <v>2580</v>
      </c>
      <c r="D553" s="236">
        <f t="shared" si="8"/>
        <v>0.869565217391304</v>
      </c>
    </row>
    <row r="554" ht="37.5" spans="1:4">
      <c r="A554" s="299" t="s">
        <v>440</v>
      </c>
      <c r="B554" s="220">
        <v>5635</v>
      </c>
      <c r="C554" s="220">
        <v>4224</v>
      </c>
      <c r="D554" s="236">
        <f t="shared" si="8"/>
        <v>-0.250399290150843</v>
      </c>
    </row>
    <row r="555" ht="18.75" spans="1:4">
      <c r="A555" s="302" t="s">
        <v>441</v>
      </c>
      <c r="B555" s="220">
        <v>600</v>
      </c>
      <c r="C555" s="220">
        <v>0</v>
      </c>
      <c r="D555" s="236">
        <f t="shared" si="8"/>
        <v>-1</v>
      </c>
    </row>
    <row r="556" ht="18.75" spans="1:4">
      <c r="A556" s="299" t="s">
        <v>442</v>
      </c>
      <c r="B556" s="220">
        <v>209</v>
      </c>
      <c r="C556" s="220">
        <v>210</v>
      </c>
      <c r="D556" s="236">
        <f t="shared" si="8"/>
        <v>0.00478468899521531</v>
      </c>
    </row>
    <row r="557" ht="18.75" spans="1:4">
      <c r="A557" s="298" t="s">
        <v>443</v>
      </c>
      <c r="B557" s="220">
        <v>207</v>
      </c>
      <c r="C557" s="220">
        <v>11</v>
      </c>
      <c r="D557" s="236">
        <f t="shared" si="8"/>
        <v>-0.946859903381642</v>
      </c>
    </row>
    <row r="558" ht="18.75" spans="1:4">
      <c r="A558" s="299" t="s">
        <v>444</v>
      </c>
      <c r="B558" s="220">
        <v>207</v>
      </c>
      <c r="C558" s="220">
        <v>11</v>
      </c>
      <c r="D558" s="236">
        <f t="shared" si="8"/>
        <v>-0.946859903381642</v>
      </c>
    </row>
    <row r="559" ht="18.75" spans="1:4">
      <c r="A559" s="299" t="s">
        <v>445</v>
      </c>
      <c r="B559" s="220">
        <v>0</v>
      </c>
      <c r="C559" s="220">
        <v>0</v>
      </c>
      <c r="D559" s="236" t="str">
        <f t="shared" si="8"/>
        <v/>
      </c>
    </row>
    <row r="560" ht="18.75" spans="1:4">
      <c r="A560" s="299" t="s">
        <v>446</v>
      </c>
      <c r="B560" s="220">
        <v>0</v>
      </c>
      <c r="C560" s="220">
        <v>0</v>
      </c>
      <c r="D560" s="236" t="str">
        <f t="shared" si="8"/>
        <v/>
      </c>
    </row>
    <row r="561" ht="18.75" spans="1:4">
      <c r="A561" s="298" t="s">
        <v>447</v>
      </c>
      <c r="B561" s="220">
        <v>747</v>
      </c>
      <c r="C561" s="220">
        <v>991</v>
      </c>
      <c r="D561" s="236">
        <f t="shared" si="8"/>
        <v>0.326639892904953</v>
      </c>
    </row>
    <row r="562" ht="18.75" spans="1:4">
      <c r="A562" s="299" t="s">
        <v>448</v>
      </c>
      <c r="B562" s="220">
        <v>0</v>
      </c>
      <c r="C562" s="220">
        <v>0</v>
      </c>
      <c r="D562" s="236" t="str">
        <f t="shared" si="8"/>
        <v/>
      </c>
    </row>
    <row r="563" ht="18.75" spans="1:4">
      <c r="A563" s="299" t="s">
        <v>449</v>
      </c>
      <c r="B563" s="220">
        <v>0</v>
      </c>
      <c r="C563" s="220">
        <v>0</v>
      </c>
      <c r="D563" s="236" t="str">
        <f t="shared" si="8"/>
        <v/>
      </c>
    </row>
    <row r="564" ht="18.75" spans="1:4">
      <c r="A564" s="299" t="s">
        <v>450</v>
      </c>
      <c r="B564" s="220">
        <v>0</v>
      </c>
      <c r="C564" s="220">
        <v>0</v>
      </c>
      <c r="D564" s="236" t="str">
        <f t="shared" si="8"/>
        <v/>
      </c>
    </row>
    <row r="565" ht="18.75" spans="1:4">
      <c r="A565" s="299" t="s">
        <v>451</v>
      </c>
      <c r="B565" s="220">
        <v>0</v>
      </c>
      <c r="C565" s="220">
        <v>0</v>
      </c>
      <c r="D565" s="236" t="str">
        <f t="shared" si="8"/>
        <v/>
      </c>
    </row>
    <row r="566" ht="18.75" spans="1:4">
      <c r="A566" s="299" t="s">
        <v>452</v>
      </c>
      <c r="B566" s="220">
        <v>0</v>
      </c>
      <c r="C566" s="220">
        <v>0</v>
      </c>
      <c r="D566" s="236" t="str">
        <f t="shared" si="8"/>
        <v/>
      </c>
    </row>
    <row r="567" ht="18.75" spans="1:4">
      <c r="A567" s="299" t="s">
        <v>453</v>
      </c>
      <c r="B567" s="220">
        <v>0</v>
      </c>
      <c r="C567" s="220">
        <v>40</v>
      </c>
      <c r="D567" s="236" t="str">
        <f t="shared" si="8"/>
        <v/>
      </c>
    </row>
    <row r="568" ht="18.75" spans="1:4">
      <c r="A568" s="299" t="s">
        <v>454</v>
      </c>
      <c r="B568" s="220">
        <v>0</v>
      </c>
      <c r="C568" s="220">
        <v>0</v>
      </c>
      <c r="D568" s="236" t="str">
        <f t="shared" si="8"/>
        <v/>
      </c>
    </row>
    <row r="569" ht="18.75" spans="1:4">
      <c r="A569" s="299" t="s">
        <v>455</v>
      </c>
      <c r="B569" s="220">
        <v>0</v>
      </c>
      <c r="C569" s="220">
        <v>0</v>
      </c>
      <c r="D569" s="236" t="str">
        <f t="shared" si="8"/>
        <v/>
      </c>
    </row>
    <row r="570" ht="18.75" spans="1:4">
      <c r="A570" s="299" t="s">
        <v>456</v>
      </c>
      <c r="B570" s="220">
        <v>747</v>
      </c>
      <c r="C570" s="220">
        <v>951</v>
      </c>
      <c r="D570" s="236">
        <f t="shared" si="8"/>
        <v>0.273092369477912</v>
      </c>
    </row>
    <row r="571" ht="18.75" spans="1:4">
      <c r="A571" s="298" t="s">
        <v>457</v>
      </c>
      <c r="B571" s="220">
        <v>2828</v>
      </c>
      <c r="C571" s="220">
        <v>2323</v>
      </c>
      <c r="D571" s="236">
        <f t="shared" si="8"/>
        <v>-0.178571428571429</v>
      </c>
    </row>
    <row r="572" ht="18.75" spans="1:4">
      <c r="A572" s="299" t="s">
        <v>458</v>
      </c>
      <c r="B572" s="220">
        <v>817</v>
      </c>
      <c r="C572" s="220">
        <v>865</v>
      </c>
      <c r="D572" s="236">
        <f t="shared" si="8"/>
        <v>0.0587515299877601</v>
      </c>
    </row>
    <row r="573" ht="18.75" spans="1:4">
      <c r="A573" s="299" t="s">
        <v>459</v>
      </c>
      <c r="B573" s="220">
        <v>1065</v>
      </c>
      <c r="C573" s="220">
        <v>34</v>
      </c>
      <c r="D573" s="236">
        <f t="shared" si="8"/>
        <v>-0.968075117370892</v>
      </c>
    </row>
    <row r="574" ht="18.75" spans="1:4">
      <c r="A574" s="299" t="s">
        <v>460</v>
      </c>
      <c r="B574" s="220">
        <v>36</v>
      </c>
      <c r="C574" s="220">
        <v>14</v>
      </c>
      <c r="D574" s="236">
        <f t="shared" si="8"/>
        <v>-0.611111111111111</v>
      </c>
    </row>
    <row r="575" ht="18.75" spans="1:4">
      <c r="A575" s="299" t="s">
        <v>461</v>
      </c>
      <c r="B575" s="220">
        <v>0</v>
      </c>
      <c r="C575" s="220">
        <v>0</v>
      </c>
      <c r="D575" s="236" t="str">
        <f t="shared" si="8"/>
        <v/>
      </c>
    </row>
    <row r="576" ht="18.75" spans="1:4">
      <c r="A576" s="299" t="s">
        <v>462</v>
      </c>
      <c r="B576" s="220">
        <v>270</v>
      </c>
      <c r="C576" s="220">
        <v>307</v>
      </c>
      <c r="D576" s="236">
        <f t="shared" si="8"/>
        <v>0.137037037037037</v>
      </c>
    </row>
    <row r="577" ht="18.75" spans="1:4">
      <c r="A577" s="299" t="s">
        <v>463</v>
      </c>
      <c r="B577" s="220">
        <v>0</v>
      </c>
      <c r="C577" s="220">
        <v>0</v>
      </c>
      <c r="D577" s="236" t="str">
        <f t="shared" si="8"/>
        <v/>
      </c>
    </row>
    <row r="578" ht="18.75" spans="1:4">
      <c r="A578" s="301" t="s">
        <v>464</v>
      </c>
      <c r="B578" s="220">
        <v>0</v>
      </c>
      <c r="C578" s="220">
        <v>0</v>
      </c>
      <c r="D578" s="236" t="str">
        <f t="shared" si="8"/>
        <v/>
      </c>
    </row>
    <row r="579" ht="18.75" spans="1:4">
      <c r="A579" s="301" t="s">
        <v>465</v>
      </c>
      <c r="B579" s="220">
        <v>3</v>
      </c>
      <c r="C579" s="220">
        <v>0</v>
      </c>
      <c r="D579" s="236">
        <f t="shared" si="8"/>
        <v>-1</v>
      </c>
    </row>
    <row r="580" ht="18.75" spans="1:4">
      <c r="A580" s="299" t="s">
        <v>466</v>
      </c>
      <c r="B580" s="220">
        <v>637</v>
      </c>
      <c r="C580" s="220">
        <v>1103</v>
      </c>
      <c r="D580" s="236">
        <f t="shared" ref="D580:D643" si="9">IF(B580&gt;0,(C580-B580)/B580,"")</f>
        <v>0.731554160125589</v>
      </c>
    </row>
    <row r="581" ht="18.75" spans="1:4">
      <c r="A581" s="298" t="s">
        <v>467</v>
      </c>
      <c r="B581" s="220">
        <v>472</v>
      </c>
      <c r="C581" s="220">
        <v>647</v>
      </c>
      <c r="D581" s="236">
        <f t="shared" si="9"/>
        <v>0.370762711864407</v>
      </c>
    </row>
    <row r="582" ht="18.75" spans="1:4">
      <c r="A582" s="299" t="s">
        <v>468</v>
      </c>
      <c r="B582" s="220">
        <v>257</v>
      </c>
      <c r="C582" s="220">
        <v>350</v>
      </c>
      <c r="D582" s="236">
        <f t="shared" si="9"/>
        <v>0.361867704280156</v>
      </c>
    </row>
    <row r="583" ht="18.75" spans="1:4">
      <c r="A583" s="299" t="s">
        <v>469</v>
      </c>
      <c r="B583" s="220">
        <v>185</v>
      </c>
      <c r="C583" s="220">
        <v>243</v>
      </c>
      <c r="D583" s="236">
        <f t="shared" si="9"/>
        <v>0.313513513513514</v>
      </c>
    </row>
    <row r="584" ht="18.75" spans="1:4">
      <c r="A584" s="299" t="s">
        <v>470</v>
      </c>
      <c r="B584" s="220">
        <v>4</v>
      </c>
      <c r="C584" s="220">
        <v>4</v>
      </c>
      <c r="D584" s="236">
        <f t="shared" si="9"/>
        <v>0</v>
      </c>
    </row>
    <row r="585" ht="18.75" spans="1:4">
      <c r="A585" s="299" t="s">
        <v>471</v>
      </c>
      <c r="B585" s="220">
        <v>18</v>
      </c>
      <c r="C585" s="220">
        <v>36</v>
      </c>
      <c r="D585" s="236">
        <f t="shared" si="9"/>
        <v>1</v>
      </c>
    </row>
    <row r="586" ht="18.75" spans="1:4">
      <c r="A586" s="299" t="s">
        <v>472</v>
      </c>
      <c r="B586" s="220">
        <v>8</v>
      </c>
      <c r="C586" s="220">
        <v>14</v>
      </c>
      <c r="D586" s="236">
        <f t="shared" si="9"/>
        <v>0.75</v>
      </c>
    </row>
    <row r="587" ht="18.75" spans="1:4">
      <c r="A587" s="299" t="s">
        <v>473</v>
      </c>
      <c r="B587" s="220">
        <v>0</v>
      </c>
      <c r="C587" s="220">
        <v>0</v>
      </c>
      <c r="D587" s="236" t="str">
        <f t="shared" si="9"/>
        <v/>
      </c>
    </row>
    <row r="588" ht="18.75" spans="1:4">
      <c r="A588" s="298" t="s">
        <v>474</v>
      </c>
      <c r="B588" s="220">
        <v>1084</v>
      </c>
      <c r="C588" s="220">
        <v>1372</v>
      </c>
      <c r="D588" s="236">
        <f t="shared" si="9"/>
        <v>0.265682656826568</v>
      </c>
    </row>
    <row r="589" ht="18.75" spans="1:4">
      <c r="A589" s="299" t="s">
        <v>475</v>
      </c>
      <c r="B589" s="220">
        <v>17</v>
      </c>
      <c r="C589" s="220">
        <v>39</v>
      </c>
      <c r="D589" s="236">
        <f t="shared" si="9"/>
        <v>1.29411764705882</v>
      </c>
    </row>
    <row r="590" ht="18.75" spans="1:4">
      <c r="A590" s="299" t="s">
        <v>476</v>
      </c>
      <c r="B590" s="220">
        <v>340</v>
      </c>
      <c r="C590" s="220">
        <v>392</v>
      </c>
      <c r="D590" s="236">
        <f t="shared" si="9"/>
        <v>0.152941176470588</v>
      </c>
    </row>
    <row r="591" ht="18.75" spans="1:4">
      <c r="A591" s="299" t="s">
        <v>477</v>
      </c>
      <c r="B591" s="220">
        <v>0</v>
      </c>
      <c r="C591" s="220">
        <v>0</v>
      </c>
      <c r="D591" s="236" t="str">
        <f t="shared" si="9"/>
        <v/>
      </c>
    </row>
    <row r="592" ht="18.75" spans="1:4">
      <c r="A592" s="299" t="s">
        <v>478</v>
      </c>
      <c r="B592" s="220">
        <v>492</v>
      </c>
      <c r="C592" s="220">
        <v>475</v>
      </c>
      <c r="D592" s="236">
        <f t="shared" si="9"/>
        <v>-0.0345528455284553</v>
      </c>
    </row>
    <row r="593" ht="18.75" spans="1:4">
      <c r="A593" s="299" t="s">
        <v>479</v>
      </c>
      <c r="B593" s="220">
        <v>4</v>
      </c>
      <c r="C593" s="220">
        <v>4</v>
      </c>
      <c r="D593" s="236">
        <f t="shared" si="9"/>
        <v>0</v>
      </c>
    </row>
    <row r="594" ht="18.75" spans="1:4">
      <c r="A594" s="299" t="s">
        <v>480</v>
      </c>
      <c r="B594" s="220">
        <v>231</v>
      </c>
      <c r="C594" s="220">
        <v>462</v>
      </c>
      <c r="D594" s="236">
        <f t="shared" si="9"/>
        <v>1</v>
      </c>
    </row>
    <row r="595" ht="18.75" spans="1:4">
      <c r="A595" s="299" t="s">
        <v>481</v>
      </c>
      <c r="B595" s="220">
        <v>0</v>
      </c>
      <c r="C595" s="220">
        <v>0</v>
      </c>
      <c r="D595" s="236" t="str">
        <f t="shared" si="9"/>
        <v/>
      </c>
    </row>
    <row r="596" ht="18.75" spans="1:4">
      <c r="A596" s="298" t="s">
        <v>482</v>
      </c>
      <c r="B596" s="220">
        <v>979</v>
      </c>
      <c r="C596" s="220">
        <v>995</v>
      </c>
      <c r="D596" s="236">
        <f t="shared" si="9"/>
        <v>0.0163432073544433</v>
      </c>
    </row>
    <row r="597" ht="18.75" spans="1:4">
      <c r="A597" s="299" t="s">
        <v>81</v>
      </c>
      <c r="B597" s="220">
        <v>129</v>
      </c>
      <c r="C597" s="220">
        <v>123</v>
      </c>
      <c r="D597" s="236">
        <f t="shared" si="9"/>
        <v>-0.0465116279069767</v>
      </c>
    </row>
    <row r="598" ht="18.75" spans="1:4">
      <c r="A598" s="299" t="s">
        <v>82</v>
      </c>
      <c r="B598" s="220">
        <v>0</v>
      </c>
      <c r="C598" s="220">
        <v>0</v>
      </c>
      <c r="D598" s="236" t="str">
        <f t="shared" si="9"/>
        <v/>
      </c>
    </row>
    <row r="599" ht="18.75" spans="1:4">
      <c r="A599" s="299" t="s">
        <v>83</v>
      </c>
      <c r="B599" s="220">
        <v>0</v>
      </c>
      <c r="C599" s="220">
        <v>0</v>
      </c>
      <c r="D599" s="236" t="str">
        <f t="shared" si="9"/>
        <v/>
      </c>
    </row>
    <row r="600" ht="18.75" spans="1:4">
      <c r="A600" s="299" t="s">
        <v>483</v>
      </c>
      <c r="B600" s="220">
        <v>128</v>
      </c>
      <c r="C600" s="220">
        <v>143</v>
      </c>
      <c r="D600" s="236">
        <f t="shared" si="9"/>
        <v>0.1171875</v>
      </c>
    </row>
    <row r="601" ht="18.75" spans="1:4">
      <c r="A601" s="301" t="s">
        <v>484</v>
      </c>
      <c r="B601" s="220">
        <v>72</v>
      </c>
      <c r="C601" s="220">
        <v>84</v>
      </c>
      <c r="D601" s="236">
        <f t="shared" si="9"/>
        <v>0.166666666666667</v>
      </c>
    </row>
    <row r="602" ht="18.75" spans="1:4">
      <c r="A602" s="299" t="s">
        <v>485</v>
      </c>
      <c r="B602" s="220">
        <v>0</v>
      </c>
      <c r="C602" s="220">
        <v>0</v>
      </c>
      <c r="D602" s="236" t="str">
        <f t="shared" si="9"/>
        <v/>
      </c>
    </row>
    <row r="603" ht="18.75" spans="1:4">
      <c r="A603" s="299" t="s">
        <v>486</v>
      </c>
      <c r="B603" s="220">
        <v>470</v>
      </c>
      <c r="C603" s="220">
        <v>469</v>
      </c>
      <c r="D603" s="236">
        <f t="shared" si="9"/>
        <v>-0.00212765957446809</v>
      </c>
    </row>
    <row r="604" ht="18.75" spans="1:4">
      <c r="A604" s="299" t="s">
        <v>487</v>
      </c>
      <c r="B604" s="220">
        <v>180</v>
      </c>
      <c r="C604" s="220">
        <v>176</v>
      </c>
      <c r="D604" s="236">
        <f t="shared" si="9"/>
        <v>-0.0222222222222222</v>
      </c>
    </row>
    <row r="605" ht="18.75" spans="1:4">
      <c r="A605" s="298" t="s">
        <v>488</v>
      </c>
      <c r="B605" s="220">
        <v>73</v>
      </c>
      <c r="C605" s="220">
        <v>49</v>
      </c>
      <c r="D605" s="236">
        <f t="shared" si="9"/>
        <v>-0.328767123287671</v>
      </c>
    </row>
    <row r="606" ht="18.75" spans="1:4">
      <c r="A606" s="299" t="s">
        <v>81</v>
      </c>
      <c r="B606" s="220">
        <v>53</v>
      </c>
      <c r="C606" s="220">
        <v>39</v>
      </c>
      <c r="D606" s="236">
        <f t="shared" si="9"/>
        <v>-0.264150943396226</v>
      </c>
    </row>
    <row r="607" ht="18.75" spans="1:4">
      <c r="A607" s="299" t="s">
        <v>82</v>
      </c>
      <c r="B607" s="220">
        <v>0</v>
      </c>
      <c r="C607" s="220">
        <v>0</v>
      </c>
      <c r="D607" s="236" t="str">
        <f t="shared" si="9"/>
        <v/>
      </c>
    </row>
    <row r="608" ht="18.75" spans="1:4">
      <c r="A608" s="299" t="s">
        <v>83</v>
      </c>
      <c r="B608" s="220">
        <v>0</v>
      </c>
      <c r="C608" s="220">
        <v>0</v>
      </c>
      <c r="D608" s="236" t="str">
        <f t="shared" si="9"/>
        <v/>
      </c>
    </row>
    <row r="609" ht="18.75" spans="1:4">
      <c r="A609" s="299" t="s">
        <v>489</v>
      </c>
      <c r="B609" s="220">
        <v>0</v>
      </c>
      <c r="C609" s="220">
        <v>0</v>
      </c>
      <c r="D609" s="236" t="str">
        <f t="shared" si="9"/>
        <v/>
      </c>
    </row>
    <row r="610" ht="18.75" spans="1:4">
      <c r="A610" s="299" t="s">
        <v>490</v>
      </c>
      <c r="B610" s="220">
        <v>20</v>
      </c>
      <c r="C610" s="220">
        <v>10</v>
      </c>
      <c r="D610" s="236">
        <f t="shared" si="9"/>
        <v>-0.5</v>
      </c>
    </row>
    <row r="611" ht="18.75" spans="1:4">
      <c r="A611" s="298" t="s">
        <v>491</v>
      </c>
      <c r="B611" s="220">
        <v>3373</v>
      </c>
      <c r="C611" s="220">
        <v>2707</v>
      </c>
      <c r="D611" s="236">
        <f t="shared" si="9"/>
        <v>-0.197450340942781</v>
      </c>
    </row>
    <row r="612" ht="18.75" spans="1:4">
      <c r="A612" s="299" t="s">
        <v>492</v>
      </c>
      <c r="B612" s="220">
        <v>2443</v>
      </c>
      <c r="C612" s="220">
        <v>1213</v>
      </c>
      <c r="D612" s="236">
        <f t="shared" si="9"/>
        <v>-0.503479328694228</v>
      </c>
    </row>
    <row r="613" ht="18.75" spans="1:4">
      <c r="A613" s="299" t="s">
        <v>493</v>
      </c>
      <c r="B613" s="220">
        <v>930</v>
      </c>
      <c r="C613" s="220">
        <v>1494</v>
      </c>
      <c r="D613" s="236">
        <f t="shared" si="9"/>
        <v>0.606451612903226</v>
      </c>
    </row>
    <row r="614" ht="18.75" spans="1:4">
      <c r="A614" s="298" t="s">
        <v>494</v>
      </c>
      <c r="B614" s="220">
        <v>178</v>
      </c>
      <c r="C614" s="220">
        <v>859</v>
      </c>
      <c r="D614" s="236">
        <f t="shared" si="9"/>
        <v>3.82584269662921</v>
      </c>
    </row>
    <row r="615" ht="18.75" spans="1:4">
      <c r="A615" s="299" t="s">
        <v>495</v>
      </c>
      <c r="B615" s="220">
        <v>168</v>
      </c>
      <c r="C615" s="220">
        <v>293</v>
      </c>
      <c r="D615" s="236">
        <f t="shared" si="9"/>
        <v>0.744047619047619</v>
      </c>
    </row>
    <row r="616" ht="18.75" spans="1:4">
      <c r="A616" s="299" t="s">
        <v>496</v>
      </c>
      <c r="B616" s="220">
        <v>10</v>
      </c>
      <c r="C616" s="220">
        <v>566</v>
      </c>
      <c r="D616" s="236">
        <f t="shared" si="9"/>
        <v>55.6</v>
      </c>
    </row>
    <row r="617" ht="18.75" spans="1:4">
      <c r="A617" s="298" t="s">
        <v>497</v>
      </c>
      <c r="B617" s="220">
        <v>202</v>
      </c>
      <c r="C617" s="220">
        <v>245</v>
      </c>
      <c r="D617" s="236">
        <f t="shared" si="9"/>
        <v>0.212871287128713</v>
      </c>
    </row>
    <row r="618" ht="18.75" spans="1:4">
      <c r="A618" s="299" t="s">
        <v>498</v>
      </c>
      <c r="B618" s="220">
        <v>93</v>
      </c>
      <c r="C618" s="220">
        <v>0</v>
      </c>
      <c r="D618" s="236">
        <f t="shared" si="9"/>
        <v>-1</v>
      </c>
    </row>
    <row r="619" ht="18.75" spans="1:4">
      <c r="A619" s="299" t="s">
        <v>499</v>
      </c>
      <c r="B619" s="220">
        <v>109</v>
      </c>
      <c r="C619" s="220">
        <v>245</v>
      </c>
      <c r="D619" s="236">
        <f t="shared" si="9"/>
        <v>1.24770642201835</v>
      </c>
    </row>
    <row r="620" ht="18.75" spans="1:4">
      <c r="A620" s="298" t="s">
        <v>500</v>
      </c>
      <c r="B620" s="220">
        <v>0</v>
      </c>
      <c r="C620" s="220">
        <v>0</v>
      </c>
      <c r="D620" s="236" t="str">
        <f t="shared" si="9"/>
        <v/>
      </c>
    </row>
    <row r="621" ht="18.75" spans="1:4">
      <c r="A621" s="299" t="s">
        <v>501</v>
      </c>
      <c r="B621" s="220">
        <v>0</v>
      </c>
      <c r="C621" s="220">
        <v>0</v>
      </c>
      <c r="D621" s="236" t="str">
        <f t="shared" si="9"/>
        <v/>
      </c>
    </row>
    <row r="622" ht="18.75" spans="1:4">
      <c r="A622" s="299" t="s">
        <v>502</v>
      </c>
      <c r="B622" s="220">
        <v>0</v>
      </c>
      <c r="C622" s="220">
        <v>0</v>
      </c>
      <c r="D622" s="236" t="str">
        <f t="shared" si="9"/>
        <v/>
      </c>
    </row>
    <row r="623" ht="18.75" spans="1:4">
      <c r="A623" s="298" t="s">
        <v>503</v>
      </c>
      <c r="B623" s="220">
        <v>117</v>
      </c>
      <c r="C623" s="220">
        <v>79</v>
      </c>
      <c r="D623" s="236">
        <f t="shared" si="9"/>
        <v>-0.324786324786325</v>
      </c>
    </row>
    <row r="624" ht="18.75" spans="1:4">
      <c r="A624" s="299" t="s">
        <v>504</v>
      </c>
      <c r="B624" s="220">
        <v>0</v>
      </c>
      <c r="C624" s="220">
        <v>0</v>
      </c>
      <c r="D624" s="236" t="str">
        <f t="shared" si="9"/>
        <v/>
      </c>
    </row>
    <row r="625" ht="18.75" spans="1:4">
      <c r="A625" s="299" t="s">
        <v>505</v>
      </c>
      <c r="B625" s="220">
        <v>117</v>
      </c>
      <c r="C625" s="220">
        <v>79</v>
      </c>
      <c r="D625" s="236">
        <f t="shared" si="9"/>
        <v>-0.324786324786325</v>
      </c>
    </row>
    <row r="626" ht="18.75" spans="1:4">
      <c r="A626" s="298" t="s">
        <v>506</v>
      </c>
      <c r="B626" s="220">
        <v>3095</v>
      </c>
      <c r="C626" s="220">
        <v>2820</v>
      </c>
      <c r="D626" s="236">
        <f t="shared" si="9"/>
        <v>-0.0888529886914378</v>
      </c>
    </row>
    <row r="627" ht="37.5" spans="1:4">
      <c r="A627" s="299" t="s">
        <v>507</v>
      </c>
      <c r="B627" s="220">
        <v>0</v>
      </c>
      <c r="C627" s="220">
        <v>0</v>
      </c>
      <c r="D627" s="236" t="str">
        <f t="shared" si="9"/>
        <v/>
      </c>
    </row>
    <row r="628" ht="37.5" spans="1:4">
      <c r="A628" s="299" t="s">
        <v>508</v>
      </c>
      <c r="B628" s="220">
        <v>3095</v>
      </c>
      <c r="C628" s="220">
        <v>2820</v>
      </c>
      <c r="D628" s="236">
        <f t="shared" si="9"/>
        <v>-0.0888529886914378</v>
      </c>
    </row>
    <row r="629" ht="37.5" spans="1:4">
      <c r="A629" s="299" t="s">
        <v>509</v>
      </c>
      <c r="B629" s="220">
        <v>0</v>
      </c>
      <c r="C629" s="220">
        <v>0</v>
      </c>
      <c r="D629" s="236" t="str">
        <f t="shared" si="9"/>
        <v/>
      </c>
    </row>
    <row r="630" ht="18.75" spans="1:4">
      <c r="A630" s="298" t="s">
        <v>510</v>
      </c>
      <c r="B630" s="220">
        <v>0</v>
      </c>
      <c r="C630" s="220">
        <v>0</v>
      </c>
      <c r="D630" s="236" t="str">
        <f t="shared" si="9"/>
        <v/>
      </c>
    </row>
    <row r="631" ht="18.75" spans="1:4">
      <c r="A631" s="299" t="s">
        <v>511</v>
      </c>
      <c r="B631" s="220">
        <v>0</v>
      </c>
      <c r="C631" s="220">
        <v>0</v>
      </c>
      <c r="D631" s="236" t="str">
        <f t="shared" si="9"/>
        <v/>
      </c>
    </row>
    <row r="632" ht="18.75" spans="1:4">
      <c r="A632" s="299" t="s">
        <v>512</v>
      </c>
      <c r="B632" s="220">
        <v>0</v>
      </c>
      <c r="C632" s="220">
        <v>0</v>
      </c>
      <c r="D632" s="236" t="str">
        <f t="shared" si="9"/>
        <v/>
      </c>
    </row>
    <row r="633" ht="18.75" spans="1:4">
      <c r="A633" s="299" t="s">
        <v>513</v>
      </c>
      <c r="B633" s="220">
        <v>0</v>
      </c>
      <c r="C633" s="220">
        <v>0</v>
      </c>
      <c r="D633" s="236" t="str">
        <f t="shared" si="9"/>
        <v/>
      </c>
    </row>
    <row r="634" ht="18.75" spans="1:4">
      <c r="A634" s="298" t="s">
        <v>514</v>
      </c>
      <c r="B634" s="220">
        <v>488</v>
      </c>
      <c r="C634" s="220">
        <v>470</v>
      </c>
      <c r="D634" s="236">
        <f t="shared" si="9"/>
        <v>-0.0368852459016393</v>
      </c>
    </row>
    <row r="635" ht="18.75" spans="1:4">
      <c r="A635" s="299" t="s">
        <v>81</v>
      </c>
      <c r="B635" s="220">
        <v>225</v>
      </c>
      <c r="C635" s="220">
        <v>218</v>
      </c>
      <c r="D635" s="236">
        <f t="shared" si="9"/>
        <v>-0.0311111111111111</v>
      </c>
    </row>
    <row r="636" ht="18.75" spans="1:4">
      <c r="A636" s="299" t="s">
        <v>82</v>
      </c>
      <c r="B636" s="220">
        <v>0</v>
      </c>
      <c r="C636" s="220">
        <v>45</v>
      </c>
      <c r="D636" s="236" t="str">
        <f t="shared" si="9"/>
        <v/>
      </c>
    </row>
    <row r="637" ht="18.75" spans="1:4">
      <c r="A637" s="299" t="s">
        <v>83</v>
      </c>
      <c r="B637" s="220">
        <v>0</v>
      </c>
      <c r="C637" s="220">
        <v>0</v>
      </c>
      <c r="D637" s="236" t="str">
        <f t="shared" si="9"/>
        <v/>
      </c>
    </row>
    <row r="638" ht="18.75" spans="1:4">
      <c r="A638" s="299" t="s">
        <v>515</v>
      </c>
      <c r="B638" s="220">
        <v>100</v>
      </c>
      <c r="C638" s="220">
        <v>90</v>
      </c>
      <c r="D638" s="236">
        <f t="shared" si="9"/>
        <v>-0.1</v>
      </c>
    </row>
    <row r="639" ht="18.75" spans="1:4">
      <c r="A639" s="301" t="s">
        <v>516</v>
      </c>
      <c r="B639" s="220">
        <v>0</v>
      </c>
      <c r="C639" s="220">
        <v>0</v>
      </c>
      <c r="D639" s="236" t="str">
        <f t="shared" si="9"/>
        <v/>
      </c>
    </row>
    <row r="640" ht="18.75" spans="1:4">
      <c r="A640" s="299" t="s">
        <v>90</v>
      </c>
      <c r="B640" s="220">
        <v>103</v>
      </c>
      <c r="C640" s="220">
        <v>104</v>
      </c>
      <c r="D640" s="236">
        <f t="shared" si="9"/>
        <v>0.00970873786407767</v>
      </c>
    </row>
    <row r="641" ht="18.75" spans="1:4">
      <c r="A641" s="299" t="s">
        <v>517</v>
      </c>
      <c r="B641" s="220">
        <v>60</v>
      </c>
      <c r="C641" s="220">
        <v>13</v>
      </c>
      <c r="D641" s="236">
        <f t="shared" si="9"/>
        <v>-0.783333333333333</v>
      </c>
    </row>
    <row r="642" ht="18.75" spans="1:4">
      <c r="A642" s="298" t="s">
        <v>518</v>
      </c>
      <c r="B642" s="220">
        <v>30</v>
      </c>
      <c r="C642" s="220">
        <v>0</v>
      </c>
      <c r="D642" s="236">
        <f t="shared" si="9"/>
        <v>-1</v>
      </c>
    </row>
    <row r="643" ht="37.5" spans="1:4">
      <c r="A643" s="299" t="s">
        <v>519</v>
      </c>
      <c r="B643" s="220">
        <v>30</v>
      </c>
      <c r="C643" s="220">
        <v>0</v>
      </c>
      <c r="D643" s="236">
        <f t="shared" si="9"/>
        <v>-1</v>
      </c>
    </row>
    <row r="644" ht="18.75" spans="1:4">
      <c r="A644" s="299" t="s">
        <v>520</v>
      </c>
      <c r="B644" s="220">
        <v>0</v>
      </c>
      <c r="C644" s="220">
        <v>0</v>
      </c>
      <c r="D644" s="236" t="str">
        <f t="shared" ref="D644:D707" si="10">IF(B644&gt;0,(C644-B644)/B644,"")</f>
        <v/>
      </c>
    </row>
    <row r="645" ht="18.75" spans="1:4">
      <c r="A645" s="298" t="s">
        <v>521</v>
      </c>
      <c r="B645" s="220">
        <v>333</v>
      </c>
      <c r="C645" s="220">
        <v>484</v>
      </c>
      <c r="D645" s="236">
        <f t="shared" si="10"/>
        <v>0.453453453453453</v>
      </c>
    </row>
    <row r="646" ht="18.75" spans="1:4">
      <c r="A646" s="299" t="s">
        <v>521</v>
      </c>
      <c r="B646" s="220">
        <v>333</v>
      </c>
      <c r="C646" s="220">
        <v>484</v>
      </c>
      <c r="D646" s="236">
        <f t="shared" si="10"/>
        <v>0.453453453453453</v>
      </c>
    </row>
    <row r="647" ht="18.75" spans="1:4">
      <c r="A647" s="219" t="s">
        <v>51</v>
      </c>
      <c r="B647" s="220">
        <v>17560</v>
      </c>
      <c r="C647" s="220">
        <v>19148</v>
      </c>
      <c r="D647" s="236">
        <f t="shared" si="10"/>
        <v>0.0904328018223235</v>
      </c>
    </row>
    <row r="648" ht="18.75" spans="1:4">
      <c r="A648" s="298" t="s">
        <v>522</v>
      </c>
      <c r="B648" s="220">
        <v>492</v>
      </c>
      <c r="C648" s="220">
        <v>532</v>
      </c>
      <c r="D648" s="236">
        <f t="shared" si="10"/>
        <v>0.0813008130081301</v>
      </c>
    </row>
    <row r="649" ht="18.75" spans="1:4">
      <c r="A649" s="299" t="s">
        <v>81</v>
      </c>
      <c r="B649" s="220">
        <v>385</v>
      </c>
      <c r="C649" s="220">
        <v>326</v>
      </c>
      <c r="D649" s="236">
        <f t="shared" si="10"/>
        <v>-0.153246753246753</v>
      </c>
    </row>
    <row r="650" ht="18.75" spans="1:4">
      <c r="A650" s="299" t="s">
        <v>82</v>
      </c>
      <c r="B650" s="220">
        <v>0</v>
      </c>
      <c r="C650" s="220">
        <v>0</v>
      </c>
      <c r="D650" s="236" t="str">
        <f t="shared" si="10"/>
        <v/>
      </c>
    </row>
    <row r="651" ht="18.75" spans="1:4">
      <c r="A651" s="299" t="s">
        <v>83</v>
      </c>
      <c r="B651" s="220">
        <v>0</v>
      </c>
      <c r="C651" s="220">
        <v>0</v>
      </c>
      <c r="D651" s="236" t="str">
        <f t="shared" si="10"/>
        <v/>
      </c>
    </row>
    <row r="652" ht="18.75" spans="1:4">
      <c r="A652" s="299" t="s">
        <v>523</v>
      </c>
      <c r="B652" s="220">
        <v>107</v>
      </c>
      <c r="C652" s="220">
        <v>206</v>
      </c>
      <c r="D652" s="236">
        <f t="shared" si="10"/>
        <v>0.925233644859813</v>
      </c>
    </row>
    <row r="653" ht="18.75" spans="1:4">
      <c r="A653" s="298" t="s">
        <v>524</v>
      </c>
      <c r="B653" s="220">
        <v>2204</v>
      </c>
      <c r="C653" s="220">
        <v>1977</v>
      </c>
      <c r="D653" s="236">
        <f t="shared" si="10"/>
        <v>-0.102994555353902</v>
      </c>
    </row>
    <row r="654" ht="18.75" spans="1:4">
      <c r="A654" s="299" t="s">
        <v>525</v>
      </c>
      <c r="B654" s="220">
        <v>1108</v>
      </c>
      <c r="C654" s="220">
        <v>1130</v>
      </c>
      <c r="D654" s="236">
        <f t="shared" si="10"/>
        <v>0.01985559566787</v>
      </c>
    </row>
    <row r="655" ht="18.75" spans="1:4">
      <c r="A655" s="299" t="s">
        <v>526</v>
      </c>
      <c r="B655" s="220">
        <v>664</v>
      </c>
      <c r="C655" s="220">
        <v>724</v>
      </c>
      <c r="D655" s="236">
        <f t="shared" si="10"/>
        <v>0.0903614457831325</v>
      </c>
    </row>
    <row r="656" ht="18.75" spans="1:4">
      <c r="A656" s="299" t="s">
        <v>527</v>
      </c>
      <c r="B656" s="220">
        <v>0</v>
      </c>
      <c r="C656" s="220">
        <v>0</v>
      </c>
      <c r="D656" s="236" t="str">
        <f t="shared" si="10"/>
        <v/>
      </c>
    </row>
    <row r="657" ht="18.75" spans="1:4">
      <c r="A657" s="299" t="s">
        <v>528</v>
      </c>
      <c r="B657" s="220">
        <v>0</v>
      </c>
      <c r="C657" s="220">
        <v>0</v>
      </c>
      <c r="D657" s="236" t="str">
        <f t="shared" si="10"/>
        <v/>
      </c>
    </row>
    <row r="658" ht="18.75" spans="1:4">
      <c r="A658" s="299" t="s">
        <v>529</v>
      </c>
      <c r="B658" s="220">
        <v>0</v>
      </c>
      <c r="C658" s="220">
        <v>0</v>
      </c>
      <c r="D658" s="236" t="str">
        <f t="shared" si="10"/>
        <v/>
      </c>
    </row>
    <row r="659" ht="18.75" spans="1:4">
      <c r="A659" s="299" t="s">
        <v>530</v>
      </c>
      <c r="B659" s="220">
        <v>0</v>
      </c>
      <c r="C659" s="220">
        <v>0</v>
      </c>
      <c r="D659" s="236" t="str">
        <f t="shared" si="10"/>
        <v/>
      </c>
    </row>
    <row r="660" ht="18.75" spans="1:4">
      <c r="A660" s="299" t="s">
        <v>531</v>
      </c>
      <c r="B660" s="220">
        <v>0</v>
      </c>
      <c r="C660" s="220">
        <v>0</v>
      </c>
      <c r="D660" s="236" t="str">
        <f t="shared" si="10"/>
        <v/>
      </c>
    </row>
    <row r="661" ht="18.75" spans="1:4">
      <c r="A661" s="299" t="s">
        <v>532</v>
      </c>
      <c r="B661" s="220">
        <v>0</v>
      </c>
      <c r="C661" s="220">
        <v>0</v>
      </c>
      <c r="D661" s="236" t="str">
        <f t="shared" si="10"/>
        <v/>
      </c>
    </row>
    <row r="662" ht="18.75" spans="1:4">
      <c r="A662" s="299" t="s">
        <v>533</v>
      </c>
      <c r="B662" s="220">
        <v>0</v>
      </c>
      <c r="C662" s="220">
        <v>0</v>
      </c>
      <c r="D662" s="236" t="str">
        <f t="shared" si="10"/>
        <v/>
      </c>
    </row>
    <row r="663" ht="18.75" spans="1:4">
      <c r="A663" s="299" t="s">
        <v>534</v>
      </c>
      <c r="B663" s="220">
        <v>0</v>
      </c>
      <c r="C663" s="220">
        <v>0</v>
      </c>
      <c r="D663" s="236" t="str">
        <f t="shared" si="10"/>
        <v/>
      </c>
    </row>
    <row r="664" ht="18.75" spans="1:4">
      <c r="A664" s="299" t="s">
        <v>535</v>
      </c>
      <c r="B664" s="220">
        <v>0</v>
      </c>
      <c r="C664" s="220">
        <v>0</v>
      </c>
      <c r="D664" s="236" t="str">
        <f t="shared" si="10"/>
        <v/>
      </c>
    </row>
    <row r="665" ht="18.75" spans="1:4">
      <c r="A665" s="299" t="s">
        <v>536</v>
      </c>
      <c r="B665" s="220">
        <v>0</v>
      </c>
      <c r="C665" s="220">
        <v>0</v>
      </c>
      <c r="D665" s="236" t="str">
        <f t="shared" si="10"/>
        <v/>
      </c>
    </row>
    <row r="666" ht="18.75" spans="1:4">
      <c r="A666" s="301" t="s">
        <v>537</v>
      </c>
      <c r="B666" s="220">
        <v>0</v>
      </c>
      <c r="C666" s="220">
        <v>0</v>
      </c>
      <c r="D666" s="236" t="str">
        <f t="shared" si="10"/>
        <v/>
      </c>
    </row>
    <row r="667" ht="18.75" spans="1:4">
      <c r="A667" s="299" t="s">
        <v>538</v>
      </c>
      <c r="B667" s="220">
        <v>432</v>
      </c>
      <c r="C667" s="220">
        <v>123</v>
      </c>
      <c r="D667" s="236">
        <f t="shared" si="10"/>
        <v>-0.715277777777778</v>
      </c>
    </row>
    <row r="668" ht="18.75" spans="1:4">
      <c r="A668" s="298" t="s">
        <v>539</v>
      </c>
      <c r="B668" s="220">
        <v>2343</v>
      </c>
      <c r="C668" s="220">
        <v>2414</v>
      </c>
      <c r="D668" s="236">
        <f t="shared" si="10"/>
        <v>0.0303030303030303</v>
      </c>
    </row>
    <row r="669" ht="18.75" spans="1:4">
      <c r="A669" s="299" t="s">
        <v>540</v>
      </c>
      <c r="B669" s="220">
        <v>140</v>
      </c>
      <c r="C669" s="220">
        <v>142</v>
      </c>
      <c r="D669" s="236">
        <f t="shared" si="10"/>
        <v>0.0142857142857143</v>
      </c>
    </row>
    <row r="670" ht="18.75" spans="1:4">
      <c r="A670" s="299" t="s">
        <v>541</v>
      </c>
      <c r="B670" s="220">
        <v>2004</v>
      </c>
      <c r="C670" s="220">
        <v>1918</v>
      </c>
      <c r="D670" s="236">
        <f t="shared" si="10"/>
        <v>-0.0429141716566866</v>
      </c>
    </row>
    <row r="671" ht="18.75" spans="1:4">
      <c r="A671" s="299" t="s">
        <v>542</v>
      </c>
      <c r="B671" s="220">
        <v>199</v>
      </c>
      <c r="C671" s="220">
        <v>354</v>
      </c>
      <c r="D671" s="236">
        <f t="shared" si="10"/>
        <v>0.778894472361809</v>
      </c>
    </row>
    <row r="672" ht="18.75" spans="1:4">
      <c r="A672" s="298" t="s">
        <v>543</v>
      </c>
      <c r="B672" s="220">
        <v>3363</v>
      </c>
      <c r="C672" s="220">
        <v>3611</v>
      </c>
      <c r="D672" s="236">
        <f t="shared" si="10"/>
        <v>0.0737436812369908</v>
      </c>
    </row>
    <row r="673" ht="18.75" spans="1:4">
      <c r="A673" s="299" t="s">
        <v>544</v>
      </c>
      <c r="B673" s="220">
        <v>732</v>
      </c>
      <c r="C673" s="220">
        <v>684</v>
      </c>
      <c r="D673" s="236">
        <f t="shared" si="10"/>
        <v>-0.0655737704918033</v>
      </c>
    </row>
    <row r="674" ht="18.75" spans="1:4">
      <c r="A674" s="299" t="s">
        <v>545</v>
      </c>
      <c r="B674" s="220">
        <v>146</v>
      </c>
      <c r="C674" s="220">
        <v>139</v>
      </c>
      <c r="D674" s="236">
        <f t="shared" si="10"/>
        <v>-0.0479452054794521</v>
      </c>
    </row>
    <row r="675" ht="18.75" spans="1:4">
      <c r="A675" s="299" t="s">
        <v>546</v>
      </c>
      <c r="B675" s="220">
        <v>720</v>
      </c>
      <c r="C675" s="220">
        <v>730</v>
      </c>
      <c r="D675" s="236">
        <f t="shared" si="10"/>
        <v>0.0138888888888889</v>
      </c>
    </row>
    <row r="676" ht="18.75" spans="1:4">
      <c r="A676" s="299" t="s">
        <v>547</v>
      </c>
      <c r="B676" s="220">
        <v>0</v>
      </c>
      <c r="C676" s="220">
        <v>0</v>
      </c>
      <c r="D676" s="236" t="str">
        <f t="shared" si="10"/>
        <v/>
      </c>
    </row>
    <row r="677" ht="18.75" spans="1:4">
      <c r="A677" s="299" t="s">
        <v>548</v>
      </c>
      <c r="B677" s="220">
        <v>200</v>
      </c>
      <c r="C677" s="220">
        <v>205</v>
      </c>
      <c r="D677" s="236">
        <f t="shared" si="10"/>
        <v>0.025</v>
      </c>
    </row>
    <row r="678" ht="18.75" spans="1:4">
      <c r="A678" s="299" t="s">
        <v>549</v>
      </c>
      <c r="B678" s="220">
        <v>0</v>
      </c>
      <c r="C678" s="220">
        <v>0</v>
      </c>
      <c r="D678" s="236" t="str">
        <f t="shared" si="10"/>
        <v/>
      </c>
    </row>
    <row r="679" ht="18.75" spans="1:4">
      <c r="A679" s="299" t="s">
        <v>550</v>
      </c>
      <c r="B679" s="220">
        <v>0</v>
      </c>
      <c r="C679" s="220">
        <v>0</v>
      </c>
      <c r="D679" s="236" t="str">
        <f t="shared" si="10"/>
        <v/>
      </c>
    </row>
    <row r="680" ht="18.75" spans="1:4">
      <c r="A680" s="299" t="s">
        <v>551</v>
      </c>
      <c r="B680" s="220">
        <v>847</v>
      </c>
      <c r="C680" s="220">
        <v>880</v>
      </c>
      <c r="D680" s="236">
        <f t="shared" si="10"/>
        <v>0.038961038961039</v>
      </c>
    </row>
    <row r="681" ht="18.75" spans="1:4">
      <c r="A681" s="299" t="s">
        <v>552</v>
      </c>
      <c r="B681" s="220">
        <v>234</v>
      </c>
      <c r="C681" s="220">
        <v>570</v>
      </c>
      <c r="D681" s="236">
        <f t="shared" si="10"/>
        <v>1.43589743589744</v>
      </c>
    </row>
    <row r="682" ht="18.75" spans="1:4">
      <c r="A682" s="299" t="s">
        <v>553</v>
      </c>
      <c r="B682" s="220">
        <v>484</v>
      </c>
      <c r="C682" s="220">
        <v>403</v>
      </c>
      <c r="D682" s="236">
        <f t="shared" si="10"/>
        <v>-0.167355371900826</v>
      </c>
    </row>
    <row r="683" ht="18.75" spans="1:4">
      <c r="A683" s="299" t="s">
        <v>554</v>
      </c>
      <c r="B683" s="220">
        <v>0</v>
      </c>
      <c r="C683" s="220">
        <v>0</v>
      </c>
      <c r="D683" s="236" t="str">
        <f t="shared" si="10"/>
        <v/>
      </c>
    </row>
    <row r="684" ht="18.75" spans="1:4">
      <c r="A684" s="298" t="s">
        <v>555</v>
      </c>
      <c r="B684" s="220">
        <v>0</v>
      </c>
      <c r="C684" s="220">
        <v>50</v>
      </c>
      <c r="D684" s="236" t="str">
        <f t="shared" si="10"/>
        <v/>
      </c>
    </row>
    <row r="685" ht="18.75" spans="1:4">
      <c r="A685" s="299" t="s">
        <v>556</v>
      </c>
      <c r="B685" s="220">
        <v>0</v>
      </c>
      <c r="C685" s="220">
        <v>50</v>
      </c>
      <c r="D685" s="236" t="str">
        <f t="shared" si="10"/>
        <v/>
      </c>
    </row>
    <row r="686" ht="18.75" spans="1:4">
      <c r="A686" s="299" t="s">
        <v>557</v>
      </c>
      <c r="B686" s="220">
        <v>0</v>
      </c>
      <c r="C686" s="220">
        <v>0</v>
      </c>
      <c r="D686" s="236" t="str">
        <f t="shared" si="10"/>
        <v/>
      </c>
    </row>
    <row r="687" ht="18.75" spans="1:4">
      <c r="A687" s="298" t="s">
        <v>558</v>
      </c>
      <c r="B687" s="220">
        <v>192</v>
      </c>
      <c r="C687" s="220">
        <v>462</v>
      </c>
      <c r="D687" s="236">
        <f t="shared" si="10"/>
        <v>1.40625</v>
      </c>
    </row>
    <row r="688" ht="18.75" spans="1:4">
      <c r="A688" s="299" t="s">
        <v>559</v>
      </c>
      <c r="B688" s="220">
        <v>0</v>
      </c>
      <c r="C688" s="220">
        <v>0</v>
      </c>
      <c r="D688" s="236" t="str">
        <f t="shared" si="10"/>
        <v/>
      </c>
    </row>
    <row r="689" ht="18.75" spans="1:4">
      <c r="A689" s="299" t="s">
        <v>560</v>
      </c>
      <c r="B689" s="220">
        <v>71</v>
      </c>
      <c r="C689" s="220">
        <v>64</v>
      </c>
      <c r="D689" s="236">
        <f t="shared" si="10"/>
        <v>-0.0985915492957746</v>
      </c>
    </row>
    <row r="690" ht="18.75" spans="1:4">
      <c r="A690" s="299" t="s">
        <v>561</v>
      </c>
      <c r="B690" s="220">
        <v>121</v>
      </c>
      <c r="C690" s="220">
        <v>398</v>
      </c>
      <c r="D690" s="236">
        <f t="shared" si="10"/>
        <v>2.28925619834711</v>
      </c>
    </row>
    <row r="691" ht="18.75" spans="1:4">
      <c r="A691" s="298" t="s">
        <v>562</v>
      </c>
      <c r="B691" s="220">
        <v>6395</v>
      </c>
      <c r="C691" s="220">
        <v>7076</v>
      </c>
      <c r="D691" s="236">
        <f t="shared" si="10"/>
        <v>0.106489444878812</v>
      </c>
    </row>
    <row r="692" ht="18.75" spans="1:4">
      <c r="A692" s="299" t="s">
        <v>563</v>
      </c>
      <c r="B692" s="220">
        <v>1131</v>
      </c>
      <c r="C692" s="220">
        <v>1285</v>
      </c>
      <c r="D692" s="236">
        <f t="shared" si="10"/>
        <v>0.136162687886826</v>
      </c>
    </row>
    <row r="693" ht="18.75" spans="1:4">
      <c r="A693" s="299" t="s">
        <v>564</v>
      </c>
      <c r="B693" s="220">
        <v>2531</v>
      </c>
      <c r="C693" s="220">
        <v>2528</v>
      </c>
      <c r="D693" s="236">
        <f t="shared" si="10"/>
        <v>-0.00118530225207428</v>
      </c>
    </row>
    <row r="694" ht="18.75" spans="1:4">
      <c r="A694" s="299" t="s">
        <v>565</v>
      </c>
      <c r="B694" s="220">
        <v>2733</v>
      </c>
      <c r="C694" s="220">
        <v>2877</v>
      </c>
      <c r="D694" s="236">
        <f t="shared" si="10"/>
        <v>0.0526893523600439</v>
      </c>
    </row>
    <row r="695" ht="18.75" spans="1:4">
      <c r="A695" s="299" t="s">
        <v>566</v>
      </c>
      <c r="B695" s="220">
        <v>0</v>
      </c>
      <c r="C695" s="220">
        <v>386</v>
      </c>
      <c r="D695" s="236" t="str">
        <f t="shared" si="10"/>
        <v/>
      </c>
    </row>
    <row r="696" ht="18.75" spans="1:4">
      <c r="A696" s="298" t="s">
        <v>567</v>
      </c>
      <c r="B696" s="220">
        <v>557</v>
      </c>
      <c r="C696" s="220">
        <v>721</v>
      </c>
      <c r="D696" s="236">
        <f t="shared" si="10"/>
        <v>0.29443447037702</v>
      </c>
    </row>
    <row r="697" ht="37.5" spans="1:4">
      <c r="A697" s="299" t="s">
        <v>568</v>
      </c>
      <c r="B697" s="220">
        <v>0</v>
      </c>
      <c r="C697" s="220">
        <v>80</v>
      </c>
      <c r="D697" s="236" t="str">
        <f t="shared" si="10"/>
        <v/>
      </c>
    </row>
    <row r="698" ht="37.5" spans="1:4">
      <c r="A698" s="299" t="s">
        <v>569</v>
      </c>
      <c r="B698" s="220">
        <v>557</v>
      </c>
      <c r="C698" s="220">
        <v>641</v>
      </c>
      <c r="D698" s="236">
        <f t="shared" si="10"/>
        <v>0.1508078994614</v>
      </c>
    </row>
    <row r="699" ht="37.5" spans="1:4">
      <c r="A699" s="299" t="s">
        <v>570</v>
      </c>
      <c r="B699" s="220">
        <v>0</v>
      </c>
      <c r="C699" s="220">
        <v>0</v>
      </c>
      <c r="D699" s="236" t="str">
        <f t="shared" si="10"/>
        <v/>
      </c>
    </row>
    <row r="700" ht="18.75" spans="1:4">
      <c r="A700" s="298" t="s">
        <v>571</v>
      </c>
      <c r="B700" s="220">
        <v>1288</v>
      </c>
      <c r="C700" s="220">
        <v>1125</v>
      </c>
      <c r="D700" s="236">
        <f t="shared" si="10"/>
        <v>-0.126552795031056</v>
      </c>
    </row>
    <row r="701" ht="18.75" spans="1:4">
      <c r="A701" s="299" t="s">
        <v>572</v>
      </c>
      <c r="B701" s="220">
        <v>1283</v>
      </c>
      <c r="C701" s="220">
        <v>1125</v>
      </c>
      <c r="D701" s="236">
        <f t="shared" si="10"/>
        <v>-0.123148869836321</v>
      </c>
    </row>
    <row r="702" ht="18.75" spans="1:4">
      <c r="A702" s="299" t="s">
        <v>573</v>
      </c>
      <c r="B702" s="220">
        <v>0</v>
      </c>
      <c r="C702" s="220">
        <v>0</v>
      </c>
      <c r="D702" s="236" t="str">
        <f t="shared" si="10"/>
        <v/>
      </c>
    </row>
    <row r="703" ht="18.75" spans="1:4">
      <c r="A703" s="299" t="s">
        <v>574</v>
      </c>
      <c r="B703" s="220">
        <v>5</v>
      </c>
      <c r="C703" s="220">
        <v>0</v>
      </c>
      <c r="D703" s="236">
        <f t="shared" si="10"/>
        <v>-1</v>
      </c>
    </row>
    <row r="704" ht="18.75" spans="1:4">
      <c r="A704" s="298" t="s">
        <v>575</v>
      </c>
      <c r="B704" s="220">
        <v>247</v>
      </c>
      <c r="C704" s="220">
        <v>256</v>
      </c>
      <c r="D704" s="236">
        <f t="shared" si="10"/>
        <v>0.0364372469635627</v>
      </c>
    </row>
    <row r="705" ht="18.75" spans="1:4">
      <c r="A705" s="299" t="s">
        <v>576</v>
      </c>
      <c r="B705" s="220">
        <v>247</v>
      </c>
      <c r="C705" s="220">
        <v>256</v>
      </c>
      <c r="D705" s="236">
        <f t="shared" si="10"/>
        <v>0.0364372469635627</v>
      </c>
    </row>
    <row r="706" ht="18.75" spans="1:4">
      <c r="A706" s="299" t="s">
        <v>577</v>
      </c>
      <c r="B706" s="220">
        <v>0</v>
      </c>
      <c r="C706" s="220">
        <v>0</v>
      </c>
      <c r="D706" s="236" t="str">
        <f t="shared" si="10"/>
        <v/>
      </c>
    </row>
    <row r="707" ht="18.75" spans="1:4">
      <c r="A707" s="298" t="s">
        <v>578</v>
      </c>
      <c r="B707" s="220">
        <v>363</v>
      </c>
      <c r="C707" s="220">
        <v>335</v>
      </c>
      <c r="D707" s="236">
        <f t="shared" si="10"/>
        <v>-0.0771349862258953</v>
      </c>
    </row>
    <row r="708" ht="18.75" spans="1:4">
      <c r="A708" s="299" t="s">
        <v>81</v>
      </c>
      <c r="B708" s="220">
        <v>306</v>
      </c>
      <c r="C708" s="220">
        <v>299</v>
      </c>
      <c r="D708" s="236">
        <f t="shared" ref="D708:D771" si="11">IF(B708&gt;0,(C708-B708)/B708,"")</f>
        <v>-0.0228758169934641</v>
      </c>
    </row>
    <row r="709" ht="18.75" spans="1:4">
      <c r="A709" s="299" t="s">
        <v>82</v>
      </c>
      <c r="B709" s="220">
        <v>0</v>
      </c>
      <c r="C709" s="220">
        <v>0</v>
      </c>
      <c r="D709" s="236" t="str">
        <f t="shared" si="11"/>
        <v/>
      </c>
    </row>
    <row r="710" ht="18.75" spans="1:4">
      <c r="A710" s="299" t="s">
        <v>83</v>
      </c>
      <c r="B710" s="220">
        <v>0</v>
      </c>
      <c r="C710" s="220">
        <v>0</v>
      </c>
      <c r="D710" s="236" t="str">
        <f t="shared" si="11"/>
        <v/>
      </c>
    </row>
    <row r="711" ht="18.75" spans="1:4">
      <c r="A711" s="299" t="s">
        <v>122</v>
      </c>
      <c r="B711" s="220">
        <v>0</v>
      </c>
      <c r="C711" s="220">
        <v>0</v>
      </c>
      <c r="D711" s="236" t="str">
        <f t="shared" si="11"/>
        <v/>
      </c>
    </row>
    <row r="712" ht="18.75" spans="1:4">
      <c r="A712" s="299" t="s">
        <v>579</v>
      </c>
      <c r="B712" s="220">
        <v>42</v>
      </c>
      <c r="C712" s="220">
        <v>33</v>
      </c>
      <c r="D712" s="236">
        <f t="shared" si="11"/>
        <v>-0.214285714285714</v>
      </c>
    </row>
    <row r="713" ht="18.75" spans="1:4">
      <c r="A713" s="299" t="s">
        <v>580</v>
      </c>
      <c r="B713" s="220">
        <v>15</v>
      </c>
      <c r="C713" s="220">
        <v>3</v>
      </c>
      <c r="D713" s="236">
        <f t="shared" si="11"/>
        <v>-0.8</v>
      </c>
    </row>
    <row r="714" ht="18.75" spans="1:4">
      <c r="A714" s="299" t="s">
        <v>90</v>
      </c>
      <c r="B714" s="220">
        <v>0</v>
      </c>
      <c r="C714" s="220">
        <v>0</v>
      </c>
      <c r="D714" s="236" t="str">
        <f t="shared" si="11"/>
        <v/>
      </c>
    </row>
    <row r="715" ht="18.75" spans="1:4">
      <c r="A715" s="299" t="s">
        <v>581</v>
      </c>
      <c r="B715" s="220">
        <v>0</v>
      </c>
      <c r="C715" s="220">
        <v>0</v>
      </c>
      <c r="D715" s="236" t="str">
        <f t="shared" si="11"/>
        <v/>
      </c>
    </row>
    <row r="716" ht="18.75" spans="1:4">
      <c r="A716" s="298" t="s">
        <v>582</v>
      </c>
      <c r="B716" s="220">
        <v>97</v>
      </c>
      <c r="C716" s="220">
        <v>99</v>
      </c>
      <c r="D716" s="236">
        <f t="shared" si="11"/>
        <v>0.0206185567010309</v>
      </c>
    </row>
    <row r="717" ht="18.75" spans="1:4">
      <c r="A717" s="299" t="s">
        <v>582</v>
      </c>
      <c r="B717" s="220">
        <v>97</v>
      </c>
      <c r="C717" s="220">
        <v>99</v>
      </c>
      <c r="D717" s="236">
        <f t="shared" si="11"/>
        <v>0.0206185567010309</v>
      </c>
    </row>
    <row r="718" ht="18.75" spans="1:4">
      <c r="A718" s="298" t="s">
        <v>583</v>
      </c>
      <c r="B718" s="220">
        <v>19</v>
      </c>
      <c r="C718" s="220">
        <v>490</v>
      </c>
      <c r="D718" s="236">
        <f t="shared" si="11"/>
        <v>24.7894736842105</v>
      </c>
    </row>
    <row r="719" ht="18.75" spans="1:4">
      <c r="A719" s="299" t="s">
        <v>583</v>
      </c>
      <c r="B719" s="220">
        <v>19</v>
      </c>
      <c r="C719" s="220">
        <v>490</v>
      </c>
      <c r="D719" s="236">
        <f t="shared" si="11"/>
        <v>24.7894736842105</v>
      </c>
    </row>
    <row r="720" ht="18.75" spans="1:4">
      <c r="A720" s="219" t="s">
        <v>52</v>
      </c>
      <c r="B720" s="220">
        <v>44947</v>
      </c>
      <c r="C720" s="220">
        <v>42795</v>
      </c>
      <c r="D720" s="236">
        <f t="shared" si="11"/>
        <v>-0.0478786125881594</v>
      </c>
    </row>
    <row r="721" ht="18.75" spans="1:4">
      <c r="A721" s="298" t="s">
        <v>584</v>
      </c>
      <c r="B721" s="220">
        <v>1035</v>
      </c>
      <c r="C721" s="220">
        <v>1085</v>
      </c>
      <c r="D721" s="236">
        <f t="shared" si="11"/>
        <v>0.0483091787439614</v>
      </c>
    </row>
    <row r="722" ht="18.75" spans="1:4">
      <c r="A722" s="299" t="s">
        <v>81</v>
      </c>
      <c r="B722" s="220">
        <v>66</v>
      </c>
      <c r="C722" s="220">
        <v>145</v>
      </c>
      <c r="D722" s="236">
        <f t="shared" si="11"/>
        <v>1.1969696969697</v>
      </c>
    </row>
    <row r="723" ht="18.75" spans="1:4">
      <c r="A723" s="299" t="s">
        <v>82</v>
      </c>
      <c r="B723" s="220">
        <v>69</v>
      </c>
      <c r="C723" s="220">
        <v>0</v>
      </c>
      <c r="D723" s="236">
        <f t="shared" si="11"/>
        <v>-1</v>
      </c>
    </row>
    <row r="724" ht="18.75" spans="1:4">
      <c r="A724" s="299" t="s">
        <v>83</v>
      </c>
      <c r="B724" s="220">
        <v>0</v>
      </c>
      <c r="C724" s="220">
        <v>0</v>
      </c>
      <c r="D724" s="236" t="str">
        <f t="shared" si="11"/>
        <v/>
      </c>
    </row>
    <row r="725" ht="18.75" spans="1:4">
      <c r="A725" s="299" t="s">
        <v>585</v>
      </c>
      <c r="B725" s="220">
        <v>0</v>
      </c>
      <c r="C725" s="220">
        <v>0</v>
      </c>
      <c r="D725" s="236" t="str">
        <f t="shared" si="11"/>
        <v/>
      </c>
    </row>
    <row r="726" ht="18.75" spans="1:4">
      <c r="A726" s="299" t="s">
        <v>586</v>
      </c>
      <c r="B726" s="220">
        <v>0</v>
      </c>
      <c r="C726" s="220">
        <v>0</v>
      </c>
      <c r="D726" s="236" t="str">
        <f t="shared" si="11"/>
        <v/>
      </c>
    </row>
    <row r="727" ht="18.75" spans="1:4">
      <c r="A727" s="299" t="s">
        <v>587</v>
      </c>
      <c r="B727" s="220">
        <v>0</v>
      </c>
      <c r="C727" s="220">
        <v>0</v>
      </c>
      <c r="D727" s="236" t="str">
        <f t="shared" si="11"/>
        <v/>
      </c>
    </row>
    <row r="728" ht="18.75" spans="1:4">
      <c r="A728" s="299" t="s">
        <v>588</v>
      </c>
      <c r="B728" s="220">
        <v>0</v>
      </c>
      <c r="C728" s="220">
        <v>0</v>
      </c>
      <c r="D728" s="236" t="str">
        <f t="shared" si="11"/>
        <v/>
      </c>
    </row>
    <row r="729" ht="18.75" spans="1:4">
      <c r="A729" s="299" t="s">
        <v>589</v>
      </c>
      <c r="B729" s="220">
        <v>0</v>
      </c>
      <c r="C729" s="220">
        <v>0</v>
      </c>
      <c r="D729" s="236" t="str">
        <f t="shared" si="11"/>
        <v/>
      </c>
    </row>
    <row r="730" ht="18.75" spans="1:4">
      <c r="A730" s="299" t="s">
        <v>590</v>
      </c>
      <c r="B730" s="220">
        <v>900</v>
      </c>
      <c r="C730" s="220">
        <v>940</v>
      </c>
      <c r="D730" s="236">
        <f t="shared" si="11"/>
        <v>0.0444444444444444</v>
      </c>
    </row>
    <row r="731" ht="18.75" spans="1:4">
      <c r="A731" s="298" t="s">
        <v>591</v>
      </c>
      <c r="B731" s="220">
        <v>45</v>
      </c>
      <c r="C731" s="220">
        <v>0</v>
      </c>
      <c r="D731" s="236">
        <f t="shared" si="11"/>
        <v>-1</v>
      </c>
    </row>
    <row r="732" ht="18.75" spans="1:4">
      <c r="A732" s="299" t="s">
        <v>592</v>
      </c>
      <c r="B732" s="220">
        <v>0</v>
      </c>
      <c r="C732" s="220">
        <v>0</v>
      </c>
      <c r="D732" s="236" t="str">
        <f t="shared" si="11"/>
        <v/>
      </c>
    </row>
    <row r="733" ht="18.75" spans="1:4">
      <c r="A733" s="299" t="s">
        <v>593</v>
      </c>
      <c r="B733" s="220">
        <v>0</v>
      </c>
      <c r="C733" s="220">
        <v>0</v>
      </c>
      <c r="D733" s="236" t="str">
        <f t="shared" si="11"/>
        <v/>
      </c>
    </row>
    <row r="734" ht="18.75" spans="1:4">
      <c r="A734" s="299" t="s">
        <v>594</v>
      </c>
      <c r="B734" s="220">
        <v>45</v>
      </c>
      <c r="C734" s="220">
        <v>0</v>
      </c>
      <c r="D734" s="236">
        <f t="shared" si="11"/>
        <v>-1</v>
      </c>
    </row>
    <row r="735" ht="18.75" spans="1:4">
      <c r="A735" s="298" t="s">
        <v>595</v>
      </c>
      <c r="B735" s="220">
        <v>41349</v>
      </c>
      <c r="C735" s="220">
        <v>40311</v>
      </c>
      <c r="D735" s="236">
        <f t="shared" si="11"/>
        <v>-0.0251033882318799</v>
      </c>
    </row>
    <row r="736" ht="18.75" spans="1:4">
      <c r="A736" s="299" t="s">
        <v>596</v>
      </c>
      <c r="B736" s="220">
        <v>0</v>
      </c>
      <c r="C736" s="220">
        <v>0</v>
      </c>
      <c r="D736" s="236" t="str">
        <f t="shared" si="11"/>
        <v/>
      </c>
    </row>
    <row r="737" ht="18.75" spans="1:4">
      <c r="A737" s="299" t="s">
        <v>597</v>
      </c>
      <c r="B737" s="220">
        <v>41349</v>
      </c>
      <c r="C737" s="220">
        <v>40311</v>
      </c>
      <c r="D737" s="236">
        <f t="shared" si="11"/>
        <v>-0.0251033882318799</v>
      </c>
    </row>
    <row r="738" ht="18.75" spans="1:4">
      <c r="A738" s="299" t="s">
        <v>598</v>
      </c>
      <c r="B738" s="220">
        <v>0</v>
      </c>
      <c r="C738" s="220">
        <v>0</v>
      </c>
      <c r="D738" s="236" t="str">
        <f t="shared" si="11"/>
        <v/>
      </c>
    </row>
    <row r="739" ht="18.75" spans="1:4">
      <c r="A739" s="299" t="s">
        <v>599</v>
      </c>
      <c r="B739" s="220">
        <v>0</v>
      </c>
      <c r="C739" s="220">
        <v>0</v>
      </c>
      <c r="D739" s="236" t="str">
        <f t="shared" si="11"/>
        <v/>
      </c>
    </row>
    <row r="740" ht="18.75" spans="1:4">
      <c r="A740" s="299" t="s">
        <v>600</v>
      </c>
      <c r="B740" s="220">
        <v>0</v>
      </c>
      <c r="C740" s="220">
        <v>0</v>
      </c>
      <c r="D740" s="236" t="str">
        <f t="shared" si="11"/>
        <v/>
      </c>
    </row>
    <row r="741" ht="18.75" spans="1:4">
      <c r="A741" s="299" t="s">
        <v>601</v>
      </c>
      <c r="B741" s="220">
        <v>0</v>
      </c>
      <c r="C741" s="220">
        <v>0</v>
      </c>
      <c r="D741" s="236" t="str">
        <f t="shared" si="11"/>
        <v/>
      </c>
    </row>
    <row r="742" ht="18.75" spans="1:4">
      <c r="A742" s="299" t="s">
        <v>602</v>
      </c>
      <c r="B742" s="220">
        <v>0</v>
      </c>
      <c r="C742" s="220">
        <v>0</v>
      </c>
      <c r="D742" s="236" t="str">
        <f t="shared" si="11"/>
        <v/>
      </c>
    </row>
    <row r="743" ht="18.75" spans="1:4">
      <c r="A743" s="299" t="s">
        <v>603</v>
      </c>
      <c r="B743" s="220">
        <v>0</v>
      </c>
      <c r="C743" s="220">
        <v>0</v>
      </c>
      <c r="D743" s="236" t="str">
        <f t="shared" si="11"/>
        <v/>
      </c>
    </row>
    <row r="744" ht="18.75" spans="1:4">
      <c r="A744" s="298" t="s">
        <v>604</v>
      </c>
      <c r="B744" s="220">
        <v>755</v>
      </c>
      <c r="C744" s="220">
        <v>369</v>
      </c>
      <c r="D744" s="236">
        <f t="shared" si="11"/>
        <v>-0.511258278145695</v>
      </c>
    </row>
    <row r="745" ht="18.75" spans="1:4">
      <c r="A745" s="299" t="s">
        <v>605</v>
      </c>
      <c r="B745" s="220">
        <v>520</v>
      </c>
      <c r="C745" s="220">
        <v>0</v>
      </c>
      <c r="D745" s="236">
        <f t="shared" si="11"/>
        <v>-1</v>
      </c>
    </row>
    <row r="746" ht="18.75" spans="1:4">
      <c r="A746" s="299" t="s">
        <v>606</v>
      </c>
      <c r="B746" s="220">
        <v>0</v>
      </c>
      <c r="C746" s="220">
        <v>0</v>
      </c>
      <c r="D746" s="236" t="str">
        <f t="shared" si="11"/>
        <v/>
      </c>
    </row>
    <row r="747" ht="18.75" spans="1:4">
      <c r="A747" s="299" t="s">
        <v>607</v>
      </c>
      <c r="B747" s="220">
        <v>0</v>
      </c>
      <c r="C747" s="220">
        <v>0</v>
      </c>
      <c r="D747" s="236" t="str">
        <f t="shared" si="11"/>
        <v/>
      </c>
    </row>
    <row r="748" ht="18.75" spans="1:4">
      <c r="A748" s="301" t="s">
        <v>608</v>
      </c>
      <c r="B748" s="220">
        <v>0</v>
      </c>
      <c r="C748" s="220">
        <v>0</v>
      </c>
      <c r="D748" s="236" t="str">
        <f t="shared" si="11"/>
        <v/>
      </c>
    </row>
    <row r="749" ht="18.75" spans="1:4">
      <c r="A749" s="301" t="s">
        <v>609</v>
      </c>
      <c r="B749" s="220">
        <v>0</v>
      </c>
      <c r="C749" s="220">
        <v>0</v>
      </c>
      <c r="D749" s="236" t="str">
        <f t="shared" si="11"/>
        <v/>
      </c>
    </row>
    <row r="750" ht="18.75" spans="1:4">
      <c r="A750" s="299" t="s">
        <v>610</v>
      </c>
      <c r="B750" s="220">
        <v>235</v>
      </c>
      <c r="C750" s="220">
        <v>369</v>
      </c>
      <c r="D750" s="236">
        <f t="shared" si="11"/>
        <v>0.570212765957447</v>
      </c>
    </row>
    <row r="751" ht="18.75" spans="1:4">
      <c r="A751" s="298" t="s">
        <v>611</v>
      </c>
      <c r="B751" s="220">
        <v>1277</v>
      </c>
      <c r="C751" s="220">
        <v>1030</v>
      </c>
      <c r="D751" s="236">
        <f t="shared" si="11"/>
        <v>-0.193422083007048</v>
      </c>
    </row>
    <row r="752" ht="18.75" spans="1:4">
      <c r="A752" s="299" t="s">
        <v>612</v>
      </c>
      <c r="B752" s="220">
        <v>1277</v>
      </c>
      <c r="C752" s="220">
        <v>1030</v>
      </c>
      <c r="D752" s="236">
        <f t="shared" si="11"/>
        <v>-0.193422083007048</v>
      </c>
    </row>
    <row r="753" ht="18.75" spans="1:4">
      <c r="A753" s="299" t="s">
        <v>613</v>
      </c>
      <c r="B753" s="220">
        <v>0</v>
      </c>
      <c r="C753" s="220">
        <v>0</v>
      </c>
      <c r="D753" s="236" t="str">
        <f t="shared" si="11"/>
        <v/>
      </c>
    </row>
    <row r="754" ht="18.75" spans="1:4">
      <c r="A754" s="299" t="s">
        <v>614</v>
      </c>
      <c r="B754" s="220">
        <v>0</v>
      </c>
      <c r="C754" s="220">
        <v>0</v>
      </c>
      <c r="D754" s="236" t="str">
        <f t="shared" si="11"/>
        <v/>
      </c>
    </row>
    <row r="755" ht="18.75" spans="1:4">
      <c r="A755" s="299" t="s">
        <v>615</v>
      </c>
      <c r="B755" s="220">
        <v>0</v>
      </c>
      <c r="C755" s="220">
        <v>0</v>
      </c>
      <c r="D755" s="236" t="str">
        <f t="shared" si="11"/>
        <v/>
      </c>
    </row>
    <row r="756" ht="18.75" spans="1:4">
      <c r="A756" s="299" t="s">
        <v>616</v>
      </c>
      <c r="B756" s="220">
        <v>0</v>
      </c>
      <c r="C756" s="220">
        <v>0</v>
      </c>
      <c r="D756" s="236" t="str">
        <f t="shared" si="11"/>
        <v/>
      </c>
    </row>
    <row r="757" ht="18.75" spans="1:4">
      <c r="A757" s="299" t="s">
        <v>617</v>
      </c>
      <c r="B757" s="220">
        <v>0</v>
      </c>
      <c r="C757" s="220">
        <v>0</v>
      </c>
      <c r="D757" s="236" t="str">
        <f t="shared" si="11"/>
        <v/>
      </c>
    </row>
    <row r="758" ht="18.75" spans="1:4">
      <c r="A758" s="298" t="s">
        <v>618</v>
      </c>
      <c r="B758" s="220">
        <v>486</v>
      </c>
      <c r="C758" s="220">
        <v>0</v>
      </c>
      <c r="D758" s="236">
        <f t="shared" si="11"/>
        <v>-1</v>
      </c>
    </row>
    <row r="759" ht="18.75" spans="1:4">
      <c r="A759" s="299" t="s">
        <v>619</v>
      </c>
      <c r="B759" s="220">
        <v>486</v>
      </c>
      <c r="C759" s="220">
        <v>0</v>
      </c>
      <c r="D759" s="236">
        <f t="shared" si="11"/>
        <v>-1</v>
      </c>
    </row>
    <row r="760" ht="18.75" spans="1:4">
      <c r="A760" s="299" t="s">
        <v>620</v>
      </c>
      <c r="B760" s="220">
        <v>0</v>
      </c>
      <c r="C760" s="220">
        <v>0</v>
      </c>
      <c r="D760" s="236" t="str">
        <f t="shared" si="11"/>
        <v/>
      </c>
    </row>
    <row r="761" ht="18.75" spans="1:4">
      <c r="A761" s="299" t="s">
        <v>621</v>
      </c>
      <c r="B761" s="220">
        <v>0</v>
      </c>
      <c r="C761" s="220">
        <v>0</v>
      </c>
      <c r="D761" s="236" t="str">
        <f t="shared" si="11"/>
        <v/>
      </c>
    </row>
    <row r="762" ht="18.75" spans="1:4">
      <c r="A762" s="299" t="s">
        <v>622</v>
      </c>
      <c r="B762" s="220">
        <v>0</v>
      </c>
      <c r="C762" s="220">
        <v>0</v>
      </c>
      <c r="D762" s="236" t="str">
        <f t="shared" si="11"/>
        <v/>
      </c>
    </row>
    <row r="763" ht="18.75" spans="1:4">
      <c r="A763" s="299" t="s">
        <v>623</v>
      </c>
      <c r="B763" s="220">
        <v>0</v>
      </c>
      <c r="C763" s="220">
        <v>0</v>
      </c>
      <c r="D763" s="236" t="str">
        <f t="shared" si="11"/>
        <v/>
      </c>
    </row>
    <row r="764" ht="18.75" spans="1:4">
      <c r="A764" s="298" t="s">
        <v>624</v>
      </c>
      <c r="B764" s="220">
        <v>0</v>
      </c>
      <c r="C764" s="220">
        <v>0</v>
      </c>
      <c r="D764" s="236" t="str">
        <f t="shared" si="11"/>
        <v/>
      </c>
    </row>
    <row r="765" ht="18.75" spans="1:4">
      <c r="A765" s="299" t="s">
        <v>625</v>
      </c>
      <c r="B765" s="220">
        <v>0</v>
      </c>
      <c r="C765" s="220">
        <v>0</v>
      </c>
      <c r="D765" s="236" t="str">
        <f t="shared" si="11"/>
        <v/>
      </c>
    </row>
    <row r="766" ht="18.75" spans="1:4">
      <c r="A766" s="299" t="s">
        <v>626</v>
      </c>
      <c r="B766" s="220">
        <v>0</v>
      </c>
      <c r="C766" s="220">
        <v>0</v>
      </c>
      <c r="D766" s="236" t="str">
        <f t="shared" si="11"/>
        <v/>
      </c>
    </row>
    <row r="767" ht="18.75" spans="1:4">
      <c r="A767" s="298" t="s">
        <v>627</v>
      </c>
      <c r="B767" s="220">
        <v>0</v>
      </c>
      <c r="C767" s="220">
        <v>0</v>
      </c>
      <c r="D767" s="236" t="str">
        <f t="shared" si="11"/>
        <v/>
      </c>
    </row>
    <row r="768" ht="18.75" spans="1:4">
      <c r="A768" s="299" t="s">
        <v>628</v>
      </c>
      <c r="B768" s="220">
        <v>0</v>
      </c>
      <c r="C768" s="220">
        <v>0</v>
      </c>
      <c r="D768" s="236" t="str">
        <f t="shared" si="11"/>
        <v/>
      </c>
    </row>
    <row r="769" ht="18.75" spans="1:4">
      <c r="A769" s="299" t="s">
        <v>629</v>
      </c>
      <c r="B769" s="220">
        <v>0</v>
      </c>
      <c r="C769" s="220">
        <v>0</v>
      </c>
      <c r="D769" s="236" t="str">
        <f t="shared" si="11"/>
        <v/>
      </c>
    </row>
    <row r="770" ht="18.75" spans="1:4">
      <c r="A770" s="298" t="s">
        <v>630</v>
      </c>
      <c r="B770" s="220">
        <v>0</v>
      </c>
      <c r="C770" s="220">
        <v>0</v>
      </c>
      <c r="D770" s="236" t="str">
        <f t="shared" si="11"/>
        <v/>
      </c>
    </row>
    <row r="771" ht="18.75" spans="1:4">
      <c r="A771" s="302" t="s">
        <v>630</v>
      </c>
      <c r="B771" s="220">
        <v>0</v>
      </c>
      <c r="C771" s="220">
        <v>0</v>
      </c>
      <c r="D771" s="236" t="str">
        <f t="shared" si="11"/>
        <v/>
      </c>
    </row>
    <row r="772" ht="18.75" spans="1:4">
      <c r="A772" s="298" t="s">
        <v>631</v>
      </c>
      <c r="B772" s="220">
        <v>0</v>
      </c>
      <c r="C772" s="220">
        <v>0</v>
      </c>
      <c r="D772" s="236" t="str">
        <f t="shared" ref="D772:D835" si="12">IF(B772&gt;0,(C772-B772)/B772,"")</f>
        <v/>
      </c>
    </row>
    <row r="773" ht="18.75" spans="1:4">
      <c r="A773" s="302" t="s">
        <v>631</v>
      </c>
      <c r="B773" s="220">
        <v>0</v>
      </c>
      <c r="C773" s="220">
        <v>0</v>
      </c>
      <c r="D773" s="236" t="str">
        <f t="shared" si="12"/>
        <v/>
      </c>
    </row>
    <row r="774" ht="18.75" spans="1:4">
      <c r="A774" s="298" t="s">
        <v>632</v>
      </c>
      <c r="B774" s="220">
        <v>0</v>
      </c>
      <c r="C774" s="220">
        <v>0</v>
      </c>
      <c r="D774" s="236" t="str">
        <f t="shared" si="12"/>
        <v/>
      </c>
    </row>
    <row r="775" ht="18.75" spans="1:4">
      <c r="A775" s="299" t="s">
        <v>633</v>
      </c>
      <c r="B775" s="220">
        <v>0</v>
      </c>
      <c r="C775" s="220">
        <v>0</v>
      </c>
      <c r="D775" s="236" t="str">
        <f t="shared" si="12"/>
        <v/>
      </c>
    </row>
    <row r="776" ht="18.75" spans="1:4">
      <c r="A776" s="299" t="s">
        <v>634</v>
      </c>
      <c r="B776" s="220">
        <v>0</v>
      </c>
      <c r="C776" s="220">
        <v>0</v>
      </c>
      <c r="D776" s="236" t="str">
        <f t="shared" si="12"/>
        <v/>
      </c>
    </row>
    <row r="777" ht="18.75" spans="1:4">
      <c r="A777" s="299" t="s">
        <v>635</v>
      </c>
      <c r="B777" s="220">
        <v>0</v>
      </c>
      <c r="C777" s="220">
        <v>0</v>
      </c>
      <c r="D777" s="236" t="str">
        <f t="shared" si="12"/>
        <v/>
      </c>
    </row>
    <row r="778" ht="18.75" spans="1:4">
      <c r="A778" s="299" t="s">
        <v>636</v>
      </c>
      <c r="B778" s="220">
        <v>0</v>
      </c>
      <c r="C778" s="220">
        <v>0</v>
      </c>
      <c r="D778" s="236" t="str">
        <f t="shared" si="12"/>
        <v/>
      </c>
    </row>
    <row r="779" ht="18.75" spans="1:4">
      <c r="A779" s="299" t="s">
        <v>637</v>
      </c>
      <c r="B779" s="220">
        <v>0</v>
      </c>
      <c r="C779" s="220">
        <v>0</v>
      </c>
      <c r="D779" s="236" t="str">
        <f t="shared" si="12"/>
        <v/>
      </c>
    </row>
    <row r="780" ht="18.75" spans="1:4">
      <c r="A780" s="298" t="s">
        <v>638</v>
      </c>
      <c r="B780" s="220">
        <v>0</v>
      </c>
      <c r="C780" s="220">
        <v>0</v>
      </c>
      <c r="D780" s="236" t="str">
        <f t="shared" si="12"/>
        <v/>
      </c>
    </row>
    <row r="781" ht="18.75" spans="1:4">
      <c r="A781" s="299" t="s">
        <v>638</v>
      </c>
      <c r="B781" s="220">
        <v>0</v>
      </c>
      <c r="C781" s="220">
        <v>0</v>
      </c>
      <c r="D781" s="236" t="str">
        <f t="shared" si="12"/>
        <v/>
      </c>
    </row>
    <row r="782" ht="18.75" spans="1:4">
      <c r="A782" s="298" t="s">
        <v>639</v>
      </c>
      <c r="B782" s="220">
        <v>0</v>
      </c>
      <c r="C782" s="220">
        <v>0</v>
      </c>
      <c r="D782" s="236" t="str">
        <f t="shared" si="12"/>
        <v/>
      </c>
    </row>
    <row r="783" ht="18.75" spans="1:4">
      <c r="A783" s="299" t="s">
        <v>639</v>
      </c>
      <c r="B783" s="220">
        <v>0</v>
      </c>
      <c r="C783" s="220">
        <v>0</v>
      </c>
      <c r="D783" s="236" t="str">
        <f t="shared" si="12"/>
        <v/>
      </c>
    </row>
    <row r="784" ht="18.75" spans="1:4">
      <c r="A784" s="298" t="s">
        <v>640</v>
      </c>
      <c r="B784" s="220">
        <v>0</v>
      </c>
      <c r="C784" s="220">
        <v>0</v>
      </c>
      <c r="D784" s="236" t="str">
        <f t="shared" si="12"/>
        <v/>
      </c>
    </row>
    <row r="785" ht="18.75" spans="1:4">
      <c r="A785" s="299" t="s">
        <v>81</v>
      </c>
      <c r="B785" s="220">
        <v>0</v>
      </c>
      <c r="C785" s="220">
        <v>0</v>
      </c>
      <c r="D785" s="236" t="str">
        <f t="shared" si="12"/>
        <v/>
      </c>
    </row>
    <row r="786" ht="18.75" spans="1:4">
      <c r="A786" s="299" t="s">
        <v>82</v>
      </c>
      <c r="B786" s="220">
        <v>0</v>
      </c>
      <c r="C786" s="220">
        <v>0</v>
      </c>
      <c r="D786" s="236" t="str">
        <f t="shared" si="12"/>
        <v/>
      </c>
    </row>
    <row r="787" ht="18.75" spans="1:4">
      <c r="A787" s="299" t="s">
        <v>83</v>
      </c>
      <c r="B787" s="220">
        <v>0</v>
      </c>
      <c r="C787" s="220">
        <v>0</v>
      </c>
      <c r="D787" s="236" t="str">
        <f t="shared" si="12"/>
        <v/>
      </c>
    </row>
    <row r="788" ht="18.75" spans="1:4">
      <c r="A788" s="299" t="s">
        <v>641</v>
      </c>
      <c r="B788" s="220">
        <v>0</v>
      </c>
      <c r="C788" s="220">
        <v>0</v>
      </c>
      <c r="D788" s="236" t="str">
        <f t="shared" si="12"/>
        <v/>
      </c>
    </row>
    <row r="789" ht="18.75" spans="1:4">
      <c r="A789" s="299" t="s">
        <v>642</v>
      </c>
      <c r="B789" s="220">
        <v>0</v>
      </c>
      <c r="C789" s="220">
        <v>0</v>
      </c>
      <c r="D789" s="236" t="str">
        <f t="shared" si="12"/>
        <v/>
      </c>
    </row>
    <row r="790" ht="18.75" spans="1:4">
      <c r="A790" s="299" t="s">
        <v>643</v>
      </c>
      <c r="B790" s="220">
        <v>0</v>
      </c>
      <c r="C790" s="220">
        <v>0</v>
      </c>
      <c r="D790" s="236" t="str">
        <f t="shared" si="12"/>
        <v/>
      </c>
    </row>
    <row r="791" ht="18.75" spans="1:4">
      <c r="A791" s="299" t="s">
        <v>644</v>
      </c>
      <c r="B791" s="220">
        <v>0</v>
      </c>
      <c r="C791" s="220">
        <v>0</v>
      </c>
      <c r="D791" s="236" t="str">
        <f t="shared" si="12"/>
        <v/>
      </c>
    </row>
    <row r="792" ht="18.75" spans="1:4">
      <c r="A792" s="299" t="s">
        <v>645</v>
      </c>
      <c r="B792" s="220">
        <v>0</v>
      </c>
      <c r="C792" s="220">
        <v>0</v>
      </c>
      <c r="D792" s="236" t="str">
        <f t="shared" si="12"/>
        <v/>
      </c>
    </row>
    <row r="793" ht="18.75" spans="1:4">
      <c r="A793" s="299" t="s">
        <v>646</v>
      </c>
      <c r="B793" s="220">
        <v>0</v>
      </c>
      <c r="C793" s="220">
        <v>0</v>
      </c>
      <c r="D793" s="236" t="str">
        <f t="shared" si="12"/>
        <v/>
      </c>
    </row>
    <row r="794" ht="18.75" spans="1:4">
      <c r="A794" s="299" t="s">
        <v>647</v>
      </c>
      <c r="B794" s="220">
        <v>0</v>
      </c>
      <c r="C794" s="220">
        <v>0</v>
      </c>
      <c r="D794" s="236" t="str">
        <f t="shared" si="12"/>
        <v/>
      </c>
    </row>
    <row r="795" ht="18.75" spans="1:4">
      <c r="A795" s="299" t="s">
        <v>122</v>
      </c>
      <c r="B795" s="220">
        <v>0</v>
      </c>
      <c r="C795" s="220">
        <v>0</v>
      </c>
      <c r="D795" s="236" t="str">
        <f t="shared" si="12"/>
        <v/>
      </c>
    </row>
    <row r="796" ht="18.75" spans="1:4">
      <c r="A796" s="299" t="s">
        <v>648</v>
      </c>
      <c r="B796" s="220">
        <v>0</v>
      </c>
      <c r="C796" s="220">
        <v>0</v>
      </c>
      <c r="D796" s="236" t="str">
        <f t="shared" si="12"/>
        <v/>
      </c>
    </row>
    <row r="797" ht="18.75" spans="1:4">
      <c r="A797" s="299" t="s">
        <v>90</v>
      </c>
      <c r="B797" s="220">
        <v>0</v>
      </c>
      <c r="C797" s="220">
        <v>0</v>
      </c>
      <c r="D797" s="236" t="str">
        <f t="shared" si="12"/>
        <v/>
      </c>
    </row>
    <row r="798" ht="18.75" spans="1:4">
      <c r="A798" s="299" t="s">
        <v>649</v>
      </c>
      <c r="B798" s="220">
        <v>0</v>
      </c>
      <c r="C798" s="220">
        <v>0</v>
      </c>
      <c r="D798" s="236" t="str">
        <f t="shared" si="12"/>
        <v/>
      </c>
    </row>
    <row r="799" ht="18.75" spans="1:4">
      <c r="A799" s="298" t="s">
        <v>650</v>
      </c>
      <c r="B799" s="220">
        <v>0</v>
      </c>
      <c r="C799" s="220">
        <v>0</v>
      </c>
      <c r="D799" s="236" t="str">
        <f t="shared" si="12"/>
        <v/>
      </c>
    </row>
    <row r="800" ht="18.75" spans="1:4">
      <c r="A800" s="299" t="s">
        <v>650</v>
      </c>
      <c r="B800" s="220">
        <v>0</v>
      </c>
      <c r="C800" s="220">
        <v>0</v>
      </c>
      <c r="D800" s="236" t="str">
        <f t="shared" si="12"/>
        <v/>
      </c>
    </row>
    <row r="801" ht="18.75" spans="1:4">
      <c r="A801" s="219" t="s">
        <v>53</v>
      </c>
      <c r="B801" s="220">
        <v>4716</v>
      </c>
      <c r="C801" s="220">
        <v>2522</v>
      </c>
      <c r="D801" s="236">
        <f t="shared" si="12"/>
        <v>-0.465224766751484</v>
      </c>
    </row>
    <row r="802" ht="18.75" spans="1:4">
      <c r="A802" s="298" t="s">
        <v>651</v>
      </c>
      <c r="B802" s="220">
        <v>1189</v>
      </c>
      <c r="C802" s="220">
        <v>1263</v>
      </c>
      <c r="D802" s="236">
        <f t="shared" si="12"/>
        <v>0.0622371740958789</v>
      </c>
    </row>
    <row r="803" ht="18.75" spans="1:4">
      <c r="A803" s="299" t="s">
        <v>81</v>
      </c>
      <c r="B803" s="220">
        <v>263</v>
      </c>
      <c r="C803" s="220">
        <v>313</v>
      </c>
      <c r="D803" s="236">
        <f t="shared" si="12"/>
        <v>0.190114068441065</v>
      </c>
    </row>
    <row r="804" ht="18.75" spans="1:4">
      <c r="A804" s="299" t="s">
        <v>82</v>
      </c>
      <c r="B804" s="220">
        <v>0</v>
      </c>
      <c r="C804" s="220">
        <v>0</v>
      </c>
      <c r="D804" s="236" t="str">
        <f t="shared" si="12"/>
        <v/>
      </c>
    </row>
    <row r="805" ht="18.75" spans="1:4">
      <c r="A805" s="299" t="s">
        <v>83</v>
      </c>
      <c r="B805" s="220">
        <v>0</v>
      </c>
      <c r="C805" s="220">
        <v>0</v>
      </c>
      <c r="D805" s="236" t="str">
        <f t="shared" si="12"/>
        <v/>
      </c>
    </row>
    <row r="806" ht="18.75" spans="1:4">
      <c r="A806" s="299" t="s">
        <v>652</v>
      </c>
      <c r="B806" s="220">
        <v>520</v>
      </c>
      <c r="C806" s="220">
        <v>496</v>
      </c>
      <c r="D806" s="236">
        <f t="shared" si="12"/>
        <v>-0.0461538461538462</v>
      </c>
    </row>
    <row r="807" ht="18.75" spans="1:4">
      <c r="A807" s="299" t="s">
        <v>653</v>
      </c>
      <c r="B807" s="220">
        <v>0</v>
      </c>
      <c r="C807" s="220">
        <v>0</v>
      </c>
      <c r="D807" s="236" t="str">
        <f t="shared" si="12"/>
        <v/>
      </c>
    </row>
    <row r="808" ht="18.75" spans="1:4">
      <c r="A808" s="299" t="s">
        <v>654</v>
      </c>
      <c r="B808" s="220">
        <v>117</v>
      </c>
      <c r="C808" s="220">
        <v>121</v>
      </c>
      <c r="D808" s="236">
        <f t="shared" si="12"/>
        <v>0.0341880341880342</v>
      </c>
    </row>
    <row r="809" ht="18.75" spans="1:4">
      <c r="A809" s="299" t="s">
        <v>655</v>
      </c>
      <c r="B809" s="220">
        <v>0</v>
      </c>
      <c r="C809" s="220">
        <v>0</v>
      </c>
      <c r="D809" s="236" t="str">
        <f t="shared" si="12"/>
        <v/>
      </c>
    </row>
    <row r="810" ht="18.75" spans="1:4">
      <c r="A810" s="299" t="s">
        <v>656</v>
      </c>
      <c r="B810" s="220">
        <v>0</v>
      </c>
      <c r="C810" s="220">
        <v>0</v>
      </c>
      <c r="D810" s="236" t="str">
        <f t="shared" si="12"/>
        <v/>
      </c>
    </row>
    <row r="811" ht="18.75" spans="1:4">
      <c r="A811" s="299" t="s">
        <v>657</v>
      </c>
      <c r="B811" s="220">
        <v>0</v>
      </c>
      <c r="C811" s="220">
        <v>0</v>
      </c>
      <c r="D811" s="236" t="str">
        <f t="shared" si="12"/>
        <v/>
      </c>
    </row>
    <row r="812" ht="18.75" spans="1:4">
      <c r="A812" s="299" t="s">
        <v>658</v>
      </c>
      <c r="B812" s="220">
        <v>289</v>
      </c>
      <c r="C812" s="220">
        <v>333</v>
      </c>
      <c r="D812" s="236">
        <f t="shared" si="12"/>
        <v>0.152249134948097</v>
      </c>
    </row>
    <row r="813" ht="18.75" spans="1:4">
      <c r="A813" s="298" t="s">
        <v>659</v>
      </c>
      <c r="B813" s="220">
        <v>0</v>
      </c>
      <c r="C813" s="220">
        <v>33</v>
      </c>
      <c r="D813" s="236" t="str">
        <f t="shared" si="12"/>
        <v/>
      </c>
    </row>
    <row r="814" ht="18.75" spans="1:4">
      <c r="A814" s="302" t="s">
        <v>659</v>
      </c>
      <c r="B814" s="220">
        <v>0</v>
      </c>
      <c r="C814" s="220">
        <v>33</v>
      </c>
      <c r="D814" s="236" t="str">
        <f t="shared" si="12"/>
        <v/>
      </c>
    </row>
    <row r="815" ht="18.75" spans="1:4">
      <c r="A815" s="298" t="s">
        <v>660</v>
      </c>
      <c r="B815" s="220">
        <v>93</v>
      </c>
      <c r="C815" s="220">
        <v>183</v>
      </c>
      <c r="D815" s="236">
        <f t="shared" si="12"/>
        <v>0.967741935483871</v>
      </c>
    </row>
    <row r="816" ht="18.75" spans="1:4">
      <c r="A816" s="299" t="s">
        <v>661</v>
      </c>
      <c r="B816" s="220">
        <v>13</v>
      </c>
      <c r="C816" s="220">
        <v>0</v>
      </c>
      <c r="D816" s="236">
        <f t="shared" si="12"/>
        <v>-1</v>
      </c>
    </row>
    <row r="817" ht="18.75" spans="1:4">
      <c r="A817" s="299" t="s">
        <v>662</v>
      </c>
      <c r="B817" s="220">
        <v>80</v>
      </c>
      <c r="C817" s="220">
        <v>183</v>
      </c>
      <c r="D817" s="236">
        <f t="shared" si="12"/>
        <v>1.2875</v>
      </c>
    </row>
    <row r="818" ht="18.75" spans="1:4">
      <c r="A818" s="298" t="s">
        <v>663</v>
      </c>
      <c r="B818" s="220">
        <v>869</v>
      </c>
      <c r="C818" s="220">
        <v>863</v>
      </c>
      <c r="D818" s="236">
        <f t="shared" si="12"/>
        <v>-0.00690448791714614</v>
      </c>
    </row>
    <row r="819" ht="18.75" spans="1:4">
      <c r="A819" s="302" t="s">
        <v>663</v>
      </c>
      <c r="B819" s="220">
        <v>869</v>
      </c>
      <c r="C819" s="220">
        <v>863</v>
      </c>
      <c r="D819" s="236">
        <f t="shared" si="12"/>
        <v>-0.00690448791714614</v>
      </c>
    </row>
    <row r="820" ht="18.75" spans="1:4">
      <c r="A820" s="298" t="s">
        <v>664</v>
      </c>
      <c r="B820" s="220">
        <v>0</v>
      </c>
      <c r="C820" s="220">
        <v>0</v>
      </c>
      <c r="D820" s="236" t="str">
        <f t="shared" si="12"/>
        <v/>
      </c>
    </row>
    <row r="821" ht="18.75" spans="1:4">
      <c r="A821" s="302" t="s">
        <v>664</v>
      </c>
      <c r="B821" s="220">
        <v>0</v>
      </c>
      <c r="C821" s="220">
        <v>0</v>
      </c>
      <c r="D821" s="236" t="str">
        <f t="shared" si="12"/>
        <v/>
      </c>
    </row>
    <row r="822" ht="18.75" spans="1:4">
      <c r="A822" s="298" t="s">
        <v>665</v>
      </c>
      <c r="B822" s="220">
        <v>2565</v>
      </c>
      <c r="C822" s="220">
        <v>180</v>
      </c>
      <c r="D822" s="236">
        <f t="shared" si="12"/>
        <v>-0.929824561403509</v>
      </c>
    </row>
    <row r="823" ht="18.75" spans="1:4">
      <c r="A823" s="302" t="s">
        <v>665</v>
      </c>
      <c r="B823" s="220">
        <v>2565</v>
      </c>
      <c r="C823" s="220">
        <v>180</v>
      </c>
      <c r="D823" s="236">
        <f t="shared" si="12"/>
        <v>-0.929824561403509</v>
      </c>
    </row>
    <row r="824" ht="18.75" spans="1:4">
      <c r="A824" s="219" t="s">
        <v>54</v>
      </c>
      <c r="B824" s="220">
        <v>24021</v>
      </c>
      <c r="C824" s="220">
        <v>19001</v>
      </c>
      <c r="D824" s="236">
        <f t="shared" si="12"/>
        <v>-0.20898380583656</v>
      </c>
    </row>
    <row r="825" ht="18.75" spans="1:4">
      <c r="A825" s="298" t="s">
        <v>666</v>
      </c>
      <c r="B825" s="220">
        <v>7328</v>
      </c>
      <c r="C825" s="220">
        <v>8222</v>
      </c>
      <c r="D825" s="236">
        <f t="shared" si="12"/>
        <v>0.121997816593886</v>
      </c>
    </row>
    <row r="826" ht="18.75" spans="1:4">
      <c r="A826" s="299" t="s">
        <v>81</v>
      </c>
      <c r="B826" s="220">
        <v>409</v>
      </c>
      <c r="C826" s="220">
        <v>367</v>
      </c>
      <c r="D826" s="236">
        <f t="shared" si="12"/>
        <v>-0.102689486552567</v>
      </c>
    </row>
    <row r="827" ht="18.75" spans="1:4">
      <c r="A827" s="299" t="s">
        <v>82</v>
      </c>
      <c r="B827" s="220">
        <v>8</v>
      </c>
      <c r="C827" s="220">
        <v>0</v>
      </c>
      <c r="D827" s="236">
        <f t="shared" si="12"/>
        <v>-1</v>
      </c>
    </row>
    <row r="828" ht="18.75" spans="1:4">
      <c r="A828" s="299" t="s">
        <v>83</v>
      </c>
      <c r="B828" s="220">
        <v>0</v>
      </c>
      <c r="C828" s="220">
        <v>0</v>
      </c>
      <c r="D828" s="236" t="str">
        <f t="shared" si="12"/>
        <v/>
      </c>
    </row>
    <row r="829" ht="18.75" spans="1:4">
      <c r="A829" s="299" t="s">
        <v>90</v>
      </c>
      <c r="B829" s="220">
        <v>2235</v>
      </c>
      <c r="C829" s="220">
        <v>2433</v>
      </c>
      <c r="D829" s="236">
        <f t="shared" si="12"/>
        <v>0.0885906040268456</v>
      </c>
    </row>
    <row r="830" ht="18.75" spans="1:4">
      <c r="A830" s="299" t="s">
        <v>667</v>
      </c>
      <c r="B830" s="220">
        <v>0</v>
      </c>
      <c r="C830" s="220">
        <v>0</v>
      </c>
      <c r="D830" s="236" t="str">
        <f t="shared" si="12"/>
        <v/>
      </c>
    </row>
    <row r="831" ht="18.75" spans="1:4">
      <c r="A831" s="299" t="s">
        <v>668</v>
      </c>
      <c r="B831" s="220">
        <v>1314</v>
      </c>
      <c r="C831" s="220">
        <v>94</v>
      </c>
      <c r="D831" s="236">
        <f t="shared" si="12"/>
        <v>-0.928462709284627</v>
      </c>
    </row>
    <row r="832" ht="18.75" spans="1:4">
      <c r="A832" s="299" t="s">
        <v>669</v>
      </c>
      <c r="B832" s="220">
        <v>111</v>
      </c>
      <c r="C832" s="220">
        <v>67</v>
      </c>
      <c r="D832" s="236">
        <f t="shared" si="12"/>
        <v>-0.396396396396396</v>
      </c>
    </row>
    <row r="833" ht="18.75" spans="1:4">
      <c r="A833" s="299" t="s">
        <v>670</v>
      </c>
      <c r="B833" s="220">
        <v>6</v>
      </c>
      <c r="C833" s="220">
        <v>10</v>
      </c>
      <c r="D833" s="236">
        <f t="shared" si="12"/>
        <v>0.666666666666667</v>
      </c>
    </row>
    <row r="834" ht="18.75" spans="1:4">
      <c r="A834" s="299" t="s">
        <v>671</v>
      </c>
      <c r="B834" s="220">
        <v>0</v>
      </c>
      <c r="C834" s="220">
        <v>0</v>
      </c>
      <c r="D834" s="236" t="str">
        <f t="shared" si="12"/>
        <v/>
      </c>
    </row>
    <row r="835" ht="18.75" spans="1:4">
      <c r="A835" s="299" t="s">
        <v>672</v>
      </c>
      <c r="B835" s="220">
        <v>104</v>
      </c>
      <c r="C835" s="220">
        <v>0</v>
      </c>
      <c r="D835" s="236">
        <f t="shared" si="12"/>
        <v>-1</v>
      </c>
    </row>
    <row r="836" ht="18.75" spans="1:4">
      <c r="A836" s="299" t="s">
        <v>673</v>
      </c>
      <c r="B836" s="220">
        <v>0</v>
      </c>
      <c r="C836" s="220">
        <v>0</v>
      </c>
      <c r="D836" s="236" t="str">
        <f t="shared" ref="D836:D899" si="13">IF(B836&gt;0,(C836-B836)/B836,"")</f>
        <v/>
      </c>
    </row>
    <row r="837" ht="18.75" spans="1:4">
      <c r="A837" s="299" t="s">
        <v>674</v>
      </c>
      <c r="B837" s="220">
        <v>0</v>
      </c>
      <c r="C837" s="220">
        <v>0</v>
      </c>
      <c r="D837" s="236" t="str">
        <f t="shared" si="13"/>
        <v/>
      </c>
    </row>
    <row r="838" ht="18.75" spans="1:4">
      <c r="A838" s="299" t="s">
        <v>675</v>
      </c>
      <c r="B838" s="220">
        <v>0</v>
      </c>
      <c r="C838" s="220">
        <v>5</v>
      </c>
      <c r="D838" s="236" t="str">
        <f t="shared" si="13"/>
        <v/>
      </c>
    </row>
    <row r="839" ht="18.75" spans="1:4">
      <c r="A839" s="299" t="s">
        <v>676</v>
      </c>
      <c r="B839" s="220">
        <v>0</v>
      </c>
      <c r="C839" s="220">
        <v>994</v>
      </c>
      <c r="D839" s="236" t="str">
        <f t="shared" si="13"/>
        <v/>
      </c>
    </row>
    <row r="840" ht="18.75" spans="1:4">
      <c r="A840" s="299" t="s">
        <v>677</v>
      </c>
      <c r="B840" s="220">
        <v>0</v>
      </c>
      <c r="C840" s="220">
        <v>0</v>
      </c>
      <c r="D840" s="236" t="str">
        <f t="shared" si="13"/>
        <v/>
      </c>
    </row>
    <row r="841" ht="18.75" spans="1:4">
      <c r="A841" s="299" t="s">
        <v>678</v>
      </c>
      <c r="B841" s="220">
        <v>20</v>
      </c>
      <c r="C841" s="220">
        <v>1525</v>
      </c>
      <c r="D841" s="236">
        <f t="shared" si="13"/>
        <v>75.25</v>
      </c>
    </row>
    <row r="842" ht="18.75" spans="1:4">
      <c r="A842" s="299" t="s">
        <v>679</v>
      </c>
      <c r="B842" s="220">
        <v>9</v>
      </c>
      <c r="C842" s="220">
        <v>0</v>
      </c>
      <c r="D842" s="236">
        <f t="shared" si="13"/>
        <v>-1</v>
      </c>
    </row>
    <row r="843" ht="18.75" spans="1:4">
      <c r="A843" s="299" t="s">
        <v>680</v>
      </c>
      <c r="B843" s="220">
        <v>1</v>
      </c>
      <c r="C843" s="220">
        <v>0</v>
      </c>
      <c r="D843" s="236">
        <f t="shared" si="13"/>
        <v>-1</v>
      </c>
    </row>
    <row r="844" ht="18.75" spans="1:4">
      <c r="A844" s="299" t="s">
        <v>681</v>
      </c>
      <c r="B844" s="220">
        <v>677</v>
      </c>
      <c r="C844" s="220">
        <v>1297</v>
      </c>
      <c r="D844" s="236">
        <f t="shared" si="13"/>
        <v>0.915805022156573</v>
      </c>
    </row>
    <row r="845" ht="18.75" spans="1:4">
      <c r="A845" s="299" t="s">
        <v>682</v>
      </c>
      <c r="B845" s="220">
        <v>0</v>
      </c>
      <c r="C845" s="220">
        <v>383</v>
      </c>
      <c r="D845" s="236" t="str">
        <f t="shared" si="13"/>
        <v/>
      </c>
    </row>
    <row r="846" ht="18.75" spans="1:4">
      <c r="A846" s="299" t="s">
        <v>683</v>
      </c>
      <c r="B846" s="220">
        <v>0</v>
      </c>
      <c r="C846" s="220">
        <v>0</v>
      </c>
      <c r="D846" s="236" t="str">
        <f t="shared" si="13"/>
        <v/>
      </c>
    </row>
    <row r="847" ht="18.75" spans="1:4">
      <c r="A847" s="301" t="s">
        <v>684</v>
      </c>
      <c r="B847" s="220">
        <v>0</v>
      </c>
      <c r="C847" s="220">
        <v>0</v>
      </c>
      <c r="D847" s="236" t="str">
        <f t="shared" si="13"/>
        <v/>
      </c>
    </row>
    <row r="848" ht="18.75" spans="1:4">
      <c r="A848" s="299" t="s">
        <v>685</v>
      </c>
      <c r="B848" s="220">
        <v>0</v>
      </c>
      <c r="C848" s="220">
        <v>0</v>
      </c>
      <c r="D848" s="236" t="str">
        <f t="shared" si="13"/>
        <v/>
      </c>
    </row>
    <row r="849" ht="18.75" spans="1:4">
      <c r="A849" s="299" t="s">
        <v>686</v>
      </c>
      <c r="B849" s="220">
        <v>1071</v>
      </c>
      <c r="C849" s="220">
        <v>960</v>
      </c>
      <c r="D849" s="236">
        <f t="shared" si="13"/>
        <v>-0.103641456582633</v>
      </c>
    </row>
    <row r="850" ht="18.75" spans="1:4">
      <c r="A850" s="299" t="s">
        <v>687</v>
      </c>
      <c r="B850" s="220">
        <v>1363</v>
      </c>
      <c r="C850" s="220">
        <v>87</v>
      </c>
      <c r="D850" s="236">
        <f t="shared" si="13"/>
        <v>-0.936170212765957</v>
      </c>
    </row>
    <row r="851" ht="18.75" spans="1:4">
      <c r="A851" s="298" t="s">
        <v>688</v>
      </c>
      <c r="B851" s="220">
        <v>2523</v>
      </c>
      <c r="C851" s="220">
        <v>2245</v>
      </c>
      <c r="D851" s="236">
        <f t="shared" si="13"/>
        <v>-0.110186286167261</v>
      </c>
    </row>
    <row r="852" ht="18.75" spans="1:4">
      <c r="A852" s="299" t="s">
        <v>81</v>
      </c>
      <c r="B852" s="220">
        <v>297</v>
      </c>
      <c r="C852" s="220">
        <v>294</v>
      </c>
      <c r="D852" s="236">
        <f t="shared" si="13"/>
        <v>-0.0101010101010101</v>
      </c>
    </row>
    <row r="853" ht="18.75" spans="1:4">
      <c r="A853" s="299" t="s">
        <v>82</v>
      </c>
      <c r="B853" s="220">
        <v>0</v>
      </c>
      <c r="C853" s="220">
        <v>0</v>
      </c>
      <c r="D853" s="236" t="str">
        <f t="shared" si="13"/>
        <v/>
      </c>
    </row>
    <row r="854" ht="18.75" spans="1:4">
      <c r="A854" s="299" t="s">
        <v>83</v>
      </c>
      <c r="B854" s="220">
        <v>0</v>
      </c>
      <c r="C854" s="220">
        <v>0</v>
      </c>
      <c r="D854" s="236" t="str">
        <f t="shared" si="13"/>
        <v/>
      </c>
    </row>
    <row r="855" ht="18.75" spans="1:4">
      <c r="A855" s="299" t="s">
        <v>689</v>
      </c>
      <c r="B855" s="220">
        <v>383</v>
      </c>
      <c r="C855" s="220">
        <v>477</v>
      </c>
      <c r="D855" s="236">
        <f t="shared" si="13"/>
        <v>0.245430809399478</v>
      </c>
    </row>
    <row r="856" ht="18.75" spans="1:4">
      <c r="A856" s="299" t="s">
        <v>690</v>
      </c>
      <c r="B856" s="220">
        <v>1168</v>
      </c>
      <c r="C856" s="220">
        <v>676</v>
      </c>
      <c r="D856" s="236">
        <f t="shared" si="13"/>
        <v>-0.421232876712329</v>
      </c>
    </row>
    <row r="857" ht="18.75" spans="1:4">
      <c r="A857" s="299" t="s">
        <v>691</v>
      </c>
      <c r="B857" s="220">
        <v>0</v>
      </c>
      <c r="C857" s="220">
        <v>0</v>
      </c>
      <c r="D857" s="236" t="str">
        <f t="shared" si="13"/>
        <v/>
      </c>
    </row>
    <row r="858" ht="18.75" spans="1:4">
      <c r="A858" s="299" t="s">
        <v>692</v>
      </c>
      <c r="B858" s="220">
        <v>0</v>
      </c>
      <c r="C858" s="220">
        <v>38</v>
      </c>
      <c r="D858" s="236" t="str">
        <f t="shared" si="13"/>
        <v/>
      </c>
    </row>
    <row r="859" ht="18.75" spans="1:4">
      <c r="A859" s="299" t="s">
        <v>693</v>
      </c>
      <c r="B859" s="220">
        <v>40</v>
      </c>
      <c r="C859" s="220">
        <v>391</v>
      </c>
      <c r="D859" s="236">
        <f t="shared" si="13"/>
        <v>8.775</v>
      </c>
    </row>
    <row r="860" ht="18.75" spans="1:4">
      <c r="A860" s="299" t="s">
        <v>694</v>
      </c>
      <c r="B860" s="220">
        <v>0</v>
      </c>
      <c r="C860" s="220">
        <v>0</v>
      </c>
      <c r="D860" s="236" t="str">
        <f t="shared" si="13"/>
        <v/>
      </c>
    </row>
    <row r="861" ht="18.75" spans="1:4">
      <c r="A861" s="299" t="s">
        <v>695</v>
      </c>
      <c r="B861" s="220">
        <v>20</v>
      </c>
      <c r="C861" s="220">
        <v>7</v>
      </c>
      <c r="D861" s="236">
        <f t="shared" si="13"/>
        <v>-0.65</v>
      </c>
    </row>
    <row r="862" ht="18.75" spans="1:4">
      <c r="A862" s="299" t="s">
        <v>696</v>
      </c>
      <c r="B862" s="220">
        <v>0</v>
      </c>
      <c r="C862" s="220">
        <v>0</v>
      </c>
      <c r="D862" s="236" t="str">
        <f t="shared" si="13"/>
        <v/>
      </c>
    </row>
    <row r="863" ht="18.75" spans="1:4">
      <c r="A863" s="299" t="s">
        <v>697</v>
      </c>
      <c r="B863" s="220">
        <v>30</v>
      </c>
      <c r="C863" s="220">
        <v>20</v>
      </c>
      <c r="D863" s="236">
        <f t="shared" si="13"/>
        <v>-0.333333333333333</v>
      </c>
    </row>
    <row r="864" ht="18.75" spans="1:4">
      <c r="A864" s="299" t="s">
        <v>698</v>
      </c>
      <c r="B864" s="220">
        <v>0</v>
      </c>
      <c r="C864" s="220">
        <v>0</v>
      </c>
      <c r="D864" s="236" t="str">
        <f t="shared" si="13"/>
        <v/>
      </c>
    </row>
    <row r="865" ht="18.75" spans="1:4">
      <c r="A865" s="299" t="s">
        <v>206</v>
      </c>
      <c r="B865" s="220">
        <v>0</v>
      </c>
      <c r="C865" s="220">
        <v>0</v>
      </c>
      <c r="D865" s="236" t="str">
        <f t="shared" si="13"/>
        <v/>
      </c>
    </row>
    <row r="866" ht="18.75" spans="1:4">
      <c r="A866" s="299" t="s">
        <v>699</v>
      </c>
      <c r="B866" s="220">
        <v>0</v>
      </c>
      <c r="C866" s="220">
        <v>0</v>
      </c>
      <c r="D866" s="236" t="str">
        <f t="shared" si="13"/>
        <v/>
      </c>
    </row>
    <row r="867" ht="18.75" spans="1:4">
      <c r="A867" s="299" t="s">
        <v>700</v>
      </c>
      <c r="B867" s="220">
        <v>0</v>
      </c>
      <c r="C867" s="220">
        <v>0</v>
      </c>
      <c r="D867" s="236" t="str">
        <f t="shared" si="13"/>
        <v/>
      </c>
    </row>
    <row r="868" ht="18.75" spans="1:4">
      <c r="A868" s="299" t="s">
        <v>701</v>
      </c>
      <c r="B868" s="220">
        <v>0</v>
      </c>
      <c r="C868" s="220">
        <v>0</v>
      </c>
      <c r="D868" s="236" t="str">
        <f t="shared" si="13"/>
        <v/>
      </c>
    </row>
    <row r="869" ht="18.75" spans="1:4">
      <c r="A869" s="299" t="s">
        <v>702</v>
      </c>
      <c r="B869" s="220">
        <v>0</v>
      </c>
      <c r="C869" s="220">
        <v>0</v>
      </c>
      <c r="D869" s="236" t="str">
        <f t="shared" si="13"/>
        <v/>
      </c>
    </row>
    <row r="870" ht="18.75" spans="1:4">
      <c r="A870" s="299" t="s">
        <v>703</v>
      </c>
      <c r="B870" s="220">
        <v>0</v>
      </c>
      <c r="C870" s="220">
        <v>0</v>
      </c>
      <c r="D870" s="236" t="str">
        <f t="shared" si="13"/>
        <v/>
      </c>
    </row>
    <row r="871" ht="18.75" spans="1:4">
      <c r="A871" s="299" t="s">
        <v>704</v>
      </c>
      <c r="B871" s="220">
        <v>357</v>
      </c>
      <c r="C871" s="220">
        <v>288</v>
      </c>
      <c r="D871" s="236">
        <f t="shared" si="13"/>
        <v>-0.19327731092437</v>
      </c>
    </row>
    <row r="872" ht="18.75" spans="1:4">
      <c r="A872" s="299" t="s">
        <v>705</v>
      </c>
      <c r="B872" s="220">
        <v>0</v>
      </c>
      <c r="C872" s="220">
        <v>0</v>
      </c>
      <c r="D872" s="236" t="str">
        <f t="shared" si="13"/>
        <v/>
      </c>
    </row>
    <row r="873" ht="18.75" spans="1:4">
      <c r="A873" s="299" t="s">
        <v>706</v>
      </c>
      <c r="B873" s="220">
        <v>0</v>
      </c>
      <c r="C873" s="220">
        <v>0</v>
      </c>
      <c r="D873" s="236" t="str">
        <f t="shared" si="13"/>
        <v/>
      </c>
    </row>
    <row r="874" ht="18.75" spans="1:4">
      <c r="A874" s="299" t="s">
        <v>673</v>
      </c>
      <c r="B874" s="220">
        <v>0</v>
      </c>
      <c r="C874" s="220">
        <v>0</v>
      </c>
      <c r="D874" s="236" t="str">
        <f t="shared" si="13"/>
        <v/>
      </c>
    </row>
    <row r="875" ht="18.75" spans="1:4">
      <c r="A875" s="299" t="s">
        <v>707</v>
      </c>
      <c r="B875" s="220">
        <v>228</v>
      </c>
      <c r="C875" s="220">
        <v>54</v>
      </c>
      <c r="D875" s="236">
        <f t="shared" si="13"/>
        <v>-0.763157894736842</v>
      </c>
    </row>
    <row r="876" ht="18.75" spans="1:4">
      <c r="A876" s="298" t="s">
        <v>708</v>
      </c>
      <c r="B876" s="220">
        <v>5573</v>
      </c>
      <c r="C876" s="220">
        <v>2509</v>
      </c>
      <c r="D876" s="236">
        <f t="shared" si="13"/>
        <v>-0.549793647945451</v>
      </c>
    </row>
    <row r="877" ht="18.75" spans="1:4">
      <c r="A877" s="299" t="s">
        <v>81</v>
      </c>
      <c r="B877" s="220">
        <v>304</v>
      </c>
      <c r="C877" s="220">
        <v>259</v>
      </c>
      <c r="D877" s="236">
        <f t="shared" si="13"/>
        <v>-0.148026315789474</v>
      </c>
    </row>
    <row r="878" ht="18.75" spans="1:4">
      <c r="A878" s="299" t="s">
        <v>82</v>
      </c>
      <c r="B878" s="220">
        <v>0</v>
      </c>
      <c r="C878" s="220">
        <v>0</v>
      </c>
      <c r="D878" s="236" t="str">
        <f t="shared" si="13"/>
        <v/>
      </c>
    </row>
    <row r="879" ht="18.75" spans="1:4">
      <c r="A879" s="299" t="s">
        <v>83</v>
      </c>
      <c r="B879" s="220">
        <v>0</v>
      </c>
      <c r="C879" s="220">
        <v>0</v>
      </c>
      <c r="D879" s="236" t="str">
        <f t="shared" si="13"/>
        <v/>
      </c>
    </row>
    <row r="880" ht="18.75" spans="1:4">
      <c r="A880" s="299" t="s">
        <v>709</v>
      </c>
      <c r="B880" s="220">
        <v>0</v>
      </c>
      <c r="C880" s="220">
        <v>0</v>
      </c>
      <c r="D880" s="236" t="str">
        <f t="shared" si="13"/>
        <v/>
      </c>
    </row>
    <row r="881" ht="18.75" spans="1:4">
      <c r="A881" s="299" t="s">
        <v>710</v>
      </c>
      <c r="B881" s="220">
        <v>3598</v>
      </c>
      <c r="C881" s="220">
        <v>640</v>
      </c>
      <c r="D881" s="236">
        <f t="shared" si="13"/>
        <v>-0.822123401889939</v>
      </c>
    </row>
    <row r="882" ht="18.75" spans="1:4">
      <c r="A882" s="299" t="s">
        <v>711</v>
      </c>
      <c r="B882" s="220">
        <v>40</v>
      </c>
      <c r="C882" s="220">
        <v>6</v>
      </c>
      <c r="D882" s="236">
        <f t="shared" si="13"/>
        <v>-0.85</v>
      </c>
    </row>
    <row r="883" ht="18.75" spans="1:4">
      <c r="A883" s="299" t="s">
        <v>712</v>
      </c>
      <c r="B883" s="220">
        <v>0</v>
      </c>
      <c r="C883" s="220">
        <v>0</v>
      </c>
      <c r="D883" s="236" t="str">
        <f t="shared" si="13"/>
        <v/>
      </c>
    </row>
    <row r="884" ht="18.75" spans="1:4">
      <c r="A884" s="299" t="s">
        <v>713</v>
      </c>
      <c r="B884" s="220">
        <v>0</v>
      </c>
      <c r="C884" s="220">
        <v>0</v>
      </c>
      <c r="D884" s="236" t="str">
        <f t="shared" si="13"/>
        <v/>
      </c>
    </row>
    <row r="885" ht="18.75" spans="1:4">
      <c r="A885" s="299" t="s">
        <v>714</v>
      </c>
      <c r="B885" s="220">
        <v>0</v>
      </c>
      <c r="C885" s="220">
        <v>0</v>
      </c>
      <c r="D885" s="236" t="str">
        <f t="shared" si="13"/>
        <v/>
      </c>
    </row>
    <row r="886" ht="18.75" spans="1:4">
      <c r="A886" s="299" t="s">
        <v>715</v>
      </c>
      <c r="B886" s="220">
        <v>56</v>
      </c>
      <c r="C886" s="220">
        <v>653</v>
      </c>
      <c r="D886" s="236">
        <f t="shared" si="13"/>
        <v>10.6607142857143</v>
      </c>
    </row>
    <row r="887" ht="18.75" spans="1:4">
      <c r="A887" s="299" t="s">
        <v>716</v>
      </c>
      <c r="B887" s="220">
        <v>245</v>
      </c>
      <c r="C887" s="220">
        <v>500</v>
      </c>
      <c r="D887" s="236">
        <f t="shared" si="13"/>
        <v>1.04081632653061</v>
      </c>
    </row>
    <row r="888" ht="18.75" spans="1:4">
      <c r="A888" s="299" t="s">
        <v>717</v>
      </c>
      <c r="B888" s="220">
        <v>20</v>
      </c>
      <c r="C888" s="220">
        <v>0</v>
      </c>
      <c r="D888" s="236">
        <f t="shared" si="13"/>
        <v>-1</v>
      </c>
    </row>
    <row r="889" ht="18.75" spans="1:4">
      <c r="A889" s="299" t="s">
        <v>718</v>
      </c>
      <c r="B889" s="220">
        <v>0</v>
      </c>
      <c r="C889" s="220">
        <v>0</v>
      </c>
      <c r="D889" s="236" t="str">
        <f t="shared" si="13"/>
        <v/>
      </c>
    </row>
    <row r="890" ht="18.75" spans="1:4">
      <c r="A890" s="299" t="s">
        <v>719</v>
      </c>
      <c r="B890" s="220">
        <v>10</v>
      </c>
      <c r="C890" s="220">
        <v>36</v>
      </c>
      <c r="D890" s="236">
        <f t="shared" si="13"/>
        <v>2.6</v>
      </c>
    </row>
    <row r="891" ht="18.75" spans="1:4">
      <c r="A891" s="299" t="s">
        <v>720</v>
      </c>
      <c r="B891" s="220">
        <v>0</v>
      </c>
      <c r="C891" s="220">
        <v>35</v>
      </c>
      <c r="D891" s="236" t="str">
        <f t="shared" si="13"/>
        <v/>
      </c>
    </row>
    <row r="892" ht="18.75" spans="1:4">
      <c r="A892" s="299" t="s">
        <v>721</v>
      </c>
      <c r="B892" s="220">
        <v>0</v>
      </c>
      <c r="C892" s="220">
        <v>0</v>
      </c>
      <c r="D892" s="236" t="str">
        <f t="shared" si="13"/>
        <v/>
      </c>
    </row>
    <row r="893" ht="18.75" spans="1:4">
      <c r="A893" s="299" t="s">
        <v>722</v>
      </c>
      <c r="B893" s="220">
        <v>0</v>
      </c>
      <c r="C893" s="220">
        <v>0</v>
      </c>
      <c r="D893" s="236" t="str">
        <f t="shared" si="13"/>
        <v/>
      </c>
    </row>
    <row r="894" ht="18.75" spans="1:4">
      <c r="A894" s="299" t="s">
        <v>723</v>
      </c>
      <c r="B894" s="220">
        <v>0</v>
      </c>
      <c r="C894" s="220">
        <v>0</v>
      </c>
      <c r="D894" s="236" t="str">
        <f t="shared" si="13"/>
        <v/>
      </c>
    </row>
    <row r="895" ht="18.75" spans="1:4">
      <c r="A895" s="299" t="s">
        <v>724</v>
      </c>
      <c r="B895" s="220">
        <v>833</v>
      </c>
      <c r="C895" s="220">
        <v>0</v>
      </c>
      <c r="D895" s="236">
        <f t="shared" si="13"/>
        <v>-1</v>
      </c>
    </row>
    <row r="896" ht="18.75" spans="1:4">
      <c r="A896" s="299" t="s">
        <v>725</v>
      </c>
      <c r="B896" s="220">
        <v>0</v>
      </c>
      <c r="C896" s="220">
        <v>0</v>
      </c>
      <c r="D896" s="236" t="str">
        <f t="shared" si="13"/>
        <v/>
      </c>
    </row>
    <row r="897" ht="18.75" spans="1:4">
      <c r="A897" s="299" t="s">
        <v>726</v>
      </c>
      <c r="B897" s="220">
        <v>0</v>
      </c>
      <c r="C897" s="220">
        <v>0</v>
      </c>
      <c r="D897" s="236" t="str">
        <f t="shared" si="13"/>
        <v/>
      </c>
    </row>
    <row r="898" ht="18.75" spans="1:4">
      <c r="A898" s="299" t="s">
        <v>700</v>
      </c>
      <c r="B898" s="220">
        <v>4</v>
      </c>
      <c r="C898" s="220">
        <v>0</v>
      </c>
      <c r="D898" s="236">
        <f t="shared" si="13"/>
        <v>-1</v>
      </c>
    </row>
    <row r="899" ht="18.75" spans="1:4">
      <c r="A899" s="299" t="s">
        <v>727</v>
      </c>
      <c r="B899" s="220">
        <v>0</v>
      </c>
      <c r="C899" s="220">
        <v>0</v>
      </c>
      <c r="D899" s="236" t="str">
        <f t="shared" si="13"/>
        <v/>
      </c>
    </row>
    <row r="900" ht="18.75" spans="1:4">
      <c r="A900" s="299" t="s">
        <v>728</v>
      </c>
      <c r="B900" s="220">
        <v>32</v>
      </c>
      <c r="C900" s="220">
        <v>0</v>
      </c>
      <c r="D900" s="236">
        <f t="shared" ref="D900:D963" si="14">IF(B900&gt;0,(C900-B900)/B900,"")</f>
        <v>-1</v>
      </c>
    </row>
    <row r="901" ht="18.75" spans="1:4">
      <c r="A901" s="299" t="s">
        <v>729</v>
      </c>
      <c r="B901" s="220">
        <v>0</v>
      </c>
      <c r="C901" s="220">
        <v>0</v>
      </c>
      <c r="D901" s="236" t="str">
        <f t="shared" si="14"/>
        <v/>
      </c>
    </row>
    <row r="902" ht="18.75" spans="1:4">
      <c r="A902" s="299" t="s">
        <v>730</v>
      </c>
      <c r="B902" s="220">
        <v>0</v>
      </c>
      <c r="C902" s="220">
        <v>0</v>
      </c>
      <c r="D902" s="236" t="str">
        <f t="shared" si="14"/>
        <v/>
      </c>
    </row>
    <row r="903" ht="18.75" spans="1:4">
      <c r="A903" s="299" t="s">
        <v>731</v>
      </c>
      <c r="B903" s="220">
        <v>431</v>
      </c>
      <c r="C903" s="220">
        <v>380</v>
      </c>
      <c r="D903" s="236">
        <f t="shared" si="14"/>
        <v>-0.118329466357309</v>
      </c>
    </row>
    <row r="904" ht="37.5" spans="1:4">
      <c r="A904" s="300" t="s">
        <v>732</v>
      </c>
      <c r="B904" s="220">
        <v>3896</v>
      </c>
      <c r="C904" s="220">
        <v>3028</v>
      </c>
      <c r="D904" s="236">
        <f t="shared" si="14"/>
        <v>-0.222792607802875</v>
      </c>
    </row>
    <row r="905" ht="18.75" spans="1:4">
      <c r="A905" s="299" t="s">
        <v>81</v>
      </c>
      <c r="B905" s="220">
        <v>0</v>
      </c>
      <c r="C905" s="220">
        <v>0</v>
      </c>
      <c r="D905" s="236" t="str">
        <f t="shared" si="14"/>
        <v/>
      </c>
    </row>
    <row r="906" ht="18.75" spans="1:4">
      <c r="A906" s="299" t="s">
        <v>82</v>
      </c>
      <c r="B906" s="220">
        <v>0</v>
      </c>
      <c r="C906" s="220">
        <v>0</v>
      </c>
      <c r="D906" s="236" t="str">
        <f t="shared" si="14"/>
        <v/>
      </c>
    </row>
    <row r="907" ht="18.75" spans="1:4">
      <c r="A907" s="299" t="s">
        <v>83</v>
      </c>
      <c r="B907" s="220">
        <v>0</v>
      </c>
      <c r="C907" s="220">
        <v>0</v>
      </c>
      <c r="D907" s="236" t="str">
        <f t="shared" si="14"/>
        <v/>
      </c>
    </row>
    <row r="908" ht="18.75" spans="1:4">
      <c r="A908" s="299" t="s">
        <v>733</v>
      </c>
      <c r="B908" s="220">
        <v>3366</v>
      </c>
      <c r="C908" s="220">
        <v>652</v>
      </c>
      <c r="D908" s="236">
        <f t="shared" si="14"/>
        <v>-0.806298276886512</v>
      </c>
    </row>
    <row r="909" ht="18.75" spans="1:4">
      <c r="A909" s="299" t="s">
        <v>734</v>
      </c>
      <c r="B909" s="220">
        <v>500</v>
      </c>
      <c r="C909" s="220">
        <v>1875</v>
      </c>
      <c r="D909" s="236">
        <f t="shared" si="14"/>
        <v>2.75</v>
      </c>
    </row>
    <row r="910" ht="18.75" spans="1:4">
      <c r="A910" s="299" t="s">
        <v>735</v>
      </c>
      <c r="B910" s="220">
        <v>0</v>
      </c>
      <c r="C910" s="220">
        <v>216</v>
      </c>
      <c r="D910" s="236" t="str">
        <f t="shared" si="14"/>
        <v/>
      </c>
    </row>
    <row r="911" ht="18.75" spans="1:4">
      <c r="A911" s="301" t="s">
        <v>736</v>
      </c>
      <c r="B911" s="220">
        <v>0</v>
      </c>
      <c r="C911" s="220">
        <v>190</v>
      </c>
      <c r="D911" s="236" t="str">
        <f t="shared" si="14"/>
        <v/>
      </c>
    </row>
    <row r="912" ht="18.75" spans="1:4">
      <c r="A912" s="299" t="s">
        <v>737</v>
      </c>
      <c r="B912" s="220">
        <v>0</v>
      </c>
      <c r="C912" s="220">
        <v>0</v>
      </c>
      <c r="D912" s="236" t="str">
        <f t="shared" si="14"/>
        <v/>
      </c>
    </row>
    <row r="913" ht="18.75" spans="1:4">
      <c r="A913" s="301" t="s">
        <v>90</v>
      </c>
      <c r="B913" s="220">
        <v>0</v>
      </c>
      <c r="C913" s="220">
        <v>0</v>
      </c>
      <c r="D913" s="236" t="str">
        <f t="shared" si="14"/>
        <v/>
      </c>
    </row>
    <row r="914" ht="37.5" spans="1:4">
      <c r="A914" s="301" t="s">
        <v>738</v>
      </c>
      <c r="B914" s="220">
        <v>30</v>
      </c>
      <c r="C914" s="220">
        <v>95</v>
      </c>
      <c r="D914" s="236">
        <f t="shared" si="14"/>
        <v>2.16666666666667</v>
      </c>
    </row>
    <row r="915" ht="18.75" spans="1:4">
      <c r="A915" s="298" t="s">
        <v>739</v>
      </c>
      <c r="B915" s="220">
        <v>1751</v>
      </c>
      <c r="C915" s="220">
        <v>1626</v>
      </c>
      <c r="D915" s="236">
        <f t="shared" si="14"/>
        <v>-0.0713877784123358</v>
      </c>
    </row>
    <row r="916" ht="18.75" spans="1:4">
      <c r="A916" s="299" t="s">
        <v>740</v>
      </c>
      <c r="B916" s="220">
        <v>2</v>
      </c>
      <c r="C916" s="220">
        <v>73</v>
      </c>
      <c r="D916" s="236">
        <f t="shared" si="14"/>
        <v>35.5</v>
      </c>
    </row>
    <row r="917" ht="18.75" spans="1:4">
      <c r="A917" s="299" t="s">
        <v>741</v>
      </c>
      <c r="B917" s="220">
        <v>0</v>
      </c>
      <c r="C917" s="220">
        <v>0</v>
      </c>
      <c r="D917" s="236" t="str">
        <f t="shared" si="14"/>
        <v/>
      </c>
    </row>
    <row r="918" ht="18.75" spans="1:4">
      <c r="A918" s="299" t="s">
        <v>742</v>
      </c>
      <c r="B918" s="220">
        <v>1749</v>
      </c>
      <c r="C918" s="220">
        <v>1553</v>
      </c>
      <c r="D918" s="236">
        <f t="shared" si="14"/>
        <v>-0.112064036592338</v>
      </c>
    </row>
    <row r="919" ht="18.75" spans="1:4">
      <c r="A919" s="299" t="s">
        <v>743</v>
      </c>
      <c r="B919" s="220">
        <v>0</v>
      </c>
      <c r="C919" s="220">
        <v>0</v>
      </c>
      <c r="D919" s="236" t="str">
        <f t="shared" si="14"/>
        <v/>
      </c>
    </row>
    <row r="920" ht="18.75" spans="1:4">
      <c r="A920" s="299" t="s">
        <v>744</v>
      </c>
      <c r="B920" s="220">
        <v>0</v>
      </c>
      <c r="C920" s="220">
        <v>0</v>
      </c>
      <c r="D920" s="236" t="str">
        <f t="shared" si="14"/>
        <v/>
      </c>
    </row>
    <row r="921" ht="18.75" spans="1:4">
      <c r="A921" s="299" t="s">
        <v>745</v>
      </c>
      <c r="B921" s="220">
        <v>0</v>
      </c>
      <c r="C921" s="220">
        <v>0</v>
      </c>
      <c r="D921" s="236" t="str">
        <f t="shared" si="14"/>
        <v/>
      </c>
    </row>
    <row r="922" ht="18.75" spans="1:4">
      <c r="A922" s="298" t="s">
        <v>746</v>
      </c>
      <c r="B922" s="220">
        <v>2550</v>
      </c>
      <c r="C922" s="220">
        <v>1316</v>
      </c>
      <c r="D922" s="236">
        <f t="shared" si="14"/>
        <v>-0.483921568627451</v>
      </c>
    </row>
    <row r="923" ht="18.75" spans="1:4">
      <c r="A923" s="299" t="s">
        <v>747</v>
      </c>
      <c r="B923" s="220">
        <v>0</v>
      </c>
      <c r="C923" s="220">
        <v>0</v>
      </c>
      <c r="D923" s="236" t="str">
        <f t="shared" si="14"/>
        <v/>
      </c>
    </row>
    <row r="924" ht="18.75" spans="1:4">
      <c r="A924" s="299" t="s">
        <v>748</v>
      </c>
      <c r="B924" s="220">
        <v>0</v>
      </c>
      <c r="C924" s="220">
        <v>0</v>
      </c>
      <c r="D924" s="236" t="str">
        <f t="shared" si="14"/>
        <v/>
      </c>
    </row>
    <row r="925" ht="18.75" spans="1:4">
      <c r="A925" s="299" t="s">
        <v>749</v>
      </c>
      <c r="B925" s="220">
        <v>142</v>
      </c>
      <c r="C925" s="220">
        <v>100</v>
      </c>
      <c r="D925" s="236">
        <f t="shared" si="14"/>
        <v>-0.295774647887324</v>
      </c>
    </row>
    <row r="926" ht="18.75" spans="1:4">
      <c r="A926" s="301" t="s">
        <v>750</v>
      </c>
      <c r="B926" s="220">
        <v>2356</v>
      </c>
      <c r="C926" s="220">
        <v>1216</v>
      </c>
      <c r="D926" s="236">
        <f t="shared" si="14"/>
        <v>-0.483870967741935</v>
      </c>
    </row>
    <row r="927" ht="18.75" spans="1:4">
      <c r="A927" s="299" t="s">
        <v>751</v>
      </c>
      <c r="B927" s="220">
        <v>0</v>
      </c>
      <c r="C927" s="220">
        <v>0</v>
      </c>
      <c r="D927" s="236" t="str">
        <f t="shared" si="14"/>
        <v/>
      </c>
    </row>
    <row r="928" ht="18.75" spans="1:4">
      <c r="A928" s="299" t="s">
        <v>752</v>
      </c>
      <c r="B928" s="220">
        <v>52</v>
      </c>
      <c r="C928" s="220">
        <v>0</v>
      </c>
      <c r="D928" s="236">
        <f t="shared" si="14"/>
        <v>-1</v>
      </c>
    </row>
    <row r="929" ht="18.75" spans="1:4">
      <c r="A929" s="298" t="s">
        <v>753</v>
      </c>
      <c r="B929" s="220">
        <v>0</v>
      </c>
      <c r="C929" s="220">
        <v>0</v>
      </c>
      <c r="D929" s="236" t="str">
        <f t="shared" si="14"/>
        <v/>
      </c>
    </row>
    <row r="930" ht="18.75" spans="1:4">
      <c r="A930" s="299" t="s">
        <v>754</v>
      </c>
      <c r="B930" s="220">
        <v>0</v>
      </c>
      <c r="C930" s="220">
        <v>0</v>
      </c>
      <c r="D930" s="236" t="str">
        <f t="shared" si="14"/>
        <v/>
      </c>
    </row>
    <row r="931" ht="18.75" spans="1:4">
      <c r="A931" s="299" t="s">
        <v>755</v>
      </c>
      <c r="B931" s="220">
        <v>0</v>
      </c>
      <c r="C931" s="220">
        <v>0</v>
      </c>
      <c r="D931" s="236" t="str">
        <f t="shared" si="14"/>
        <v/>
      </c>
    </row>
    <row r="932" ht="18.75" spans="1:4">
      <c r="A932" s="298" t="s">
        <v>756</v>
      </c>
      <c r="B932" s="220">
        <v>400</v>
      </c>
      <c r="C932" s="220">
        <v>55</v>
      </c>
      <c r="D932" s="236">
        <f t="shared" si="14"/>
        <v>-0.8625</v>
      </c>
    </row>
    <row r="933" ht="18.75" spans="1:4">
      <c r="A933" s="299" t="s">
        <v>757</v>
      </c>
      <c r="B933" s="220">
        <v>0</v>
      </c>
      <c r="C933" s="220">
        <v>0</v>
      </c>
      <c r="D933" s="236" t="str">
        <f t="shared" si="14"/>
        <v/>
      </c>
    </row>
    <row r="934" ht="18.75" spans="1:4">
      <c r="A934" s="299" t="s">
        <v>756</v>
      </c>
      <c r="B934" s="220">
        <v>400</v>
      </c>
      <c r="C934" s="220">
        <v>55</v>
      </c>
      <c r="D934" s="236">
        <f t="shared" si="14"/>
        <v>-0.8625</v>
      </c>
    </row>
    <row r="935" ht="18.75" spans="1:4">
      <c r="A935" s="219" t="s">
        <v>55</v>
      </c>
      <c r="B935" s="220">
        <v>2847</v>
      </c>
      <c r="C935" s="220">
        <v>2715</v>
      </c>
      <c r="D935" s="236">
        <f t="shared" si="14"/>
        <v>-0.0463645943097998</v>
      </c>
    </row>
    <row r="936" ht="18.75" spans="1:4">
      <c r="A936" s="298" t="s">
        <v>758</v>
      </c>
      <c r="B936" s="220">
        <v>2847</v>
      </c>
      <c r="C936" s="220">
        <v>2138</v>
      </c>
      <c r="D936" s="236">
        <f t="shared" si="14"/>
        <v>-0.249034070951879</v>
      </c>
    </row>
    <row r="937" ht="18.75" spans="1:4">
      <c r="A937" s="299" t="s">
        <v>81</v>
      </c>
      <c r="B937" s="220">
        <v>111</v>
      </c>
      <c r="C937" s="220">
        <v>109</v>
      </c>
      <c r="D937" s="236">
        <f t="shared" si="14"/>
        <v>-0.018018018018018</v>
      </c>
    </row>
    <row r="938" ht="18.75" spans="1:4">
      <c r="A938" s="299" t="s">
        <v>82</v>
      </c>
      <c r="B938" s="220">
        <v>0</v>
      </c>
      <c r="C938" s="220">
        <v>0</v>
      </c>
      <c r="D938" s="236" t="str">
        <f t="shared" si="14"/>
        <v/>
      </c>
    </row>
    <row r="939" ht="18.75" spans="1:4">
      <c r="A939" s="299" t="s">
        <v>83</v>
      </c>
      <c r="B939" s="220">
        <v>0</v>
      </c>
      <c r="C939" s="220">
        <v>0</v>
      </c>
      <c r="D939" s="236" t="str">
        <f t="shared" si="14"/>
        <v/>
      </c>
    </row>
    <row r="940" ht="18.75" spans="1:4">
      <c r="A940" s="299" t="s">
        <v>759</v>
      </c>
      <c r="B940" s="220">
        <v>160</v>
      </c>
      <c r="C940" s="220">
        <v>0</v>
      </c>
      <c r="D940" s="236">
        <f t="shared" si="14"/>
        <v>-1</v>
      </c>
    </row>
    <row r="941" ht="18.75" spans="1:4">
      <c r="A941" s="299" t="s">
        <v>760</v>
      </c>
      <c r="B941" s="220">
        <v>1311</v>
      </c>
      <c r="C941" s="220">
        <v>1151</v>
      </c>
      <c r="D941" s="236">
        <f t="shared" si="14"/>
        <v>-0.122044241037376</v>
      </c>
    </row>
    <row r="942" ht="18.75" spans="1:4">
      <c r="A942" s="299" t="s">
        <v>761</v>
      </c>
      <c r="B942" s="220">
        <v>0</v>
      </c>
      <c r="C942" s="220">
        <v>0</v>
      </c>
      <c r="D942" s="236" t="str">
        <f t="shared" si="14"/>
        <v/>
      </c>
    </row>
    <row r="943" ht="18.75" spans="1:4">
      <c r="A943" s="299" t="s">
        <v>762</v>
      </c>
      <c r="B943" s="220">
        <v>0</v>
      </c>
      <c r="C943" s="220">
        <v>0</v>
      </c>
      <c r="D943" s="236" t="str">
        <f t="shared" si="14"/>
        <v/>
      </c>
    </row>
    <row r="944" ht="18.75" spans="1:4">
      <c r="A944" s="299" t="s">
        <v>763</v>
      </c>
      <c r="B944" s="220">
        <v>0</v>
      </c>
      <c r="C944" s="220">
        <v>0</v>
      </c>
      <c r="D944" s="236" t="str">
        <f t="shared" si="14"/>
        <v/>
      </c>
    </row>
    <row r="945" ht="18.75" spans="1:4">
      <c r="A945" s="299" t="s">
        <v>764</v>
      </c>
      <c r="B945" s="220">
        <v>0</v>
      </c>
      <c r="C945" s="220">
        <v>0</v>
      </c>
      <c r="D945" s="236" t="str">
        <f t="shared" si="14"/>
        <v/>
      </c>
    </row>
    <row r="946" ht="18.75" spans="1:4">
      <c r="A946" s="299" t="s">
        <v>765</v>
      </c>
      <c r="B946" s="220">
        <v>0</v>
      </c>
      <c r="C946" s="220">
        <v>0</v>
      </c>
      <c r="D946" s="236" t="str">
        <f t="shared" si="14"/>
        <v/>
      </c>
    </row>
    <row r="947" ht="18.75" spans="1:4">
      <c r="A947" s="299" t="s">
        <v>766</v>
      </c>
      <c r="B947" s="220">
        <v>0</v>
      </c>
      <c r="C947" s="220">
        <v>0</v>
      </c>
      <c r="D947" s="236" t="str">
        <f t="shared" si="14"/>
        <v/>
      </c>
    </row>
    <row r="948" ht="18.75" spans="1:4">
      <c r="A948" s="299" t="s">
        <v>767</v>
      </c>
      <c r="B948" s="220">
        <v>0</v>
      </c>
      <c r="C948" s="220">
        <v>0</v>
      </c>
      <c r="D948" s="236" t="str">
        <f t="shared" si="14"/>
        <v/>
      </c>
    </row>
    <row r="949" ht="18.75" spans="1:4">
      <c r="A949" s="299" t="s">
        <v>768</v>
      </c>
      <c r="B949" s="220">
        <v>0</v>
      </c>
      <c r="C949" s="220">
        <v>0</v>
      </c>
      <c r="D949" s="236" t="str">
        <f t="shared" si="14"/>
        <v/>
      </c>
    </row>
    <row r="950" ht="18.75" spans="1:4">
      <c r="A950" s="299" t="s">
        <v>769</v>
      </c>
      <c r="B950" s="220">
        <v>0</v>
      </c>
      <c r="C950" s="220">
        <v>0</v>
      </c>
      <c r="D950" s="236" t="str">
        <f t="shared" si="14"/>
        <v/>
      </c>
    </row>
    <row r="951" ht="18.75" spans="1:4">
      <c r="A951" s="299" t="s">
        <v>770</v>
      </c>
      <c r="B951" s="220">
        <v>0</v>
      </c>
      <c r="C951" s="220">
        <v>0</v>
      </c>
      <c r="D951" s="236" t="str">
        <f t="shared" si="14"/>
        <v/>
      </c>
    </row>
    <row r="952" ht="18.75" spans="1:4">
      <c r="A952" s="299" t="s">
        <v>771</v>
      </c>
      <c r="B952" s="220">
        <v>0</v>
      </c>
      <c r="C952" s="220">
        <v>0</v>
      </c>
      <c r="D952" s="236" t="str">
        <f t="shared" si="14"/>
        <v/>
      </c>
    </row>
    <row r="953" ht="18.75" spans="1:4">
      <c r="A953" s="299" t="s">
        <v>772</v>
      </c>
      <c r="B953" s="220">
        <v>0</v>
      </c>
      <c r="C953" s="220">
        <v>0</v>
      </c>
      <c r="D953" s="236" t="str">
        <f t="shared" si="14"/>
        <v/>
      </c>
    </row>
    <row r="954" ht="18.75" spans="1:4">
      <c r="A954" s="299" t="s">
        <v>773</v>
      </c>
      <c r="B954" s="220">
        <v>0</v>
      </c>
      <c r="C954" s="220">
        <v>0</v>
      </c>
      <c r="D954" s="236" t="str">
        <f t="shared" si="14"/>
        <v/>
      </c>
    </row>
    <row r="955" ht="18.75" spans="1:4">
      <c r="A955" s="299" t="s">
        <v>774</v>
      </c>
      <c r="B955" s="220">
        <v>0</v>
      </c>
      <c r="C955" s="220">
        <v>0</v>
      </c>
      <c r="D955" s="236" t="str">
        <f t="shared" si="14"/>
        <v/>
      </c>
    </row>
    <row r="956" ht="18.75" spans="1:4">
      <c r="A956" s="299" t="s">
        <v>775</v>
      </c>
      <c r="B956" s="220">
        <v>0</v>
      </c>
      <c r="C956" s="220">
        <v>0</v>
      </c>
      <c r="D956" s="236" t="str">
        <f t="shared" si="14"/>
        <v/>
      </c>
    </row>
    <row r="957" ht="37.5" spans="1:4">
      <c r="A957" s="299" t="s">
        <v>776</v>
      </c>
      <c r="B957" s="220">
        <v>0</v>
      </c>
      <c r="C957" s="220">
        <v>0</v>
      </c>
      <c r="D957" s="236" t="str">
        <f t="shared" si="14"/>
        <v/>
      </c>
    </row>
    <row r="958" ht="18.75" spans="1:4">
      <c r="A958" s="299" t="s">
        <v>777</v>
      </c>
      <c r="B958" s="220">
        <v>1265</v>
      </c>
      <c r="C958" s="220">
        <v>878</v>
      </c>
      <c r="D958" s="236">
        <f t="shared" si="14"/>
        <v>-0.305928853754941</v>
      </c>
    </row>
    <row r="959" ht="18.75" spans="1:4">
      <c r="A959" s="298" t="s">
        <v>778</v>
      </c>
      <c r="B959" s="220">
        <v>0</v>
      </c>
      <c r="C959" s="220">
        <v>0</v>
      </c>
      <c r="D959" s="236" t="str">
        <f t="shared" si="14"/>
        <v/>
      </c>
    </row>
    <row r="960" ht="18.75" spans="1:4">
      <c r="A960" s="299" t="s">
        <v>81</v>
      </c>
      <c r="B960" s="220">
        <v>0</v>
      </c>
      <c r="C960" s="220">
        <v>0</v>
      </c>
      <c r="D960" s="236" t="str">
        <f t="shared" si="14"/>
        <v/>
      </c>
    </row>
    <row r="961" ht="18.75" spans="1:4">
      <c r="A961" s="299" t="s">
        <v>82</v>
      </c>
      <c r="B961" s="220">
        <v>0</v>
      </c>
      <c r="C961" s="220">
        <v>0</v>
      </c>
      <c r="D961" s="236" t="str">
        <f t="shared" si="14"/>
        <v/>
      </c>
    </row>
    <row r="962" ht="18.75" spans="1:4">
      <c r="A962" s="299" t="s">
        <v>83</v>
      </c>
      <c r="B962" s="220">
        <v>0</v>
      </c>
      <c r="C962" s="220">
        <v>0</v>
      </c>
      <c r="D962" s="236" t="str">
        <f t="shared" si="14"/>
        <v/>
      </c>
    </row>
    <row r="963" ht="18.75" spans="1:4">
      <c r="A963" s="299" t="s">
        <v>779</v>
      </c>
      <c r="B963" s="220">
        <v>0</v>
      </c>
      <c r="C963" s="220">
        <v>0</v>
      </c>
      <c r="D963" s="236" t="str">
        <f t="shared" si="14"/>
        <v/>
      </c>
    </row>
    <row r="964" ht="18.75" spans="1:4">
      <c r="A964" s="299" t="s">
        <v>780</v>
      </c>
      <c r="B964" s="220">
        <v>0</v>
      </c>
      <c r="C964" s="220">
        <v>0</v>
      </c>
      <c r="D964" s="236" t="str">
        <f t="shared" ref="D964:D1027" si="15">IF(B964&gt;0,(C964-B964)/B964,"")</f>
        <v/>
      </c>
    </row>
    <row r="965" ht="18.75" spans="1:4">
      <c r="A965" s="299" t="s">
        <v>781</v>
      </c>
      <c r="B965" s="220">
        <v>0</v>
      </c>
      <c r="C965" s="220">
        <v>0</v>
      </c>
      <c r="D965" s="236" t="str">
        <f t="shared" si="15"/>
        <v/>
      </c>
    </row>
    <row r="966" ht="18.75" spans="1:4">
      <c r="A966" s="299" t="s">
        <v>782</v>
      </c>
      <c r="B966" s="220">
        <v>0</v>
      </c>
      <c r="C966" s="220">
        <v>0</v>
      </c>
      <c r="D966" s="236" t="str">
        <f t="shared" si="15"/>
        <v/>
      </c>
    </row>
    <row r="967" ht="18.75" spans="1:4">
      <c r="A967" s="299" t="s">
        <v>783</v>
      </c>
      <c r="B967" s="220">
        <v>0</v>
      </c>
      <c r="C967" s="220">
        <v>0</v>
      </c>
      <c r="D967" s="236" t="str">
        <f t="shared" si="15"/>
        <v/>
      </c>
    </row>
    <row r="968" ht="18.75" spans="1:4">
      <c r="A968" s="299" t="s">
        <v>784</v>
      </c>
      <c r="B968" s="220">
        <v>0</v>
      </c>
      <c r="C968" s="220">
        <v>0</v>
      </c>
      <c r="D968" s="236" t="str">
        <f t="shared" si="15"/>
        <v/>
      </c>
    </row>
    <row r="969" ht="18.75" spans="1:4">
      <c r="A969" s="298" t="s">
        <v>785</v>
      </c>
      <c r="B969" s="220">
        <v>0</v>
      </c>
      <c r="C969" s="220">
        <v>0</v>
      </c>
      <c r="D969" s="236" t="str">
        <f t="shared" si="15"/>
        <v/>
      </c>
    </row>
    <row r="970" ht="18.75" spans="1:4">
      <c r="A970" s="299" t="s">
        <v>81</v>
      </c>
      <c r="B970" s="220">
        <v>0</v>
      </c>
      <c r="C970" s="220">
        <v>0</v>
      </c>
      <c r="D970" s="236" t="str">
        <f t="shared" si="15"/>
        <v/>
      </c>
    </row>
    <row r="971" ht="18.75" spans="1:4">
      <c r="A971" s="299" t="s">
        <v>82</v>
      </c>
      <c r="B971" s="220">
        <v>0</v>
      </c>
      <c r="C971" s="220">
        <v>0</v>
      </c>
      <c r="D971" s="236" t="str">
        <f t="shared" si="15"/>
        <v/>
      </c>
    </row>
    <row r="972" ht="18.75" spans="1:4">
      <c r="A972" s="299" t="s">
        <v>83</v>
      </c>
      <c r="B972" s="220">
        <v>0</v>
      </c>
      <c r="C972" s="220">
        <v>0</v>
      </c>
      <c r="D972" s="236" t="str">
        <f t="shared" si="15"/>
        <v/>
      </c>
    </row>
    <row r="973" ht="18.75" spans="1:4">
      <c r="A973" s="299" t="s">
        <v>786</v>
      </c>
      <c r="B973" s="220">
        <v>0</v>
      </c>
      <c r="C973" s="220">
        <v>0</v>
      </c>
      <c r="D973" s="236" t="str">
        <f t="shared" si="15"/>
        <v/>
      </c>
    </row>
    <row r="974" ht="18.75" spans="1:4">
      <c r="A974" s="299" t="s">
        <v>787</v>
      </c>
      <c r="B974" s="220">
        <v>0</v>
      </c>
      <c r="C974" s="220">
        <v>0</v>
      </c>
      <c r="D974" s="236" t="str">
        <f t="shared" si="15"/>
        <v/>
      </c>
    </row>
    <row r="975" ht="18.75" spans="1:4">
      <c r="A975" s="299" t="s">
        <v>788</v>
      </c>
      <c r="B975" s="220">
        <v>0</v>
      </c>
      <c r="C975" s="220">
        <v>0</v>
      </c>
      <c r="D975" s="236" t="str">
        <f t="shared" si="15"/>
        <v/>
      </c>
    </row>
    <row r="976" ht="18.75" spans="1:4">
      <c r="A976" s="299" t="s">
        <v>789</v>
      </c>
      <c r="B976" s="220">
        <v>0</v>
      </c>
      <c r="C976" s="220">
        <v>0</v>
      </c>
      <c r="D976" s="236" t="str">
        <f t="shared" si="15"/>
        <v/>
      </c>
    </row>
    <row r="977" ht="18.75" spans="1:4">
      <c r="A977" s="299" t="s">
        <v>790</v>
      </c>
      <c r="B977" s="220">
        <v>0</v>
      </c>
      <c r="C977" s="220">
        <v>0</v>
      </c>
      <c r="D977" s="236" t="str">
        <f t="shared" si="15"/>
        <v/>
      </c>
    </row>
    <row r="978" ht="18.75" spans="1:4">
      <c r="A978" s="299" t="s">
        <v>791</v>
      </c>
      <c r="B978" s="220">
        <v>0</v>
      </c>
      <c r="C978" s="220">
        <v>0</v>
      </c>
      <c r="D978" s="236" t="str">
        <f t="shared" si="15"/>
        <v/>
      </c>
    </row>
    <row r="979" ht="18.75" spans="1:4">
      <c r="A979" s="298" t="s">
        <v>792</v>
      </c>
      <c r="B979" s="220">
        <v>0</v>
      </c>
      <c r="C979" s="220">
        <v>0</v>
      </c>
      <c r="D979" s="236" t="str">
        <f t="shared" si="15"/>
        <v/>
      </c>
    </row>
    <row r="980" ht="18.75" spans="1:4">
      <c r="A980" s="299" t="s">
        <v>793</v>
      </c>
      <c r="B980" s="220">
        <v>0</v>
      </c>
      <c r="C980" s="220">
        <v>0</v>
      </c>
      <c r="D980" s="236" t="str">
        <f t="shared" si="15"/>
        <v/>
      </c>
    </row>
    <row r="981" ht="18.75" spans="1:4">
      <c r="A981" s="299" t="s">
        <v>794</v>
      </c>
      <c r="B981" s="220">
        <v>0</v>
      </c>
      <c r="C981" s="220">
        <v>0</v>
      </c>
      <c r="D981" s="236" t="str">
        <f t="shared" si="15"/>
        <v/>
      </c>
    </row>
    <row r="982" ht="18.75" spans="1:4">
      <c r="A982" s="299" t="s">
        <v>795</v>
      </c>
      <c r="B982" s="220">
        <v>0</v>
      </c>
      <c r="C982" s="220">
        <v>0</v>
      </c>
      <c r="D982" s="236" t="str">
        <f t="shared" si="15"/>
        <v/>
      </c>
    </row>
    <row r="983" ht="18.75" spans="1:4">
      <c r="A983" s="299" t="s">
        <v>796</v>
      </c>
      <c r="B983" s="220">
        <v>0</v>
      </c>
      <c r="C983" s="220">
        <v>0</v>
      </c>
      <c r="D983" s="236" t="str">
        <f t="shared" si="15"/>
        <v/>
      </c>
    </row>
    <row r="984" ht="18.75" spans="1:4">
      <c r="A984" s="298" t="s">
        <v>797</v>
      </c>
      <c r="B984" s="220">
        <v>0</v>
      </c>
      <c r="C984" s="220">
        <v>0</v>
      </c>
      <c r="D984" s="236" t="str">
        <f t="shared" si="15"/>
        <v/>
      </c>
    </row>
    <row r="985" ht="18.75" spans="1:4">
      <c r="A985" s="299" t="s">
        <v>81</v>
      </c>
      <c r="B985" s="220">
        <v>0</v>
      </c>
      <c r="C985" s="220">
        <v>0</v>
      </c>
      <c r="D985" s="236" t="str">
        <f t="shared" si="15"/>
        <v/>
      </c>
    </row>
    <row r="986" ht="18.75" spans="1:4">
      <c r="A986" s="299" t="s">
        <v>82</v>
      </c>
      <c r="B986" s="220">
        <v>0</v>
      </c>
      <c r="C986" s="220">
        <v>0</v>
      </c>
      <c r="D986" s="236" t="str">
        <f t="shared" si="15"/>
        <v/>
      </c>
    </row>
    <row r="987" ht="18.75" spans="1:4">
      <c r="A987" s="299" t="s">
        <v>83</v>
      </c>
      <c r="B987" s="220">
        <v>0</v>
      </c>
      <c r="C987" s="220">
        <v>0</v>
      </c>
      <c r="D987" s="236" t="str">
        <f t="shared" si="15"/>
        <v/>
      </c>
    </row>
    <row r="988" ht="18.75" spans="1:4">
      <c r="A988" s="299" t="s">
        <v>783</v>
      </c>
      <c r="B988" s="220">
        <v>0</v>
      </c>
      <c r="C988" s="220">
        <v>0</v>
      </c>
      <c r="D988" s="236" t="str">
        <f t="shared" si="15"/>
        <v/>
      </c>
    </row>
    <row r="989" ht="18.75" spans="1:4">
      <c r="A989" s="299" t="s">
        <v>798</v>
      </c>
      <c r="B989" s="220">
        <v>0</v>
      </c>
      <c r="C989" s="220">
        <v>0</v>
      </c>
      <c r="D989" s="236" t="str">
        <f t="shared" si="15"/>
        <v/>
      </c>
    </row>
    <row r="990" ht="18.75" spans="1:4">
      <c r="A990" s="299" t="s">
        <v>799</v>
      </c>
      <c r="B990" s="220">
        <v>0</v>
      </c>
      <c r="C990" s="220">
        <v>0</v>
      </c>
      <c r="D990" s="236" t="str">
        <f t="shared" si="15"/>
        <v/>
      </c>
    </row>
    <row r="991" ht="18.75" spans="1:4">
      <c r="A991" s="298" t="s">
        <v>800</v>
      </c>
      <c r="B991" s="220">
        <v>0</v>
      </c>
      <c r="C991" s="220">
        <v>417</v>
      </c>
      <c r="D991" s="236" t="str">
        <f t="shared" si="15"/>
        <v/>
      </c>
    </row>
    <row r="992" ht="37.5" spans="1:4">
      <c r="A992" s="299" t="s">
        <v>801</v>
      </c>
      <c r="B992" s="220">
        <v>0</v>
      </c>
      <c r="C992" s="220">
        <v>417</v>
      </c>
      <c r="D992" s="236" t="str">
        <f t="shared" si="15"/>
        <v/>
      </c>
    </row>
    <row r="993" ht="18.75" spans="1:4">
      <c r="A993" s="299" t="s">
        <v>802</v>
      </c>
      <c r="B993" s="220">
        <v>0</v>
      </c>
      <c r="C993" s="220">
        <v>0</v>
      </c>
      <c r="D993" s="236" t="str">
        <f t="shared" si="15"/>
        <v/>
      </c>
    </row>
    <row r="994" ht="37.5" spans="1:4">
      <c r="A994" s="299" t="s">
        <v>803</v>
      </c>
      <c r="B994" s="220">
        <v>0</v>
      </c>
      <c r="C994" s="220">
        <v>0</v>
      </c>
      <c r="D994" s="236" t="str">
        <f t="shared" si="15"/>
        <v/>
      </c>
    </row>
    <row r="995" ht="18.75" spans="1:4">
      <c r="A995" s="299" t="s">
        <v>804</v>
      </c>
      <c r="B995" s="220">
        <v>0</v>
      </c>
      <c r="C995" s="220">
        <v>0</v>
      </c>
      <c r="D995" s="236" t="str">
        <f t="shared" si="15"/>
        <v/>
      </c>
    </row>
    <row r="996" ht="18.75" spans="1:4">
      <c r="A996" s="298" t="s">
        <v>805</v>
      </c>
      <c r="B996" s="220">
        <v>0</v>
      </c>
      <c r="C996" s="220">
        <v>160</v>
      </c>
      <c r="D996" s="236" t="str">
        <f t="shared" si="15"/>
        <v/>
      </c>
    </row>
    <row r="997" ht="18.75" spans="1:4">
      <c r="A997" s="299" t="s">
        <v>806</v>
      </c>
      <c r="B997" s="220">
        <v>0</v>
      </c>
      <c r="C997" s="220">
        <v>150</v>
      </c>
      <c r="D997" s="236" t="str">
        <f t="shared" si="15"/>
        <v/>
      </c>
    </row>
    <row r="998" ht="18.75" spans="1:4">
      <c r="A998" s="299" t="s">
        <v>805</v>
      </c>
      <c r="B998" s="220">
        <v>0</v>
      </c>
      <c r="C998" s="220">
        <v>10</v>
      </c>
      <c r="D998" s="236" t="str">
        <f t="shared" si="15"/>
        <v/>
      </c>
    </row>
    <row r="999" ht="18.75" spans="1:4">
      <c r="A999" s="219" t="s">
        <v>56</v>
      </c>
      <c r="B999" s="220">
        <v>608</v>
      </c>
      <c r="C999" s="220">
        <v>978</v>
      </c>
      <c r="D999" s="236">
        <f t="shared" si="15"/>
        <v>0.608552631578947</v>
      </c>
    </row>
    <row r="1000" ht="18.75" spans="1:4">
      <c r="A1000" s="298" t="s">
        <v>807</v>
      </c>
      <c r="B1000" s="220">
        <v>0</v>
      </c>
      <c r="C1000" s="220">
        <v>0</v>
      </c>
      <c r="D1000" s="236" t="str">
        <f t="shared" si="15"/>
        <v/>
      </c>
    </row>
    <row r="1001" ht="18.75" spans="1:4">
      <c r="A1001" s="299" t="s">
        <v>81</v>
      </c>
      <c r="B1001" s="220">
        <v>0</v>
      </c>
      <c r="C1001" s="220">
        <v>0</v>
      </c>
      <c r="D1001" s="236" t="str">
        <f t="shared" si="15"/>
        <v/>
      </c>
    </row>
    <row r="1002" ht="18.75" spans="1:4">
      <c r="A1002" s="299" t="s">
        <v>82</v>
      </c>
      <c r="B1002" s="220">
        <v>0</v>
      </c>
      <c r="C1002" s="220">
        <v>0</v>
      </c>
      <c r="D1002" s="236" t="str">
        <f t="shared" si="15"/>
        <v/>
      </c>
    </row>
    <row r="1003" ht="18.75" spans="1:4">
      <c r="A1003" s="299" t="s">
        <v>83</v>
      </c>
      <c r="B1003" s="220">
        <v>0</v>
      </c>
      <c r="C1003" s="220">
        <v>0</v>
      </c>
      <c r="D1003" s="236" t="str">
        <f t="shared" si="15"/>
        <v/>
      </c>
    </row>
    <row r="1004" ht="18.75" spans="1:4">
      <c r="A1004" s="299" t="s">
        <v>808</v>
      </c>
      <c r="B1004" s="220">
        <v>0</v>
      </c>
      <c r="C1004" s="220">
        <v>0</v>
      </c>
      <c r="D1004" s="236" t="str">
        <f t="shared" si="15"/>
        <v/>
      </c>
    </row>
    <row r="1005" ht="18.75" spans="1:4">
      <c r="A1005" s="299" t="s">
        <v>809</v>
      </c>
      <c r="B1005" s="220">
        <v>0</v>
      </c>
      <c r="C1005" s="220">
        <v>0</v>
      </c>
      <c r="D1005" s="236" t="str">
        <f t="shared" si="15"/>
        <v/>
      </c>
    </row>
    <row r="1006" ht="18.75" spans="1:4">
      <c r="A1006" s="299" t="s">
        <v>810</v>
      </c>
      <c r="B1006" s="220">
        <v>0</v>
      </c>
      <c r="C1006" s="220">
        <v>0</v>
      </c>
      <c r="D1006" s="236" t="str">
        <f t="shared" si="15"/>
        <v/>
      </c>
    </row>
    <row r="1007" ht="18.75" spans="1:4">
      <c r="A1007" s="299" t="s">
        <v>811</v>
      </c>
      <c r="B1007" s="220">
        <v>0</v>
      </c>
      <c r="C1007" s="220">
        <v>0</v>
      </c>
      <c r="D1007" s="236" t="str">
        <f t="shared" si="15"/>
        <v/>
      </c>
    </row>
    <row r="1008" ht="18.75" spans="1:4">
      <c r="A1008" s="299" t="s">
        <v>812</v>
      </c>
      <c r="B1008" s="220">
        <v>0</v>
      </c>
      <c r="C1008" s="220">
        <v>0</v>
      </c>
      <c r="D1008" s="236" t="str">
        <f t="shared" si="15"/>
        <v/>
      </c>
    </row>
    <row r="1009" ht="18.75" spans="1:4">
      <c r="A1009" s="299" t="s">
        <v>813</v>
      </c>
      <c r="B1009" s="220">
        <v>0</v>
      </c>
      <c r="C1009" s="220">
        <v>0</v>
      </c>
      <c r="D1009" s="236" t="str">
        <f t="shared" si="15"/>
        <v/>
      </c>
    </row>
    <row r="1010" ht="18.75" spans="1:4">
      <c r="A1010" s="298" t="s">
        <v>814</v>
      </c>
      <c r="B1010" s="220">
        <v>0</v>
      </c>
      <c r="C1010" s="220">
        <v>0</v>
      </c>
      <c r="D1010" s="236" t="str">
        <f t="shared" si="15"/>
        <v/>
      </c>
    </row>
    <row r="1011" ht="18.75" spans="1:4">
      <c r="A1011" s="299" t="s">
        <v>81</v>
      </c>
      <c r="B1011" s="220">
        <v>0</v>
      </c>
      <c r="C1011" s="220">
        <v>0</v>
      </c>
      <c r="D1011" s="236" t="str">
        <f t="shared" si="15"/>
        <v/>
      </c>
    </row>
    <row r="1012" ht="18.75" spans="1:4">
      <c r="A1012" s="299" t="s">
        <v>82</v>
      </c>
      <c r="B1012" s="220">
        <v>0</v>
      </c>
      <c r="C1012" s="220">
        <v>0</v>
      </c>
      <c r="D1012" s="236" t="str">
        <f t="shared" si="15"/>
        <v/>
      </c>
    </row>
    <row r="1013" ht="18.75" spans="1:4">
      <c r="A1013" s="299" t="s">
        <v>83</v>
      </c>
      <c r="B1013" s="220">
        <v>0</v>
      </c>
      <c r="C1013" s="220">
        <v>0</v>
      </c>
      <c r="D1013" s="236" t="str">
        <f t="shared" si="15"/>
        <v/>
      </c>
    </row>
    <row r="1014" ht="18.75" spans="1:4">
      <c r="A1014" s="299" t="s">
        <v>815</v>
      </c>
      <c r="B1014" s="220">
        <v>0</v>
      </c>
      <c r="C1014" s="220">
        <v>0</v>
      </c>
      <c r="D1014" s="236" t="str">
        <f t="shared" si="15"/>
        <v/>
      </c>
    </row>
    <row r="1015" ht="18.75" spans="1:4">
      <c r="A1015" s="299" t="s">
        <v>816</v>
      </c>
      <c r="B1015" s="220">
        <v>0</v>
      </c>
      <c r="C1015" s="220">
        <v>0</v>
      </c>
      <c r="D1015" s="236" t="str">
        <f t="shared" si="15"/>
        <v/>
      </c>
    </row>
    <row r="1016" ht="18.75" spans="1:4">
      <c r="A1016" s="299" t="s">
        <v>817</v>
      </c>
      <c r="B1016" s="220">
        <v>0</v>
      </c>
      <c r="C1016" s="220">
        <v>0</v>
      </c>
      <c r="D1016" s="236" t="str">
        <f t="shared" si="15"/>
        <v/>
      </c>
    </row>
    <row r="1017" ht="37.5" spans="1:4">
      <c r="A1017" s="299" t="s">
        <v>818</v>
      </c>
      <c r="B1017" s="220">
        <v>0</v>
      </c>
      <c r="C1017" s="220">
        <v>0</v>
      </c>
      <c r="D1017" s="236" t="str">
        <f t="shared" si="15"/>
        <v/>
      </c>
    </row>
    <row r="1018" ht="18.75" spans="1:4">
      <c r="A1018" s="299" t="s">
        <v>819</v>
      </c>
      <c r="B1018" s="220">
        <v>0</v>
      </c>
      <c r="C1018" s="220">
        <v>0</v>
      </c>
      <c r="D1018" s="236" t="str">
        <f t="shared" si="15"/>
        <v/>
      </c>
    </row>
    <row r="1019" ht="18.75" spans="1:4">
      <c r="A1019" s="299" t="s">
        <v>820</v>
      </c>
      <c r="B1019" s="220">
        <v>0</v>
      </c>
      <c r="C1019" s="220">
        <v>0</v>
      </c>
      <c r="D1019" s="236" t="str">
        <f t="shared" si="15"/>
        <v/>
      </c>
    </row>
    <row r="1020" ht="18.75" spans="1:4">
      <c r="A1020" s="299" t="s">
        <v>821</v>
      </c>
      <c r="B1020" s="220">
        <v>0</v>
      </c>
      <c r="C1020" s="220">
        <v>0</v>
      </c>
      <c r="D1020" s="236" t="str">
        <f t="shared" si="15"/>
        <v/>
      </c>
    </row>
    <row r="1021" ht="18.75" spans="1:4">
      <c r="A1021" s="299" t="s">
        <v>822</v>
      </c>
      <c r="B1021" s="220">
        <v>0</v>
      </c>
      <c r="C1021" s="220">
        <v>0</v>
      </c>
      <c r="D1021" s="236" t="str">
        <f t="shared" si="15"/>
        <v/>
      </c>
    </row>
    <row r="1022" ht="18.75" spans="1:4">
      <c r="A1022" s="299" t="s">
        <v>823</v>
      </c>
      <c r="B1022" s="220">
        <v>0</v>
      </c>
      <c r="C1022" s="220">
        <v>0</v>
      </c>
      <c r="D1022" s="236" t="str">
        <f t="shared" si="15"/>
        <v/>
      </c>
    </row>
    <row r="1023" ht="18.75" spans="1:4">
      <c r="A1023" s="299" t="s">
        <v>824</v>
      </c>
      <c r="B1023" s="220">
        <v>0</v>
      </c>
      <c r="C1023" s="220">
        <v>0</v>
      </c>
      <c r="D1023" s="236" t="str">
        <f t="shared" si="15"/>
        <v/>
      </c>
    </row>
    <row r="1024" ht="18.75" spans="1:4">
      <c r="A1024" s="299" t="s">
        <v>825</v>
      </c>
      <c r="B1024" s="220">
        <v>0</v>
      </c>
      <c r="C1024" s="220">
        <v>0</v>
      </c>
      <c r="D1024" s="236" t="str">
        <f t="shared" si="15"/>
        <v/>
      </c>
    </row>
    <row r="1025" ht="18.75" spans="1:4">
      <c r="A1025" s="299" t="s">
        <v>826</v>
      </c>
      <c r="B1025" s="220">
        <v>0</v>
      </c>
      <c r="C1025" s="220">
        <v>0</v>
      </c>
      <c r="D1025" s="236" t="str">
        <f t="shared" si="15"/>
        <v/>
      </c>
    </row>
    <row r="1026" ht="18.75" spans="1:4">
      <c r="A1026" s="298" t="s">
        <v>827</v>
      </c>
      <c r="B1026" s="220">
        <v>0</v>
      </c>
      <c r="C1026" s="220">
        <v>0</v>
      </c>
      <c r="D1026" s="236" t="str">
        <f t="shared" si="15"/>
        <v/>
      </c>
    </row>
    <row r="1027" ht="18.75" spans="1:4">
      <c r="A1027" s="299" t="s">
        <v>81</v>
      </c>
      <c r="B1027" s="220">
        <v>0</v>
      </c>
      <c r="C1027" s="220">
        <v>0</v>
      </c>
      <c r="D1027" s="236" t="str">
        <f t="shared" si="15"/>
        <v/>
      </c>
    </row>
    <row r="1028" ht="18.75" spans="1:4">
      <c r="A1028" s="299" t="s">
        <v>82</v>
      </c>
      <c r="B1028" s="220">
        <v>0</v>
      </c>
      <c r="C1028" s="220">
        <v>0</v>
      </c>
      <c r="D1028" s="236" t="str">
        <f t="shared" ref="D1028:D1091" si="16">IF(B1028&gt;0,(C1028-B1028)/B1028,"")</f>
        <v/>
      </c>
    </row>
    <row r="1029" ht="18.75" spans="1:4">
      <c r="A1029" s="299" t="s">
        <v>83</v>
      </c>
      <c r="B1029" s="220">
        <v>0</v>
      </c>
      <c r="C1029" s="220">
        <v>0</v>
      </c>
      <c r="D1029" s="236" t="str">
        <f t="shared" si="16"/>
        <v/>
      </c>
    </row>
    <row r="1030" ht="18.75" spans="1:4">
      <c r="A1030" s="299" t="s">
        <v>828</v>
      </c>
      <c r="B1030" s="220">
        <v>0</v>
      </c>
      <c r="C1030" s="220">
        <v>0</v>
      </c>
      <c r="D1030" s="236" t="str">
        <f t="shared" si="16"/>
        <v/>
      </c>
    </row>
    <row r="1031" ht="18.75" spans="1:4">
      <c r="A1031" s="298" t="s">
        <v>829</v>
      </c>
      <c r="B1031" s="220">
        <v>572</v>
      </c>
      <c r="C1031" s="220">
        <v>978</v>
      </c>
      <c r="D1031" s="236">
        <f t="shared" si="16"/>
        <v>0.70979020979021</v>
      </c>
    </row>
    <row r="1032" ht="18.75" spans="1:4">
      <c r="A1032" s="299" t="s">
        <v>81</v>
      </c>
      <c r="B1032" s="220">
        <v>425</v>
      </c>
      <c r="C1032" s="220">
        <v>389</v>
      </c>
      <c r="D1032" s="236">
        <f t="shared" si="16"/>
        <v>-0.0847058823529412</v>
      </c>
    </row>
    <row r="1033" ht="18.75" spans="1:4">
      <c r="A1033" s="299" t="s">
        <v>82</v>
      </c>
      <c r="B1033" s="220">
        <v>0</v>
      </c>
      <c r="C1033" s="220">
        <v>0</v>
      </c>
      <c r="D1033" s="236" t="str">
        <f t="shared" si="16"/>
        <v/>
      </c>
    </row>
    <row r="1034" ht="18.75" spans="1:4">
      <c r="A1034" s="299" t="s">
        <v>83</v>
      </c>
      <c r="B1034" s="220">
        <v>0</v>
      </c>
      <c r="C1034" s="220">
        <v>0</v>
      </c>
      <c r="D1034" s="236" t="str">
        <f t="shared" si="16"/>
        <v/>
      </c>
    </row>
    <row r="1035" ht="18.75" spans="1:4">
      <c r="A1035" s="299" t="s">
        <v>830</v>
      </c>
      <c r="B1035" s="220">
        <v>0</v>
      </c>
      <c r="C1035" s="220">
        <v>0</v>
      </c>
      <c r="D1035" s="236" t="str">
        <f t="shared" si="16"/>
        <v/>
      </c>
    </row>
    <row r="1036" ht="18.75" spans="1:4">
      <c r="A1036" s="299" t="s">
        <v>831</v>
      </c>
      <c r="B1036" s="220">
        <v>0</v>
      </c>
      <c r="C1036" s="220">
        <v>0</v>
      </c>
      <c r="D1036" s="236" t="str">
        <f t="shared" si="16"/>
        <v/>
      </c>
    </row>
    <row r="1037" ht="18.75" spans="1:4">
      <c r="A1037" s="299" t="s">
        <v>832</v>
      </c>
      <c r="B1037" s="220">
        <v>0</v>
      </c>
      <c r="C1037" s="220">
        <v>0</v>
      </c>
      <c r="D1037" s="236" t="str">
        <f t="shared" si="16"/>
        <v/>
      </c>
    </row>
    <row r="1038" ht="18.75" spans="1:4">
      <c r="A1038" s="303" t="s">
        <v>833</v>
      </c>
      <c r="B1038" s="220">
        <v>0</v>
      </c>
      <c r="C1038" s="220">
        <v>0</v>
      </c>
      <c r="D1038" s="236" t="str">
        <f t="shared" si="16"/>
        <v/>
      </c>
    </row>
    <row r="1039" ht="18.75" spans="1:4">
      <c r="A1039" s="303" t="s">
        <v>834</v>
      </c>
      <c r="B1039" s="220">
        <v>0</v>
      </c>
      <c r="C1039" s="220">
        <v>435</v>
      </c>
      <c r="D1039" s="236" t="str">
        <f t="shared" si="16"/>
        <v/>
      </c>
    </row>
    <row r="1040" ht="18.75" spans="1:4">
      <c r="A1040" s="303" t="s">
        <v>90</v>
      </c>
      <c r="B1040" s="220">
        <v>20</v>
      </c>
      <c r="C1040" s="220">
        <v>34</v>
      </c>
      <c r="D1040" s="236">
        <f t="shared" si="16"/>
        <v>0.7</v>
      </c>
    </row>
    <row r="1041" ht="18.75" spans="1:4">
      <c r="A1041" s="299" t="s">
        <v>835</v>
      </c>
      <c r="B1041" s="220">
        <v>127</v>
      </c>
      <c r="C1041" s="220">
        <v>120</v>
      </c>
      <c r="D1041" s="236">
        <f t="shared" si="16"/>
        <v>-0.0551181102362205</v>
      </c>
    </row>
    <row r="1042" ht="18.75" spans="1:4">
      <c r="A1042" s="298" t="s">
        <v>836</v>
      </c>
      <c r="B1042" s="220">
        <v>0</v>
      </c>
      <c r="C1042" s="220">
        <v>0</v>
      </c>
      <c r="D1042" s="236" t="str">
        <f t="shared" si="16"/>
        <v/>
      </c>
    </row>
    <row r="1043" ht="18.75" spans="1:4">
      <c r="A1043" s="299" t="s">
        <v>81</v>
      </c>
      <c r="B1043" s="220">
        <v>0</v>
      </c>
      <c r="C1043" s="220">
        <v>0</v>
      </c>
      <c r="D1043" s="236" t="str">
        <f t="shared" si="16"/>
        <v/>
      </c>
    </row>
    <row r="1044" ht="18.75" spans="1:4">
      <c r="A1044" s="299" t="s">
        <v>82</v>
      </c>
      <c r="B1044" s="220">
        <v>0</v>
      </c>
      <c r="C1044" s="220">
        <v>0</v>
      </c>
      <c r="D1044" s="236" t="str">
        <f t="shared" si="16"/>
        <v/>
      </c>
    </row>
    <row r="1045" ht="18.75" spans="1:4">
      <c r="A1045" s="299" t="s">
        <v>83</v>
      </c>
      <c r="B1045" s="220">
        <v>0</v>
      </c>
      <c r="C1045" s="220">
        <v>0</v>
      </c>
      <c r="D1045" s="236" t="str">
        <f t="shared" si="16"/>
        <v/>
      </c>
    </row>
    <row r="1046" ht="18.75" spans="1:4">
      <c r="A1046" s="299" t="s">
        <v>837</v>
      </c>
      <c r="B1046" s="220">
        <v>0</v>
      </c>
      <c r="C1046" s="220">
        <v>0</v>
      </c>
      <c r="D1046" s="236" t="str">
        <f t="shared" si="16"/>
        <v/>
      </c>
    </row>
    <row r="1047" ht="18.75" spans="1:4">
      <c r="A1047" s="299" t="s">
        <v>838</v>
      </c>
      <c r="B1047" s="220">
        <v>0</v>
      </c>
      <c r="C1047" s="220">
        <v>0</v>
      </c>
      <c r="D1047" s="236" t="str">
        <f t="shared" si="16"/>
        <v/>
      </c>
    </row>
    <row r="1048" ht="18.75" spans="1:4">
      <c r="A1048" s="299" t="s">
        <v>839</v>
      </c>
      <c r="B1048" s="220">
        <v>0</v>
      </c>
      <c r="C1048" s="220">
        <v>0</v>
      </c>
      <c r="D1048" s="236" t="str">
        <f t="shared" si="16"/>
        <v/>
      </c>
    </row>
    <row r="1049" ht="18.75" spans="1:4">
      <c r="A1049" s="298" t="s">
        <v>840</v>
      </c>
      <c r="B1049" s="220">
        <v>36</v>
      </c>
      <c r="C1049" s="220">
        <v>0</v>
      </c>
      <c r="D1049" s="236">
        <f t="shared" si="16"/>
        <v>-1</v>
      </c>
    </row>
    <row r="1050" ht="18.75" spans="1:4">
      <c r="A1050" s="299" t="s">
        <v>81</v>
      </c>
      <c r="B1050" s="220">
        <v>0</v>
      </c>
      <c r="C1050" s="220">
        <v>0</v>
      </c>
      <c r="D1050" s="236" t="str">
        <f t="shared" si="16"/>
        <v/>
      </c>
    </row>
    <row r="1051" ht="18.75" spans="1:4">
      <c r="A1051" s="299" t="s">
        <v>82</v>
      </c>
      <c r="B1051" s="220">
        <v>0</v>
      </c>
      <c r="C1051" s="220">
        <v>0</v>
      </c>
      <c r="D1051" s="236" t="str">
        <f t="shared" si="16"/>
        <v/>
      </c>
    </row>
    <row r="1052" ht="18.75" spans="1:4">
      <c r="A1052" s="299" t="s">
        <v>83</v>
      </c>
      <c r="B1052" s="220">
        <v>0</v>
      </c>
      <c r="C1052" s="220">
        <v>0</v>
      </c>
      <c r="D1052" s="236" t="str">
        <f t="shared" si="16"/>
        <v/>
      </c>
    </row>
    <row r="1053" ht="18.75" spans="1:4">
      <c r="A1053" s="299" t="s">
        <v>841</v>
      </c>
      <c r="B1053" s="220">
        <v>0</v>
      </c>
      <c r="C1053" s="220">
        <v>0</v>
      </c>
      <c r="D1053" s="236" t="str">
        <f t="shared" si="16"/>
        <v/>
      </c>
    </row>
    <row r="1054" ht="18.75" spans="1:4">
      <c r="A1054" s="299" t="s">
        <v>842</v>
      </c>
      <c r="B1054" s="220">
        <v>36</v>
      </c>
      <c r="C1054" s="220">
        <v>0</v>
      </c>
      <c r="D1054" s="236">
        <f t="shared" si="16"/>
        <v>-1</v>
      </c>
    </row>
    <row r="1055" ht="18.75" spans="1:4">
      <c r="A1055" s="302" t="s">
        <v>843</v>
      </c>
      <c r="B1055" s="220">
        <v>0</v>
      </c>
      <c r="C1055" s="220">
        <v>0</v>
      </c>
      <c r="D1055" s="236" t="str">
        <f t="shared" si="16"/>
        <v/>
      </c>
    </row>
    <row r="1056" ht="18.75" spans="1:4">
      <c r="A1056" s="299" t="s">
        <v>844</v>
      </c>
      <c r="B1056" s="220">
        <v>0</v>
      </c>
      <c r="C1056" s="220">
        <v>0</v>
      </c>
      <c r="D1056" s="236" t="str">
        <f t="shared" si="16"/>
        <v/>
      </c>
    </row>
    <row r="1057" ht="18.75" spans="1:4">
      <c r="A1057" s="298" t="s">
        <v>845</v>
      </c>
      <c r="B1057" s="220">
        <v>0</v>
      </c>
      <c r="C1057" s="220">
        <v>0</v>
      </c>
      <c r="D1057" s="236" t="str">
        <f t="shared" si="16"/>
        <v/>
      </c>
    </row>
    <row r="1058" ht="18.75" spans="1:4">
      <c r="A1058" s="299" t="s">
        <v>846</v>
      </c>
      <c r="B1058" s="220">
        <v>0</v>
      </c>
      <c r="C1058" s="220">
        <v>0</v>
      </c>
      <c r="D1058" s="236" t="str">
        <f t="shared" si="16"/>
        <v/>
      </c>
    </row>
    <row r="1059" ht="18.75" spans="1:4">
      <c r="A1059" s="299" t="s">
        <v>847</v>
      </c>
      <c r="B1059" s="220">
        <v>0</v>
      </c>
      <c r="C1059" s="220">
        <v>0</v>
      </c>
      <c r="D1059" s="236" t="str">
        <f t="shared" si="16"/>
        <v/>
      </c>
    </row>
    <row r="1060" ht="18.75" spans="1:4">
      <c r="A1060" s="299" t="s">
        <v>848</v>
      </c>
      <c r="B1060" s="220">
        <v>0</v>
      </c>
      <c r="C1060" s="220">
        <v>0</v>
      </c>
      <c r="D1060" s="236" t="str">
        <f t="shared" si="16"/>
        <v/>
      </c>
    </row>
    <row r="1061" ht="37.5" spans="1:4">
      <c r="A1061" s="299" t="s">
        <v>849</v>
      </c>
      <c r="B1061" s="220">
        <v>0</v>
      </c>
      <c r="C1061" s="220">
        <v>0</v>
      </c>
      <c r="D1061" s="236" t="str">
        <f t="shared" si="16"/>
        <v/>
      </c>
    </row>
    <row r="1062" ht="18.75" spans="1:4">
      <c r="A1062" s="299" t="s">
        <v>845</v>
      </c>
      <c r="B1062" s="220">
        <v>0</v>
      </c>
      <c r="C1062" s="220">
        <v>0</v>
      </c>
      <c r="D1062" s="236" t="str">
        <f t="shared" si="16"/>
        <v/>
      </c>
    </row>
    <row r="1063" ht="18.75" spans="1:4">
      <c r="A1063" s="219" t="s">
        <v>57</v>
      </c>
      <c r="B1063" s="220">
        <v>321</v>
      </c>
      <c r="C1063" s="220">
        <v>324</v>
      </c>
      <c r="D1063" s="236">
        <f t="shared" si="16"/>
        <v>0.00934579439252336</v>
      </c>
    </row>
    <row r="1064" ht="18.75" spans="1:4">
      <c r="A1064" s="298" t="s">
        <v>850</v>
      </c>
      <c r="B1064" s="220">
        <v>321</v>
      </c>
      <c r="C1064" s="220">
        <v>224</v>
      </c>
      <c r="D1064" s="236">
        <f t="shared" si="16"/>
        <v>-0.302180685358255</v>
      </c>
    </row>
    <row r="1065" ht="18.75" spans="1:4">
      <c r="A1065" s="299" t="s">
        <v>81</v>
      </c>
      <c r="B1065" s="220">
        <v>228</v>
      </c>
      <c r="C1065" s="220">
        <v>217</v>
      </c>
      <c r="D1065" s="236">
        <f t="shared" si="16"/>
        <v>-0.0482456140350877</v>
      </c>
    </row>
    <row r="1066" ht="18.75" spans="1:4">
      <c r="A1066" s="299" t="s">
        <v>82</v>
      </c>
      <c r="B1066" s="220">
        <v>0</v>
      </c>
      <c r="C1066" s="220">
        <v>0</v>
      </c>
      <c r="D1066" s="236" t="str">
        <f t="shared" si="16"/>
        <v/>
      </c>
    </row>
    <row r="1067" ht="18.75" spans="1:4">
      <c r="A1067" s="299" t="s">
        <v>83</v>
      </c>
      <c r="B1067" s="220">
        <v>0</v>
      </c>
      <c r="C1067" s="220">
        <v>0</v>
      </c>
      <c r="D1067" s="236" t="str">
        <f t="shared" si="16"/>
        <v/>
      </c>
    </row>
    <row r="1068" ht="18.75" spans="1:4">
      <c r="A1068" s="299" t="s">
        <v>851</v>
      </c>
      <c r="B1068" s="220">
        <v>0</v>
      </c>
      <c r="C1068" s="220">
        <v>0</v>
      </c>
      <c r="D1068" s="236" t="str">
        <f t="shared" si="16"/>
        <v/>
      </c>
    </row>
    <row r="1069" ht="18.75" spans="1:4">
      <c r="A1069" s="299" t="s">
        <v>852</v>
      </c>
      <c r="B1069" s="220">
        <v>0</v>
      </c>
      <c r="C1069" s="220">
        <v>0</v>
      </c>
      <c r="D1069" s="236" t="str">
        <f t="shared" si="16"/>
        <v/>
      </c>
    </row>
    <row r="1070" ht="18.75" spans="1:4">
      <c r="A1070" s="299" t="s">
        <v>853</v>
      </c>
      <c r="B1070" s="220">
        <v>0</v>
      </c>
      <c r="C1070" s="220">
        <v>0</v>
      </c>
      <c r="D1070" s="236" t="str">
        <f t="shared" si="16"/>
        <v/>
      </c>
    </row>
    <row r="1071" ht="18.75" spans="1:4">
      <c r="A1071" s="299" t="s">
        <v>854</v>
      </c>
      <c r="B1071" s="220">
        <v>0</v>
      </c>
      <c r="C1071" s="220">
        <v>0</v>
      </c>
      <c r="D1071" s="236" t="str">
        <f t="shared" si="16"/>
        <v/>
      </c>
    </row>
    <row r="1072" ht="18.75" spans="1:4">
      <c r="A1072" s="299" t="s">
        <v>90</v>
      </c>
      <c r="B1072" s="220">
        <v>0</v>
      </c>
      <c r="C1072" s="220">
        <v>0</v>
      </c>
      <c r="D1072" s="236" t="str">
        <f t="shared" si="16"/>
        <v/>
      </c>
    </row>
    <row r="1073" ht="18.75" spans="1:4">
      <c r="A1073" s="299" t="s">
        <v>855</v>
      </c>
      <c r="B1073" s="220">
        <v>93</v>
      </c>
      <c r="C1073" s="220">
        <v>7</v>
      </c>
      <c r="D1073" s="236">
        <f t="shared" si="16"/>
        <v>-0.924731182795699</v>
      </c>
    </row>
    <row r="1074" ht="18.75" spans="1:4">
      <c r="A1074" s="298" t="s">
        <v>856</v>
      </c>
      <c r="B1074" s="220">
        <v>0</v>
      </c>
      <c r="C1074" s="220">
        <v>100</v>
      </c>
      <c r="D1074" s="236" t="str">
        <f t="shared" si="16"/>
        <v/>
      </c>
    </row>
    <row r="1075" ht="18.75" spans="1:4">
      <c r="A1075" s="299" t="s">
        <v>81</v>
      </c>
      <c r="B1075" s="220">
        <v>0</v>
      </c>
      <c r="C1075" s="220">
        <v>0</v>
      </c>
      <c r="D1075" s="236" t="str">
        <f t="shared" si="16"/>
        <v/>
      </c>
    </row>
    <row r="1076" ht="18.75" spans="1:4">
      <c r="A1076" s="299" t="s">
        <v>82</v>
      </c>
      <c r="B1076" s="220">
        <v>0</v>
      </c>
      <c r="C1076" s="220">
        <v>0</v>
      </c>
      <c r="D1076" s="236" t="str">
        <f t="shared" si="16"/>
        <v/>
      </c>
    </row>
    <row r="1077" ht="18.75" spans="1:4">
      <c r="A1077" s="299" t="s">
        <v>83</v>
      </c>
      <c r="B1077" s="220">
        <v>0</v>
      </c>
      <c r="C1077" s="220">
        <v>0</v>
      </c>
      <c r="D1077" s="236" t="str">
        <f t="shared" si="16"/>
        <v/>
      </c>
    </row>
    <row r="1078" ht="18.75" spans="1:4">
      <c r="A1078" s="299" t="s">
        <v>857</v>
      </c>
      <c r="B1078" s="220">
        <v>0</v>
      </c>
      <c r="C1078" s="220">
        <v>0</v>
      </c>
      <c r="D1078" s="236" t="str">
        <f t="shared" si="16"/>
        <v/>
      </c>
    </row>
    <row r="1079" ht="18.75" spans="1:4">
      <c r="A1079" s="299" t="s">
        <v>858</v>
      </c>
      <c r="B1079" s="220">
        <v>0</v>
      </c>
      <c r="C1079" s="220">
        <v>100</v>
      </c>
      <c r="D1079" s="236" t="str">
        <f t="shared" si="16"/>
        <v/>
      </c>
    </row>
    <row r="1080" ht="18.75" spans="1:4">
      <c r="A1080" s="298" t="s">
        <v>859</v>
      </c>
      <c r="B1080" s="220">
        <v>0</v>
      </c>
      <c r="C1080" s="220">
        <v>0</v>
      </c>
      <c r="D1080" s="236" t="str">
        <f t="shared" si="16"/>
        <v/>
      </c>
    </row>
    <row r="1081" ht="18.75" spans="1:4">
      <c r="A1081" s="299" t="s">
        <v>860</v>
      </c>
      <c r="B1081" s="220">
        <v>0</v>
      </c>
      <c r="C1081" s="220">
        <v>0</v>
      </c>
      <c r="D1081" s="236" t="str">
        <f t="shared" si="16"/>
        <v/>
      </c>
    </row>
    <row r="1082" ht="18.75" spans="1:4">
      <c r="A1082" s="299" t="s">
        <v>859</v>
      </c>
      <c r="B1082" s="220">
        <v>0</v>
      </c>
      <c r="C1082" s="220">
        <v>0</v>
      </c>
      <c r="D1082" s="236" t="str">
        <f t="shared" si="16"/>
        <v/>
      </c>
    </row>
    <row r="1083" ht="18.75" spans="1:4">
      <c r="A1083" s="219" t="s">
        <v>58</v>
      </c>
      <c r="B1083" s="220">
        <v>0</v>
      </c>
      <c r="C1083" s="220">
        <v>0</v>
      </c>
      <c r="D1083" s="236" t="str">
        <f t="shared" si="16"/>
        <v/>
      </c>
    </row>
    <row r="1084" ht="18.75" spans="1:4">
      <c r="A1084" s="298" t="s">
        <v>861</v>
      </c>
      <c r="B1084" s="220">
        <v>0</v>
      </c>
      <c r="C1084" s="220">
        <v>0</v>
      </c>
      <c r="D1084" s="236" t="str">
        <f t="shared" si="16"/>
        <v/>
      </c>
    </row>
    <row r="1085" ht="18.75" spans="1:4">
      <c r="A1085" s="299" t="s">
        <v>81</v>
      </c>
      <c r="B1085" s="220">
        <v>0</v>
      </c>
      <c r="C1085" s="220">
        <v>0</v>
      </c>
      <c r="D1085" s="236" t="str">
        <f t="shared" si="16"/>
        <v/>
      </c>
    </row>
    <row r="1086" ht="18.75" spans="1:4">
      <c r="A1086" s="299" t="s">
        <v>82</v>
      </c>
      <c r="B1086" s="220">
        <v>0</v>
      </c>
      <c r="C1086" s="220">
        <v>0</v>
      </c>
      <c r="D1086" s="236" t="str">
        <f t="shared" si="16"/>
        <v/>
      </c>
    </row>
    <row r="1087" ht="18.75" spans="1:4">
      <c r="A1087" s="299" t="s">
        <v>83</v>
      </c>
      <c r="B1087" s="220">
        <v>0</v>
      </c>
      <c r="C1087" s="220">
        <v>0</v>
      </c>
      <c r="D1087" s="236" t="str">
        <f t="shared" si="16"/>
        <v/>
      </c>
    </row>
    <row r="1088" ht="18.75" spans="1:4">
      <c r="A1088" s="299" t="s">
        <v>862</v>
      </c>
      <c r="B1088" s="220">
        <v>0</v>
      </c>
      <c r="C1088" s="220">
        <v>0</v>
      </c>
      <c r="D1088" s="236" t="str">
        <f t="shared" si="16"/>
        <v/>
      </c>
    </row>
    <row r="1089" ht="18.75" spans="1:4">
      <c r="A1089" s="299" t="s">
        <v>90</v>
      </c>
      <c r="B1089" s="220">
        <v>0</v>
      </c>
      <c r="C1089" s="220">
        <v>0</v>
      </c>
      <c r="D1089" s="236" t="str">
        <f t="shared" si="16"/>
        <v/>
      </c>
    </row>
    <row r="1090" ht="18.75" spans="1:4">
      <c r="A1090" s="299" t="s">
        <v>863</v>
      </c>
      <c r="B1090" s="220">
        <v>0</v>
      </c>
      <c r="C1090" s="220">
        <v>0</v>
      </c>
      <c r="D1090" s="236" t="str">
        <f t="shared" si="16"/>
        <v/>
      </c>
    </row>
    <row r="1091" ht="18.75" spans="1:4">
      <c r="A1091" s="304" t="s">
        <v>864</v>
      </c>
      <c r="B1091" s="220">
        <v>0</v>
      </c>
      <c r="C1091" s="220">
        <v>0</v>
      </c>
      <c r="D1091" s="236" t="str">
        <f t="shared" si="16"/>
        <v/>
      </c>
    </row>
    <row r="1092" ht="18.75" spans="1:4">
      <c r="A1092" s="305" t="s">
        <v>865</v>
      </c>
      <c r="B1092" s="220">
        <v>0</v>
      </c>
      <c r="C1092" s="220">
        <v>0</v>
      </c>
      <c r="D1092" s="236" t="str">
        <f t="shared" ref="D1092:D1155" si="17">IF(B1092&gt;0,(C1092-B1092)/B1092,"")</f>
        <v/>
      </c>
    </row>
    <row r="1093" ht="18.75" spans="1:4">
      <c r="A1093" s="305" t="s">
        <v>866</v>
      </c>
      <c r="B1093" s="220">
        <v>0</v>
      </c>
      <c r="C1093" s="220">
        <v>0</v>
      </c>
      <c r="D1093" s="236" t="str">
        <f t="shared" si="17"/>
        <v/>
      </c>
    </row>
    <row r="1094" ht="18.75" spans="1:4">
      <c r="A1094" s="305" t="s">
        <v>867</v>
      </c>
      <c r="B1094" s="220">
        <v>0</v>
      </c>
      <c r="C1094" s="220">
        <v>0</v>
      </c>
      <c r="D1094" s="236" t="str">
        <f t="shared" si="17"/>
        <v/>
      </c>
    </row>
    <row r="1095" ht="18.75" spans="1:4">
      <c r="A1095" s="305" t="s">
        <v>868</v>
      </c>
      <c r="B1095" s="220">
        <v>0</v>
      </c>
      <c r="C1095" s="220">
        <v>0</v>
      </c>
      <c r="D1095" s="236" t="str">
        <f t="shared" si="17"/>
        <v/>
      </c>
    </row>
    <row r="1096" ht="18.75" spans="1:4">
      <c r="A1096" s="305" t="s">
        <v>869</v>
      </c>
      <c r="B1096" s="220">
        <v>0</v>
      </c>
      <c r="C1096" s="220">
        <v>0</v>
      </c>
      <c r="D1096" s="236" t="str">
        <f t="shared" si="17"/>
        <v/>
      </c>
    </row>
    <row r="1097" ht="18.75" spans="1:4">
      <c r="A1097" s="305" t="s">
        <v>870</v>
      </c>
      <c r="B1097" s="220">
        <v>0</v>
      </c>
      <c r="C1097" s="220">
        <v>0</v>
      </c>
      <c r="D1097" s="236" t="str">
        <f t="shared" si="17"/>
        <v/>
      </c>
    </row>
    <row r="1098" ht="18.75" spans="1:4">
      <c r="A1098" s="305" t="s">
        <v>871</v>
      </c>
      <c r="B1098" s="220">
        <v>0</v>
      </c>
      <c r="C1098" s="220">
        <v>0</v>
      </c>
      <c r="D1098" s="236" t="str">
        <f t="shared" si="17"/>
        <v/>
      </c>
    </row>
    <row r="1099" ht="18.75" spans="1:4">
      <c r="A1099" s="305" t="s">
        <v>872</v>
      </c>
      <c r="B1099" s="220">
        <v>0</v>
      </c>
      <c r="C1099" s="220">
        <v>0</v>
      </c>
      <c r="D1099" s="236" t="str">
        <f t="shared" si="17"/>
        <v/>
      </c>
    </row>
    <row r="1100" ht="18.75" spans="1:4">
      <c r="A1100" s="305" t="s">
        <v>873</v>
      </c>
      <c r="B1100" s="220">
        <v>0</v>
      </c>
      <c r="C1100" s="220">
        <v>0</v>
      </c>
      <c r="D1100" s="236" t="str">
        <f t="shared" si="17"/>
        <v/>
      </c>
    </row>
    <row r="1101" ht="18.75" spans="1:4">
      <c r="A1101" s="298" t="s">
        <v>874</v>
      </c>
      <c r="B1101" s="220">
        <v>0</v>
      </c>
      <c r="C1101" s="220">
        <v>0</v>
      </c>
      <c r="D1101" s="236" t="str">
        <f t="shared" si="17"/>
        <v/>
      </c>
    </row>
    <row r="1102" ht="18.75" spans="1:4">
      <c r="A1102" s="299" t="s">
        <v>875</v>
      </c>
      <c r="B1102" s="220">
        <v>0</v>
      </c>
      <c r="C1102" s="220">
        <v>0</v>
      </c>
      <c r="D1102" s="236" t="str">
        <f t="shared" si="17"/>
        <v/>
      </c>
    </row>
    <row r="1103" ht="18.75" spans="1:4">
      <c r="A1103" s="299" t="s">
        <v>876</v>
      </c>
      <c r="B1103" s="220">
        <v>0</v>
      </c>
      <c r="C1103" s="220">
        <v>0</v>
      </c>
      <c r="D1103" s="236" t="str">
        <f t="shared" si="17"/>
        <v/>
      </c>
    </row>
    <row r="1104" ht="18.75" spans="1:4">
      <c r="A1104" s="299" t="s">
        <v>877</v>
      </c>
      <c r="B1104" s="220">
        <v>0</v>
      </c>
      <c r="C1104" s="220">
        <v>0</v>
      </c>
      <c r="D1104" s="236" t="str">
        <f t="shared" si="17"/>
        <v/>
      </c>
    </row>
    <row r="1105" ht="18.75" spans="1:4">
      <c r="A1105" s="299" t="s">
        <v>878</v>
      </c>
      <c r="B1105" s="220">
        <v>0</v>
      </c>
      <c r="C1105" s="220">
        <v>0</v>
      </c>
      <c r="D1105" s="236" t="str">
        <f t="shared" si="17"/>
        <v/>
      </c>
    </row>
    <row r="1106" ht="18.75" spans="1:4">
      <c r="A1106" s="299" t="s">
        <v>879</v>
      </c>
      <c r="B1106" s="220">
        <v>0</v>
      </c>
      <c r="C1106" s="220">
        <v>0</v>
      </c>
      <c r="D1106" s="236" t="str">
        <f t="shared" si="17"/>
        <v/>
      </c>
    </row>
    <row r="1107" ht="18.75" spans="1:4">
      <c r="A1107" s="298" t="s">
        <v>880</v>
      </c>
      <c r="B1107" s="220">
        <v>0</v>
      </c>
      <c r="C1107" s="220">
        <v>0</v>
      </c>
      <c r="D1107" s="236" t="str">
        <f t="shared" si="17"/>
        <v/>
      </c>
    </row>
    <row r="1108" ht="18.75" spans="1:4">
      <c r="A1108" s="299" t="s">
        <v>881</v>
      </c>
      <c r="B1108" s="220">
        <v>0</v>
      </c>
      <c r="C1108" s="220">
        <v>0</v>
      </c>
      <c r="D1108" s="236" t="str">
        <f t="shared" si="17"/>
        <v/>
      </c>
    </row>
    <row r="1109" ht="18.75" spans="1:4">
      <c r="A1109" s="299" t="s">
        <v>879</v>
      </c>
      <c r="B1109" s="220">
        <v>0</v>
      </c>
      <c r="C1109" s="220">
        <v>0</v>
      </c>
      <c r="D1109" s="236" t="str">
        <f t="shared" si="17"/>
        <v/>
      </c>
    </row>
    <row r="1110" ht="18.75" spans="1:4">
      <c r="A1110" s="219" t="s">
        <v>59</v>
      </c>
      <c r="B1110" s="220">
        <v>0</v>
      </c>
      <c r="C1110" s="220">
        <v>0</v>
      </c>
      <c r="D1110" s="236" t="str">
        <f t="shared" si="17"/>
        <v/>
      </c>
    </row>
    <row r="1111" ht="18.75" spans="1:4">
      <c r="A1111" s="298" t="s">
        <v>882</v>
      </c>
      <c r="B1111" s="220"/>
      <c r="C1111" s="220"/>
      <c r="D1111" s="236" t="str">
        <f t="shared" si="17"/>
        <v/>
      </c>
    </row>
    <row r="1112" ht="18.75" spans="1:4">
      <c r="A1112" s="298" t="s">
        <v>883</v>
      </c>
      <c r="B1112" s="220"/>
      <c r="C1112" s="220"/>
      <c r="D1112" s="236" t="str">
        <f t="shared" si="17"/>
        <v/>
      </c>
    </row>
    <row r="1113" ht="18.75" spans="1:4">
      <c r="A1113" s="300" t="s">
        <v>884</v>
      </c>
      <c r="B1113" s="220"/>
      <c r="C1113" s="220"/>
      <c r="D1113" s="236" t="str">
        <f t="shared" si="17"/>
        <v/>
      </c>
    </row>
    <row r="1114" ht="18.75" spans="1:4">
      <c r="A1114" s="300" t="s">
        <v>885</v>
      </c>
      <c r="B1114" s="220"/>
      <c r="C1114" s="220"/>
      <c r="D1114" s="236" t="str">
        <f t="shared" si="17"/>
        <v/>
      </c>
    </row>
    <row r="1115" ht="18.75" spans="1:4">
      <c r="A1115" s="298" t="s">
        <v>886</v>
      </c>
      <c r="B1115" s="220"/>
      <c r="C1115" s="220"/>
      <c r="D1115" s="236" t="str">
        <f t="shared" si="17"/>
        <v/>
      </c>
    </row>
    <row r="1116" ht="18.75" spans="1:4">
      <c r="A1116" s="300" t="s">
        <v>666</v>
      </c>
      <c r="B1116" s="220"/>
      <c r="C1116" s="220"/>
      <c r="D1116" s="236" t="str">
        <f t="shared" si="17"/>
        <v/>
      </c>
    </row>
    <row r="1117" ht="18.75" spans="1:4">
      <c r="A1117" s="298" t="s">
        <v>887</v>
      </c>
      <c r="B1117" s="220"/>
      <c r="C1117" s="220"/>
      <c r="D1117" s="236" t="str">
        <f t="shared" si="17"/>
        <v/>
      </c>
    </row>
    <row r="1118" ht="18.75" spans="1:4">
      <c r="A1118" s="298" t="s">
        <v>888</v>
      </c>
      <c r="B1118" s="220"/>
      <c r="C1118" s="220"/>
      <c r="D1118" s="236" t="str">
        <f t="shared" si="17"/>
        <v/>
      </c>
    </row>
    <row r="1119" ht="18.75" spans="1:4">
      <c r="A1119" s="298" t="s">
        <v>889</v>
      </c>
      <c r="B1119" s="220"/>
      <c r="C1119" s="220"/>
      <c r="D1119" s="236" t="str">
        <f t="shared" si="17"/>
        <v/>
      </c>
    </row>
    <row r="1120" ht="18.75" spans="1:4">
      <c r="A1120" s="219" t="s">
        <v>60</v>
      </c>
      <c r="B1120" s="220">
        <v>1774</v>
      </c>
      <c r="C1120" s="220">
        <v>1199</v>
      </c>
      <c r="D1120" s="236">
        <f t="shared" si="17"/>
        <v>-0.32412626832018</v>
      </c>
    </row>
    <row r="1121" ht="18.75" spans="1:4">
      <c r="A1121" s="298" t="s">
        <v>890</v>
      </c>
      <c r="B1121" s="220">
        <v>1716</v>
      </c>
      <c r="C1121" s="220">
        <v>1147</v>
      </c>
      <c r="D1121" s="236">
        <f t="shared" si="17"/>
        <v>-0.331585081585082</v>
      </c>
    </row>
    <row r="1122" ht="18.75" spans="1:4">
      <c r="A1122" s="299" t="s">
        <v>81</v>
      </c>
      <c r="B1122" s="220">
        <v>527</v>
      </c>
      <c r="C1122" s="220">
        <v>563</v>
      </c>
      <c r="D1122" s="236">
        <f t="shared" si="17"/>
        <v>0.0683111954459203</v>
      </c>
    </row>
    <row r="1123" ht="18.75" spans="1:4">
      <c r="A1123" s="299" t="s">
        <v>82</v>
      </c>
      <c r="B1123" s="220">
        <v>0</v>
      </c>
      <c r="C1123" s="220">
        <v>0</v>
      </c>
      <c r="D1123" s="236" t="str">
        <f t="shared" si="17"/>
        <v/>
      </c>
    </row>
    <row r="1124" ht="18.75" spans="1:4">
      <c r="A1124" s="299" t="s">
        <v>83</v>
      </c>
      <c r="B1124" s="220">
        <v>0</v>
      </c>
      <c r="C1124" s="220">
        <v>0</v>
      </c>
      <c r="D1124" s="236" t="str">
        <f t="shared" si="17"/>
        <v/>
      </c>
    </row>
    <row r="1125" ht="18.75" spans="1:4">
      <c r="A1125" s="299" t="s">
        <v>891</v>
      </c>
      <c r="B1125" s="220">
        <v>0</v>
      </c>
      <c r="C1125" s="220">
        <v>100</v>
      </c>
      <c r="D1125" s="236" t="str">
        <f t="shared" si="17"/>
        <v/>
      </c>
    </row>
    <row r="1126" ht="18.75" spans="1:4">
      <c r="A1126" s="299" t="s">
        <v>892</v>
      </c>
      <c r="B1126" s="220">
        <v>299</v>
      </c>
      <c r="C1126" s="220">
        <v>0</v>
      </c>
      <c r="D1126" s="236">
        <f t="shared" si="17"/>
        <v>-1</v>
      </c>
    </row>
    <row r="1127" ht="18.75" spans="1:4">
      <c r="A1127" s="299" t="s">
        <v>893</v>
      </c>
      <c r="B1127" s="220">
        <v>0</v>
      </c>
      <c r="C1127" s="220">
        <v>0</v>
      </c>
      <c r="D1127" s="236" t="str">
        <f t="shared" si="17"/>
        <v/>
      </c>
    </row>
    <row r="1128" ht="18.75" spans="1:4">
      <c r="A1128" s="299" t="s">
        <v>894</v>
      </c>
      <c r="B1128" s="220">
        <v>40</v>
      </c>
      <c r="C1128" s="220">
        <v>0</v>
      </c>
      <c r="D1128" s="236">
        <f t="shared" si="17"/>
        <v>-1</v>
      </c>
    </row>
    <row r="1129" ht="18.75" spans="1:4">
      <c r="A1129" s="299" t="s">
        <v>895</v>
      </c>
      <c r="B1129" s="220">
        <v>0</v>
      </c>
      <c r="C1129" s="220">
        <v>0</v>
      </c>
      <c r="D1129" s="236" t="str">
        <f t="shared" si="17"/>
        <v/>
      </c>
    </row>
    <row r="1130" ht="18.75" spans="1:4">
      <c r="A1130" s="299" t="s">
        <v>896</v>
      </c>
      <c r="B1130" s="220">
        <v>0</v>
      </c>
      <c r="C1130" s="220">
        <v>0</v>
      </c>
      <c r="D1130" s="236" t="str">
        <f t="shared" si="17"/>
        <v/>
      </c>
    </row>
    <row r="1131" ht="18.75" spans="1:4">
      <c r="A1131" s="299" t="s">
        <v>897</v>
      </c>
      <c r="B1131" s="220">
        <v>0</v>
      </c>
      <c r="C1131" s="220">
        <v>0</v>
      </c>
      <c r="D1131" s="236" t="str">
        <f t="shared" si="17"/>
        <v/>
      </c>
    </row>
    <row r="1132" ht="18.75" spans="1:4">
      <c r="A1132" s="299" t="s">
        <v>898</v>
      </c>
      <c r="B1132" s="220">
        <v>0</v>
      </c>
      <c r="C1132" s="220">
        <v>0</v>
      </c>
      <c r="D1132" s="236" t="str">
        <f t="shared" si="17"/>
        <v/>
      </c>
    </row>
    <row r="1133" ht="18.75" spans="1:4">
      <c r="A1133" s="299" t="s">
        <v>899</v>
      </c>
      <c r="B1133" s="220">
        <v>0</v>
      </c>
      <c r="C1133" s="220">
        <v>0</v>
      </c>
      <c r="D1133" s="236" t="str">
        <f t="shared" si="17"/>
        <v/>
      </c>
    </row>
    <row r="1134" ht="18.75" spans="1:4">
      <c r="A1134" s="299" t="s">
        <v>900</v>
      </c>
      <c r="B1134" s="220">
        <v>0</v>
      </c>
      <c r="C1134" s="220">
        <v>0</v>
      </c>
      <c r="D1134" s="236" t="str">
        <f t="shared" si="17"/>
        <v/>
      </c>
    </row>
    <row r="1135" ht="18.75" spans="1:4">
      <c r="A1135" s="299" t="s">
        <v>901</v>
      </c>
      <c r="B1135" s="220">
        <v>0</v>
      </c>
      <c r="C1135" s="220">
        <v>0</v>
      </c>
      <c r="D1135" s="236" t="str">
        <f t="shared" si="17"/>
        <v/>
      </c>
    </row>
    <row r="1136" ht="18.75" spans="1:4">
      <c r="A1136" s="299" t="s">
        <v>902</v>
      </c>
      <c r="B1136" s="220">
        <v>0</v>
      </c>
      <c r="C1136" s="220">
        <v>0</v>
      </c>
      <c r="D1136" s="236" t="str">
        <f t="shared" si="17"/>
        <v/>
      </c>
    </row>
    <row r="1137" ht="18.75" spans="1:4">
      <c r="A1137" s="299" t="s">
        <v>903</v>
      </c>
      <c r="B1137" s="220">
        <v>0</v>
      </c>
      <c r="C1137" s="220">
        <v>0</v>
      </c>
      <c r="D1137" s="236" t="str">
        <f t="shared" si="17"/>
        <v/>
      </c>
    </row>
    <row r="1138" ht="18.75" spans="1:4">
      <c r="A1138" s="299" t="s">
        <v>904</v>
      </c>
      <c r="B1138" s="220">
        <v>0</v>
      </c>
      <c r="C1138" s="220">
        <v>0</v>
      </c>
      <c r="D1138" s="236" t="str">
        <f t="shared" si="17"/>
        <v/>
      </c>
    </row>
    <row r="1139" ht="18.75" spans="1:4">
      <c r="A1139" s="299" t="s">
        <v>905</v>
      </c>
      <c r="B1139" s="220">
        <v>0</v>
      </c>
      <c r="C1139" s="220">
        <v>0</v>
      </c>
      <c r="D1139" s="236" t="str">
        <f t="shared" si="17"/>
        <v/>
      </c>
    </row>
    <row r="1140" ht="18.75" spans="1:4">
      <c r="A1140" s="299" t="s">
        <v>906</v>
      </c>
      <c r="B1140" s="220">
        <v>0</v>
      </c>
      <c r="C1140" s="220">
        <v>0</v>
      </c>
      <c r="D1140" s="236" t="str">
        <f t="shared" si="17"/>
        <v/>
      </c>
    </row>
    <row r="1141" ht="18.75" spans="1:4">
      <c r="A1141" s="299" t="s">
        <v>907</v>
      </c>
      <c r="B1141" s="220">
        <v>0</v>
      </c>
      <c r="C1141" s="220">
        <v>0</v>
      </c>
      <c r="D1141" s="236" t="str">
        <f t="shared" si="17"/>
        <v/>
      </c>
    </row>
    <row r="1142" ht="18.75" spans="1:4">
      <c r="A1142" s="299" t="s">
        <v>908</v>
      </c>
      <c r="B1142" s="220">
        <v>0</v>
      </c>
      <c r="C1142" s="220">
        <v>0</v>
      </c>
      <c r="D1142" s="236" t="str">
        <f t="shared" si="17"/>
        <v/>
      </c>
    </row>
    <row r="1143" ht="18.75" spans="1:4">
      <c r="A1143" s="299" t="s">
        <v>909</v>
      </c>
      <c r="B1143" s="220">
        <v>0</v>
      </c>
      <c r="C1143" s="220">
        <v>0</v>
      </c>
      <c r="D1143" s="236" t="str">
        <f t="shared" si="17"/>
        <v/>
      </c>
    </row>
    <row r="1144" ht="18.75" spans="1:4">
      <c r="A1144" s="299" t="s">
        <v>910</v>
      </c>
      <c r="B1144" s="220">
        <v>0</v>
      </c>
      <c r="C1144" s="220">
        <v>0</v>
      </c>
      <c r="D1144" s="236" t="str">
        <f t="shared" si="17"/>
        <v/>
      </c>
    </row>
    <row r="1145" ht="18.75" spans="1:4">
      <c r="A1145" s="299" t="s">
        <v>911</v>
      </c>
      <c r="B1145" s="220">
        <v>0</v>
      </c>
      <c r="C1145" s="220">
        <v>0</v>
      </c>
      <c r="D1145" s="236" t="str">
        <f t="shared" si="17"/>
        <v/>
      </c>
    </row>
    <row r="1146" ht="18.75" spans="1:4">
      <c r="A1146" s="299" t="s">
        <v>90</v>
      </c>
      <c r="B1146" s="220">
        <v>472</v>
      </c>
      <c r="C1146" s="220">
        <v>443</v>
      </c>
      <c r="D1146" s="236">
        <f t="shared" si="17"/>
        <v>-0.0614406779661017</v>
      </c>
    </row>
    <row r="1147" ht="18.75" spans="1:4">
      <c r="A1147" s="299" t="s">
        <v>912</v>
      </c>
      <c r="B1147" s="220">
        <v>378</v>
      </c>
      <c r="C1147" s="220">
        <v>41</v>
      </c>
      <c r="D1147" s="236">
        <f t="shared" si="17"/>
        <v>-0.891534391534392</v>
      </c>
    </row>
    <row r="1148" ht="18.75" spans="1:4">
      <c r="A1148" s="298" t="s">
        <v>913</v>
      </c>
      <c r="B1148" s="220">
        <v>58</v>
      </c>
      <c r="C1148" s="220">
        <v>52</v>
      </c>
      <c r="D1148" s="236">
        <f t="shared" si="17"/>
        <v>-0.103448275862069</v>
      </c>
    </row>
    <row r="1149" ht="18.75" spans="1:4">
      <c r="A1149" s="299" t="s">
        <v>81</v>
      </c>
      <c r="B1149" s="220">
        <v>17</v>
      </c>
      <c r="C1149" s="220">
        <v>11</v>
      </c>
      <c r="D1149" s="236">
        <f t="shared" si="17"/>
        <v>-0.352941176470588</v>
      </c>
    </row>
    <row r="1150" ht="18.75" spans="1:4">
      <c r="A1150" s="299" t="s">
        <v>82</v>
      </c>
      <c r="B1150" s="220">
        <v>2</v>
      </c>
      <c r="C1150" s="220">
        <v>0</v>
      </c>
      <c r="D1150" s="236">
        <f t="shared" si="17"/>
        <v>-1</v>
      </c>
    </row>
    <row r="1151" ht="18.75" spans="1:4">
      <c r="A1151" s="299" t="s">
        <v>83</v>
      </c>
      <c r="B1151" s="220">
        <v>0</v>
      </c>
      <c r="C1151" s="220">
        <v>0</v>
      </c>
      <c r="D1151" s="236" t="str">
        <f t="shared" si="17"/>
        <v/>
      </c>
    </row>
    <row r="1152" ht="18.75" spans="1:4">
      <c r="A1152" s="299" t="s">
        <v>914</v>
      </c>
      <c r="B1152" s="220">
        <v>11</v>
      </c>
      <c r="C1152" s="220">
        <v>16</v>
      </c>
      <c r="D1152" s="236">
        <f t="shared" si="17"/>
        <v>0.454545454545455</v>
      </c>
    </row>
    <row r="1153" ht="18.75" spans="1:4">
      <c r="A1153" s="299" t="s">
        <v>915</v>
      </c>
      <c r="B1153" s="220">
        <v>7</v>
      </c>
      <c r="C1153" s="220">
        <v>0</v>
      </c>
      <c r="D1153" s="236">
        <f t="shared" si="17"/>
        <v>-1</v>
      </c>
    </row>
    <row r="1154" ht="18.75" spans="1:4">
      <c r="A1154" s="299" t="s">
        <v>916</v>
      </c>
      <c r="B1154" s="220">
        <v>20</v>
      </c>
      <c r="C1154" s="220">
        <v>16</v>
      </c>
      <c r="D1154" s="236">
        <f t="shared" si="17"/>
        <v>-0.2</v>
      </c>
    </row>
    <row r="1155" ht="18.75" spans="1:4">
      <c r="A1155" s="299" t="s">
        <v>917</v>
      </c>
      <c r="B1155" s="220">
        <v>0</v>
      </c>
      <c r="C1155" s="220">
        <v>0</v>
      </c>
      <c r="D1155" s="236" t="str">
        <f t="shared" si="17"/>
        <v/>
      </c>
    </row>
    <row r="1156" ht="18.75" spans="1:4">
      <c r="A1156" s="299" t="s">
        <v>918</v>
      </c>
      <c r="B1156" s="220">
        <v>0</v>
      </c>
      <c r="C1156" s="220">
        <v>0</v>
      </c>
      <c r="D1156" s="236" t="str">
        <f t="shared" ref="D1156:D1219" si="18">IF(B1156&gt;0,(C1156-B1156)/B1156,"")</f>
        <v/>
      </c>
    </row>
    <row r="1157" ht="18.75" spans="1:4">
      <c r="A1157" s="299" t="s">
        <v>919</v>
      </c>
      <c r="B1157" s="220">
        <v>0</v>
      </c>
      <c r="C1157" s="220">
        <v>0</v>
      </c>
      <c r="D1157" s="236" t="str">
        <f t="shared" si="18"/>
        <v/>
      </c>
    </row>
    <row r="1158" ht="18.75" spans="1:4">
      <c r="A1158" s="299" t="s">
        <v>920</v>
      </c>
      <c r="B1158" s="220">
        <v>0</v>
      </c>
      <c r="C1158" s="220">
        <v>9</v>
      </c>
      <c r="D1158" s="236" t="str">
        <f t="shared" si="18"/>
        <v/>
      </c>
    </row>
    <row r="1159" ht="18.75" spans="1:4">
      <c r="A1159" s="299" t="s">
        <v>921</v>
      </c>
      <c r="B1159" s="220">
        <v>0</v>
      </c>
      <c r="C1159" s="220">
        <v>0</v>
      </c>
      <c r="D1159" s="236" t="str">
        <f t="shared" si="18"/>
        <v/>
      </c>
    </row>
    <row r="1160" ht="18.75" spans="1:4">
      <c r="A1160" s="299" t="s">
        <v>922</v>
      </c>
      <c r="B1160" s="220">
        <v>0</v>
      </c>
      <c r="C1160" s="220">
        <v>0</v>
      </c>
      <c r="D1160" s="236" t="str">
        <f t="shared" si="18"/>
        <v/>
      </c>
    </row>
    <row r="1161" ht="18.75" spans="1:4">
      <c r="A1161" s="299" t="s">
        <v>923</v>
      </c>
      <c r="B1161" s="220">
        <v>0</v>
      </c>
      <c r="C1161" s="220">
        <v>0</v>
      </c>
      <c r="D1161" s="236" t="str">
        <f t="shared" si="18"/>
        <v/>
      </c>
    </row>
    <row r="1162" ht="18.75" spans="1:4">
      <c r="A1162" s="299" t="s">
        <v>924</v>
      </c>
      <c r="B1162" s="220">
        <v>1</v>
      </c>
      <c r="C1162" s="220">
        <v>0</v>
      </c>
      <c r="D1162" s="236">
        <f t="shared" si="18"/>
        <v>-1</v>
      </c>
    </row>
    <row r="1163" ht="18.75" spans="1:4">
      <c r="A1163" s="298" t="s">
        <v>925</v>
      </c>
      <c r="B1163" s="220">
        <v>0</v>
      </c>
      <c r="C1163" s="220">
        <v>0</v>
      </c>
      <c r="D1163" s="236" t="str">
        <f t="shared" si="18"/>
        <v/>
      </c>
    </row>
    <row r="1164" ht="18.75" spans="1:4">
      <c r="A1164" s="299" t="s">
        <v>925</v>
      </c>
      <c r="B1164" s="220">
        <v>0</v>
      </c>
      <c r="C1164" s="220">
        <v>0</v>
      </c>
      <c r="D1164" s="236" t="str">
        <f t="shared" si="18"/>
        <v/>
      </c>
    </row>
    <row r="1165" ht="18.75" spans="1:4">
      <c r="A1165" s="219" t="s">
        <v>61</v>
      </c>
      <c r="B1165" s="220">
        <v>8009</v>
      </c>
      <c r="C1165" s="220">
        <v>7921</v>
      </c>
      <c r="D1165" s="236">
        <f t="shared" si="18"/>
        <v>-0.0109876389062305</v>
      </c>
    </row>
    <row r="1166" ht="18.75" spans="1:4">
      <c r="A1166" s="298" t="s">
        <v>926</v>
      </c>
      <c r="B1166" s="220">
        <v>57</v>
      </c>
      <c r="C1166" s="220">
        <v>7</v>
      </c>
      <c r="D1166" s="236">
        <f t="shared" si="18"/>
        <v>-0.87719298245614</v>
      </c>
    </row>
    <row r="1167" ht="18.75" spans="1:4">
      <c r="A1167" s="299" t="s">
        <v>927</v>
      </c>
      <c r="B1167" s="220">
        <v>0</v>
      </c>
      <c r="C1167" s="220">
        <v>0</v>
      </c>
      <c r="D1167" s="236" t="str">
        <f t="shared" si="18"/>
        <v/>
      </c>
    </row>
    <row r="1168" ht="18.75" spans="1:4">
      <c r="A1168" s="299" t="s">
        <v>928</v>
      </c>
      <c r="B1168" s="220">
        <v>0</v>
      </c>
      <c r="C1168" s="220">
        <v>0</v>
      </c>
      <c r="D1168" s="236" t="str">
        <f t="shared" si="18"/>
        <v/>
      </c>
    </row>
    <row r="1169" ht="18.75" spans="1:4">
      <c r="A1169" s="299" t="s">
        <v>929</v>
      </c>
      <c r="B1169" s="220">
        <v>0</v>
      </c>
      <c r="C1169" s="220">
        <v>0</v>
      </c>
      <c r="D1169" s="236" t="str">
        <f t="shared" si="18"/>
        <v/>
      </c>
    </row>
    <row r="1170" ht="18.75" spans="1:4">
      <c r="A1170" s="299" t="s">
        <v>930</v>
      </c>
      <c r="B1170" s="220">
        <v>0</v>
      </c>
      <c r="C1170" s="220">
        <v>0</v>
      </c>
      <c r="D1170" s="236" t="str">
        <f t="shared" si="18"/>
        <v/>
      </c>
    </row>
    <row r="1171" ht="18.75" spans="1:4">
      <c r="A1171" s="299" t="s">
        <v>931</v>
      </c>
      <c r="B1171" s="220">
        <v>7</v>
      </c>
      <c r="C1171" s="220">
        <v>7</v>
      </c>
      <c r="D1171" s="236">
        <f t="shared" si="18"/>
        <v>0</v>
      </c>
    </row>
    <row r="1172" ht="18.75" spans="1:4">
      <c r="A1172" s="299" t="s">
        <v>932</v>
      </c>
      <c r="B1172" s="220">
        <v>0</v>
      </c>
      <c r="C1172" s="220">
        <v>0</v>
      </c>
      <c r="D1172" s="236" t="str">
        <f t="shared" si="18"/>
        <v/>
      </c>
    </row>
    <row r="1173" ht="18.75" spans="1:4">
      <c r="A1173" s="299" t="s">
        <v>933</v>
      </c>
      <c r="B1173" s="220">
        <v>50</v>
      </c>
      <c r="C1173" s="220">
        <v>0</v>
      </c>
      <c r="D1173" s="236">
        <f t="shared" si="18"/>
        <v>-1</v>
      </c>
    </row>
    <row r="1174" ht="18.75" spans="1:4">
      <c r="A1174" s="299" t="s">
        <v>934</v>
      </c>
      <c r="B1174" s="220">
        <v>0</v>
      </c>
      <c r="C1174" s="220">
        <v>0</v>
      </c>
      <c r="D1174" s="236" t="str">
        <f t="shared" si="18"/>
        <v/>
      </c>
    </row>
    <row r="1175" ht="18.75" spans="1:4">
      <c r="A1175" s="299" t="s">
        <v>935</v>
      </c>
      <c r="B1175" s="220">
        <v>0</v>
      </c>
      <c r="C1175" s="220">
        <v>0</v>
      </c>
      <c r="D1175" s="236" t="str">
        <f t="shared" si="18"/>
        <v/>
      </c>
    </row>
    <row r="1176" ht="18.75" spans="1:4">
      <c r="A1176" s="299" t="s">
        <v>936</v>
      </c>
      <c r="B1176" s="220">
        <v>0</v>
      </c>
      <c r="C1176" s="220">
        <v>0</v>
      </c>
      <c r="D1176" s="236" t="str">
        <f t="shared" si="18"/>
        <v/>
      </c>
    </row>
    <row r="1177" ht="18.75" spans="1:4">
      <c r="A1177" s="299" t="s">
        <v>937</v>
      </c>
      <c r="B1177" s="220">
        <v>0</v>
      </c>
      <c r="C1177" s="220">
        <v>0</v>
      </c>
      <c r="D1177" s="236" t="str">
        <f t="shared" si="18"/>
        <v/>
      </c>
    </row>
    <row r="1178" ht="18.75" spans="1:4">
      <c r="A1178" s="298" t="s">
        <v>938</v>
      </c>
      <c r="B1178" s="220">
        <v>7952</v>
      </c>
      <c r="C1178" s="220">
        <v>7914</v>
      </c>
      <c r="D1178" s="236">
        <f t="shared" si="18"/>
        <v>-0.00477867203219316</v>
      </c>
    </row>
    <row r="1179" ht="18.75" spans="1:4">
      <c r="A1179" s="299" t="s">
        <v>939</v>
      </c>
      <c r="B1179" s="220">
        <v>7410</v>
      </c>
      <c r="C1179" s="220">
        <v>7329</v>
      </c>
      <c r="D1179" s="236">
        <f t="shared" si="18"/>
        <v>-0.0109311740890688</v>
      </c>
    </row>
    <row r="1180" ht="18.75" spans="1:4">
      <c r="A1180" s="299" t="s">
        <v>940</v>
      </c>
      <c r="B1180" s="220">
        <v>0</v>
      </c>
      <c r="C1180" s="220">
        <v>0</v>
      </c>
      <c r="D1180" s="236" t="str">
        <f t="shared" si="18"/>
        <v/>
      </c>
    </row>
    <row r="1181" ht="18.75" spans="1:4">
      <c r="A1181" s="299" t="s">
        <v>941</v>
      </c>
      <c r="B1181" s="220">
        <v>542</v>
      </c>
      <c r="C1181" s="220">
        <v>585</v>
      </c>
      <c r="D1181" s="236">
        <f t="shared" si="18"/>
        <v>0.0793357933579336</v>
      </c>
    </row>
    <row r="1182" ht="18.75" spans="1:4">
      <c r="A1182" s="298" t="s">
        <v>942</v>
      </c>
      <c r="B1182" s="220">
        <v>0</v>
      </c>
      <c r="C1182" s="220">
        <v>0</v>
      </c>
      <c r="D1182" s="236" t="str">
        <f t="shared" si="18"/>
        <v/>
      </c>
    </row>
    <row r="1183" ht="18.75" spans="1:4">
      <c r="A1183" s="299" t="s">
        <v>943</v>
      </c>
      <c r="B1183" s="220">
        <v>0</v>
      </c>
      <c r="C1183" s="220">
        <v>0</v>
      </c>
      <c r="D1183" s="236" t="str">
        <f t="shared" si="18"/>
        <v/>
      </c>
    </row>
    <row r="1184" ht="18.75" spans="1:4">
      <c r="A1184" s="299" t="s">
        <v>944</v>
      </c>
      <c r="B1184" s="220">
        <v>0</v>
      </c>
      <c r="C1184" s="220">
        <v>0</v>
      </c>
      <c r="D1184" s="236" t="str">
        <f t="shared" si="18"/>
        <v/>
      </c>
    </row>
    <row r="1185" ht="18.75" spans="1:4">
      <c r="A1185" s="299" t="s">
        <v>945</v>
      </c>
      <c r="B1185" s="220">
        <v>0</v>
      </c>
      <c r="C1185" s="220">
        <v>0</v>
      </c>
      <c r="D1185" s="236" t="str">
        <f t="shared" si="18"/>
        <v/>
      </c>
    </row>
    <row r="1186" ht="18.75" spans="1:4">
      <c r="A1186" s="219" t="s">
        <v>62</v>
      </c>
      <c r="B1186" s="220">
        <v>65</v>
      </c>
      <c r="C1186" s="220">
        <v>395</v>
      </c>
      <c r="D1186" s="236">
        <f t="shared" si="18"/>
        <v>5.07692307692308</v>
      </c>
    </row>
    <row r="1187" ht="18.75" spans="1:4">
      <c r="A1187" s="298" t="s">
        <v>946</v>
      </c>
      <c r="B1187" s="220">
        <v>65</v>
      </c>
      <c r="C1187" s="220">
        <v>345</v>
      </c>
      <c r="D1187" s="236">
        <f t="shared" si="18"/>
        <v>4.30769230769231</v>
      </c>
    </row>
    <row r="1188" ht="18.75" spans="1:4">
      <c r="A1188" s="299" t="s">
        <v>81</v>
      </c>
      <c r="B1188" s="220">
        <v>0</v>
      </c>
      <c r="C1188" s="220">
        <v>0</v>
      </c>
      <c r="D1188" s="236" t="str">
        <f t="shared" si="18"/>
        <v/>
      </c>
    </row>
    <row r="1189" ht="18.75" spans="1:4">
      <c r="A1189" s="299" t="s">
        <v>82</v>
      </c>
      <c r="B1189" s="220">
        <v>0</v>
      </c>
      <c r="C1189" s="220">
        <v>0</v>
      </c>
      <c r="D1189" s="236" t="str">
        <f t="shared" si="18"/>
        <v/>
      </c>
    </row>
    <row r="1190" ht="18.75" spans="1:4">
      <c r="A1190" s="299" t="s">
        <v>83</v>
      </c>
      <c r="B1190" s="220">
        <v>0</v>
      </c>
      <c r="C1190" s="220">
        <v>0</v>
      </c>
      <c r="D1190" s="236" t="str">
        <f t="shared" si="18"/>
        <v/>
      </c>
    </row>
    <row r="1191" ht="18.75" spans="1:4">
      <c r="A1191" s="299" t="s">
        <v>947</v>
      </c>
      <c r="B1191" s="220">
        <v>0</v>
      </c>
      <c r="C1191" s="220">
        <v>0</v>
      </c>
      <c r="D1191" s="236" t="str">
        <f t="shared" si="18"/>
        <v/>
      </c>
    </row>
    <row r="1192" ht="18.75" spans="1:4">
      <c r="A1192" s="299" t="s">
        <v>948</v>
      </c>
      <c r="B1192" s="220">
        <v>2</v>
      </c>
      <c r="C1192" s="220">
        <v>1</v>
      </c>
      <c r="D1192" s="236">
        <f t="shared" si="18"/>
        <v>-0.5</v>
      </c>
    </row>
    <row r="1193" ht="18.75" spans="1:4">
      <c r="A1193" s="299" t="s">
        <v>949</v>
      </c>
      <c r="B1193" s="220">
        <v>22</v>
      </c>
      <c r="C1193" s="220">
        <v>17</v>
      </c>
      <c r="D1193" s="236">
        <f t="shared" si="18"/>
        <v>-0.227272727272727</v>
      </c>
    </row>
    <row r="1194" ht="18.75" spans="1:4">
      <c r="A1194" s="299" t="s">
        <v>950</v>
      </c>
      <c r="B1194" s="220">
        <v>0</v>
      </c>
      <c r="C1194" s="220">
        <v>0</v>
      </c>
      <c r="D1194" s="236" t="str">
        <f t="shared" si="18"/>
        <v/>
      </c>
    </row>
    <row r="1195" ht="18.75" spans="1:4">
      <c r="A1195" s="299" t="s">
        <v>951</v>
      </c>
      <c r="B1195" s="220">
        <v>0</v>
      </c>
      <c r="C1195" s="220">
        <v>10</v>
      </c>
      <c r="D1195" s="236" t="str">
        <f t="shared" si="18"/>
        <v/>
      </c>
    </row>
    <row r="1196" ht="18.75" spans="1:4">
      <c r="A1196" s="299" t="s">
        <v>952</v>
      </c>
      <c r="B1196" s="220">
        <v>0</v>
      </c>
      <c r="C1196" s="220">
        <v>90</v>
      </c>
      <c r="D1196" s="236" t="str">
        <f t="shared" si="18"/>
        <v/>
      </c>
    </row>
    <row r="1197" ht="18.75" spans="1:4">
      <c r="A1197" s="299" t="s">
        <v>953</v>
      </c>
      <c r="B1197" s="220">
        <v>0</v>
      </c>
      <c r="C1197" s="220">
        <v>0</v>
      </c>
      <c r="D1197" s="236" t="str">
        <f t="shared" si="18"/>
        <v/>
      </c>
    </row>
    <row r="1198" ht="18.75" spans="1:4">
      <c r="A1198" s="299" t="s">
        <v>954</v>
      </c>
      <c r="B1198" s="220">
        <v>0</v>
      </c>
      <c r="C1198" s="220">
        <v>218</v>
      </c>
      <c r="D1198" s="236" t="str">
        <f t="shared" si="18"/>
        <v/>
      </c>
    </row>
    <row r="1199" ht="18.75" spans="1:4">
      <c r="A1199" s="299" t="s">
        <v>955</v>
      </c>
      <c r="B1199" s="220">
        <v>0</v>
      </c>
      <c r="C1199" s="220">
        <v>0</v>
      </c>
      <c r="D1199" s="236" t="str">
        <f t="shared" si="18"/>
        <v/>
      </c>
    </row>
    <row r="1200" ht="18.75" spans="1:4">
      <c r="A1200" s="303" t="s">
        <v>956</v>
      </c>
      <c r="B1200" s="220">
        <v>0</v>
      </c>
      <c r="C1200" s="220">
        <v>0</v>
      </c>
      <c r="D1200" s="236" t="str">
        <f t="shared" si="18"/>
        <v/>
      </c>
    </row>
    <row r="1201" ht="18.75" spans="1:4">
      <c r="A1201" s="303" t="s">
        <v>957</v>
      </c>
      <c r="B1201" s="220">
        <v>0</v>
      </c>
      <c r="C1201" s="220">
        <v>0</v>
      </c>
      <c r="D1201" s="236" t="str">
        <f t="shared" si="18"/>
        <v/>
      </c>
    </row>
    <row r="1202" ht="18.75" spans="1:4">
      <c r="A1202" s="303" t="s">
        <v>958</v>
      </c>
      <c r="B1202" s="220">
        <v>0</v>
      </c>
      <c r="C1202" s="220">
        <v>0</v>
      </c>
      <c r="D1202" s="236" t="str">
        <f t="shared" si="18"/>
        <v/>
      </c>
    </row>
    <row r="1203" ht="18.75" spans="1:4">
      <c r="A1203" s="299" t="s">
        <v>90</v>
      </c>
      <c r="B1203" s="220">
        <v>0</v>
      </c>
      <c r="C1203" s="220">
        <v>0</v>
      </c>
      <c r="D1203" s="236" t="str">
        <f t="shared" si="18"/>
        <v/>
      </c>
    </row>
    <row r="1204" ht="18.75" spans="1:4">
      <c r="A1204" s="299" t="s">
        <v>959</v>
      </c>
      <c r="B1204" s="220">
        <v>41</v>
      </c>
      <c r="C1204" s="220">
        <v>9</v>
      </c>
      <c r="D1204" s="236">
        <f t="shared" si="18"/>
        <v>-0.780487804878049</v>
      </c>
    </row>
    <row r="1205" ht="18.75" spans="1:4">
      <c r="A1205" s="298" t="s">
        <v>960</v>
      </c>
      <c r="B1205" s="220">
        <v>0</v>
      </c>
      <c r="C1205" s="220">
        <v>0</v>
      </c>
      <c r="D1205" s="236" t="str">
        <f t="shared" si="18"/>
        <v/>
      </c>
    </row>
    <row r="1206" ht="18.75" spans="1:4">
      <c r="A1206" s="299" t="s">
        <v>961</v>
      </c>
      <c r="B1206" s="220">
        <v>0</v>
      </c>
      <c r="C1206" s="220">
        <v>0</v>
      </c>
      <c r="D1206" s="236" t="str">
        <f t="shared" si="18"/>
        <v/>
      </c>
    </row>
    <row r="1207" ht="18.75" spans="1:4">
      <c r="A1207" s="299" t="s">
        <v>962</v>
      </c>
      <c r="B1207" s="220">
        <v>0</v>
      </c>
      <c r="C1207" s="220">
        <v>0</v>
      </c>
      <c r="D1207" s="236" t="str">
        <f t="shared" si="18"/>
        <v/>
      </c>
    </row>
    <row r="1208" ht="18.75" spans="1:4">
      <c r="A1208" s="299" t="s">
        <v>963</v>
      </c>
      <c r="B1208" s="220">
        <v>0</v>
      </c>
      <c r="C1208" s="220">
        <v>0</v>
      </c>
      <c r="D1208" s="236" t="str">
        <f t="shared" si="18"/>
        <v/>
      </c>
    </row>
    <row r="1209" ht="18.75" spans="1:4">
      <c r="A1209" s="303" t="s">
        <v>964</v>
      </c>
      <c r="B1209" s="220">
        <v>0</v>
      </c>
      <c r="C1209" s="220">
        <v>0</v>
      </c>
      <c r="D1209" s="236" t="str">
        <f t="shared" si="18"/>
        <v/>
      </c>
    </row>
    <row r="1210" ht="18.75" spans="1:4">
      <c r="A1210" s="299" t="s">
        <v>965</v>
      </c>
      <c r="B1210" s="220">
        <v>0</v>
      </c>
      <c r="C1210" s="220">
        <v>0</v>
      </c>
      <c r="D1210" s="236" t="str">
        <f t="shared" si="18"/>
        <v/>
      </c>
    </row>
    <row r="1211" ht="18.75" spans="1:4">
      <c r="A1211" s="298" t="s">
        <v>966</v>
      </c>
      <c r="B1211" s="220">
        <v>0</v>
      </c>
      <c r="C1211" s="220">
        <v>21</v>
      </c>
      <c r="D1211" s="236" t="str">
        <f t="shared" si="18"/>
        <v/>
      </c>
    </row>
    <row r="1212" ht="18.75" spans="1:4">
      <c r="A1212" s="299" t="s">
        <v>967</v>
      </c>
      <c r="B1212" s="220">
        <v>0</v>
      </c>
      <c r="C1212" s="220">
        <v>21</v>
      </c>
      <c r="D1212" s="236" t="str">
        <f t="shared" si="18"/>
        <v/>
      </c>
    </row>
    <row r="1213" ht="18.75" spans="1:4">
      <c r="A1213" s="299" t="s">
        <v>968</v>
      </c>
      <c r="B1213" s="220">
        <v>0</v>
      </c>
      <c r="C1213" s="220">
        <v>0</v>
      </c>
      <c r="D1213" s="236" t="str">
        <f t="shared" si="18"/>
        <v/>
      </c>
    </row>
    <row r="1214" ht="18.75" spans="1:4">
      <c r="A1214" s="299" t="s">
        <v>969</v>
      </c>
      <c r="B1214" s="220">
        <v>0</v>
      </c>
      <c r="C1214" s="220">
        <v>0</v>
      </c>
      <c r="D1214" s="236" t="str">
        <f t="shared" si="18"/>
        <v/>
      </c>
    </row>
    <row r="1215" ht="18.75" spans="1:4">
      <c r="A1215" s="299" t="s">
        <v>970</v>
      </c>
      <c r="B1215" s="220">
        <v>0</v>
      </c>
      <c r="C1215" s="220">
        <v>0</v>
      </c>
      <c r="D1215" s="236" t="str">
        <f t="shared" si="18"/>
        <v/>
      </c>
    </row>
    <row r="1216" ht="18.75" spans="1:4">
      <c r="A1216" s="299" t="s">
        <v>971</v>
      </c>
      <c r="B1216" s="220">
        <v>0</v>
      </c>
      <c r="C1216" s="220">
        <v>0</v>
      </c>
      <c r="D1216" s="236" t="str">
        <f t="shared" si="18"/>
        <v/>
      </c>
    </row>
    <row r="1217" ht="18.75" spans="1:4">
      <c r="A1217" s="298" t="s">
        <v>972</v>
      </c>
      <c r="B1217" s="220">
        <v>0</v>
      </c>
      <c r="C1217" s="220">
        <v>29</v>
      </c>
      <c r="D1217" s="236" t="str">
        <f t="shared" si="18"/>
        <v/>
      </c>
    </row>
    <row r="1218" ht="18.75" spans="1:4">
      <c r="A1218" s="299" t="s">
        <v>973</v>
      </c>
      <c r="B1218" s="220">
        <v>0</v>
      </c>
      <c r="C1218" s="220">
        <v>0</v>
      </c>
      <c r="D1218" s="236" t="str">
        <f t="shared" si="18"/>
        <v/>
      </c>
    </row>
    <row r="1219" ht="18.75" spans="1:4">
      <c r="A1219" s="299" t="s">
        <v>974</v>
      </c>
      <c r="B1219" s="220">
        <v>0</v>
      </c>
      <c r="C1219" s="220">
        <v>0</v>
      </c>
      <c r="D1219" s="236" t="str">
        <f t="shared" si="18"/>
        <v/>
      </c>
    </row>
    <row r="1220" ht="18.75" spans="1:4">
      <c r="A1220" s="299" t="s">
        <v>975</v>
      </c>
      <c r="B1220" s="220">
        <v>0</v>
      </c>
      <c r="C1220" s="220">
        <v>0</v>
      </c>
      <c r="D1220" s="236" t="str">
        <f t="shared" ref="D1220:D1283" si="19">IF(B1220&gt;0,(C1220-B1220)/B1220,"")</f>
        <v/>
      </c>
    </row>
    <row r="1221" ht="18.75" spans="1:4">
      <c r="A1221" s="299" t="s">
        <v>976</v>
      </c>
      <c r="B1221" s="220">
        <v>0</v>
      </c>
      <c r="C1221" s="220">
        <v>0</v>
      </c>
      <c r="D1221" s="236" t="str">
        <f t="shared" si="19"/>
        <v/>
      </c>
    </row>
    <row r="1222" ht="18.75" spans="1:4">
      <c r="A1222" s="299" t="s">
        <v>977</v>
      </c>
      <c r="B1222" s="220">
        <v>0</v>
      </c>
      <c r="C1222" s="220">
        <v>0</v>
      </c>
      <c r="D1222" s="236" t="str">
        <f t="shared" si="19"/>
        <v/>
      </c>
    </row>
    <row r="1223" ht="18.75" spans="1:4">
      <c r="A1223" s="299" t="s">
        <v>978</v>
      </c>
      <c r="B1223" s="220">
        <v>0</v>
      </c>
      <c r="C1223" s="220">
        <v>0</v>
      </c>
      <c r="D1223" s="236" t="str">
        <f t="shared" si="19"/>
        <v/>
      </c>
    </row>
    <row r="1224" ht="18.75" spans="1:4">
      <c r="A1224" s="299" t="s">
        <v>979</v>
      </c>
      <c r="B1224" s="220">
        <v>0</v>
      </c>
      <c r="C1224" s="220">
        <v>0</v>
      </c>
      <c r="D1224" s="236" t="str">
        <f t="shared" si="19"/>
        <v/>
      </c>
    </row>
    <row r="1225" ht="18.75" spans="1:4">
      <c r="A1225" s="299" t="s">
        <v>980</v>
      </c>
      <c r="B1225" s="220">
        <v>0</v>
      </c>
      <c r="C1225" s="220">
        <v>0</v>
      </c>
      <c r="D1225" s="236" t="str">
        <f t="shared" si="19"/>
        <v/>
      </c>
    </row>
    <row r="1226" ht="18.75" spans="1:4">
      <c r="A1226" s="299" t="s">
        <v>981</v>
      </c>
      <c r="B1226" s="220">
        <v>0</v>
      </c>
      <c r="C1226" s="220">
        <v>0</v>
      </c>
      <c r="D1226" s="236" t="str">
        <f t="shared" si="19"/>
        <v/>
      </c>
    </row>
    <row r="1227" ht="18.75" spans="1:4">
      <c r="A1227" s="299" t="s">
        <v>982</v>
      </c>
      <c r="B1227" s="220">
        <v>0</v>
      </c>
      <c r="C1227" s="220">
        <v>0</v>
      </c>
      <c r="D1227" s="236" t="str">
        <f t="shared" si="19"/>
        <v/>
      </c>
    </row>
    <row r="1228" ht="18.75" spans="1:4">
      <c r="A1228" s="299" t="s">
        <v>983</v>
      </c>
      <c r="B1228" s="220">
        <v>0</v>
      </c>
      <c r="C1228" s="220">
        <v>29</v>
      </c>
      <c r="D1228" s="236" t="str">
        <f t="shared" si="19"/>
        <v/>
      </c>
    </row>
    <row r="1229" ht="18.75" spans="1:4">
      <c r="A1229" s="299" t="s">
        <v>984</v>
      </c>
      <c r="B1229" s="220">
        <v>0</v>
      </c>
      <c r="C1229" s="220">
        <v>0</v>
      </c>
      <c r="D1229" s="236" t="str">
        <f t="shared" si="19"/>
        <v/>
      </c>
    </row>
    <row r="1230" ht="18.75" spans="1:4">
      <c r="A1230" s="219" t="s">
        <v>63</v>
      </c>
      <c r="B1230" s="220">
        <v>2842</v>
      </c>
      <c r="C1230" s="220">
        <v>2018</v>
      </c>
      <c r="D1230" s="236">
        <f t="shared" si="19"/>
        <v>-0.289936664320901</v>
      </c>
    </row>
    <row r="1231" ht="18.75" spans="1:4">
      <c r="A1231" s="298" t="s">
        <v>985</v>
      </c>
      <c r="B1231" s="220">
        <v>1026</v>
      </c>
      <c r="C1231" s="220">
        <v>848</v>
      </c>
      <c r="D1231" s="236">
        <f t="shared" si="19"/>
        <v>-0.173489278752437</v>
      </c>
    </row>
    <row r="1232" ht="18.75" spans="1:4">
      <c r="A1232" s="299" t="s">
        <v>81</v>
      </c>
      <c r="B1232" s="220">
        <v>384</v>
      </c>
      <c r="C1232" s="220">
        <v>375</v>
      </c>
      <c r="D1232" s="236">
        <f t="shared" si="19"/>
        <v>-0.0234375</v>
      </c>
    </row>
    <row r="1233" ht="18.75" spans="1:4">
      <c r="A1233" s="299" t="s">
        <v>82</v>
      </c>
      <c r="B1233" s="220">
        <v>0</v>
      </c>
      <c r="C1233" s="220">
        <v>0</v>
      </c>
      <c r="D1233" s="236" t="str">
        <f t="shared" si="19"/>
        <v/>
      </c>
    </row>
    <row r="1234" ht="18.75" spans="1:4">
      <c r="A1234" s="299" t="s">
        <v>83</v>
      </c>
      <c r="B1234" s="220">
        <v>0</v>
      </c>
      <c r="C1234" s="220">
        <v>0</v>
      </c>
      <c r="D1234" s="236" t="str">
        <f t="shared" si="19"/>
        <v/>
      </c>
    </row>
    <row r="1235" ht="18.75" spans="1:4">
      <c r="A1235" s="299" t="s">
        <v>986</v>
      </c>
      <c r="B1235" s="220">
        <v>0</v>
      </c>
      <c r="C1235" s="220">
        <v>0</v>
      </c>
      <c r="D1235" s="236" t="str">
        <f t="shared" si="19"/>
        <v/>
      </c>
    </row>
    <row r="1236" ht="18.75" spans="1:4">
      <c r="A1236" s="299" t="s">
        <v>987</v>
      </c>
      <c r="B1236" s="220">
        <v>0</v>
      </c>
      <c r="C1236" s="220">
        <v>0</v>
      </c>
      <c r="D1236" s="236" t="str">
        <f t="shared" si="19"/>
        <v/>
      </c>
    </row>
    <row r="1237" ht="18.75" spans="1:4">
      <c r="A1237" s="299" t="s">
        <v>988</v>
      </c>
      <c r="B1237" s="220">
        <v>130</v>
      </c>
      <c r="C1237" s="220">
        <v>120</v>
      </c>
      <c r="D1237" s="236">
        <f t="shared" si="19"/>
        <v>-0.0769230769230769</v>
      </c>
    </row>
    <row r="1238" ht="18.75" spans="1:4">
      <c r="A1238" s="299" t="s">
        <v>989</v>
      </c>
      <c r="B1238" s="220">
        <v>0</v>
      </c>
      <c r="C1238" s="220">
        <v>0</v>
      </c>
      <c r="D1238" s="236" t="str">
        <f t="shared" si="19"/>
        <v/>
      </c>
    </row>
    <row r="1239" ht="18.75" spans="1:4">
      <c r="A1239" s="299" t="s">
        <v>990</v>
      </c>
      <c r="B1239" s="220">
        <v>87</v>
      </c>
      <c r="C1239" s="220">
        <v>0</v>
      </c>
      <c r="D1239" s="236">
        <f t="shared" si="19"/>
        <v>-1</v>
      </c>
    </row>
    <row r="1240" ht="18.75" spans="1:4">
      <c r="A1240" s="299" t="s">
        <v>991</v>
      </c>
      <c r="B1240" s="220">
        <v>260</v>
      </c>
      <c r="C1240" s="220">
        <v>113</v>
      </c>
      <c r="D1240" s="236">
        <f t="shared" si="19"/>
        <v>-0.565384615384615</v>
      </c>
    </row>
    <row r="1241" ht="18.75" spans="1:4">
      <c r="A1241" s="299" t="s">
        <v>90</v>
      </c>
      <c r="B1241" s="220">
        <v>165</v>
      </c>
      <c r="C1241" s="220">
        <v>240</v>
      </c>
      <c r="D1241" s="236">
        <f t="shared" si="19"/>
        <v>0.454545454545455</v>
      </c>
    </row>
    <row r="1242" ht="18.75" spans="1:4">
      <c r="A1242" s="299" t="s">
        <v>992</v>
      </c>
      <c r="B1242" s="220">
        <v>0</v>
      </c>
      <c r="C1242" s="220">
        <v>0</v>
      </c>
      <c r="D1242" s="236" t="str">
        <f t="shared" si="19"/>
        <v/>
      </c>
    </row>
    <row r="1243" ht="18.75" spans="1:4">
      <c r="A1243" s="300" t="s">
        <v>993</v>
      </c>
      <c r="B1243" s="220">
        <v>1143</v>
      </c>
      <c r="C1243" s="220">
        <v>1001</v>
      </c>
      <c r="D1243" s="236">
        <f t="shared" si="19"/>
        <v>-0.124234470691164</v>
      </c>
    </row>
    <row r="1244" ht="18.75" spans="1:4">
      <c r="A1244" s="299" t="s">
        <v>81</v>
      </c>
      <c r="B1244" s="220">
        <v>967</v>
      </c>
      <c r="C1244" s="220">
        <v>491</v>
      </c>
      <c r="D1244" s="236">
        <f t="shared" si="19"/>
        <v>-0.49224405377456</v>
      </c>
    </row>
    <row r="1245" ht="18.75" spans="1:4">
      <c r="A1245" s="299" t="s">
        <v>82</v>
      </c>
      <c r="B1245" s="220">
        <v>0</v>
      </c>
      <c r="C1245" s="220">
        <v>0</v>
      </c>
      <c r="D1245" s="236" t="str">
        <f t="shared" si="19"/>
        <v/>
      </c>
    </row>
    <row r="1246" ht="18.75" spans="1:4">
      <c r="A1246" s="299" t="s">
        <v>83</v>
      </c>
      <c r="B1246" s="220">
        <v>0</v>
      </c>
      <c r="C1246" s="220">
        <v>0</v>
      </c>
      <c r="D1246" s="236" t="str">
        <f t="shared" si="19"/>
        <v/>
      </c>
    </row>
    <row r="1247" ht="18.75" spans="1:4">
      <c r="A1247" s="299" t="s">
        <v>994</v>
      </c>
      <c r="B1247" s="220">
        <v>176</v>
      </c>
      <c r="C1247" s="220">
        <v>510</v>
      </c>
      <c r="D1247" s="236">
        <f t="shared" si="19"/>
        <v>1.89772727272727</v>
      </c>
    </row>
    <row r="1248" ht="18.75" spans="1:4">
      <c r="A1248" s="299" t="s">
        <v>489</v>
      </c>
      <c r="B1248" s="220">
        <v>0</v>
      </c>
      <c r="C1248" s="220">
        <v>0</v>
      </c>
      <c r="D1248" s="236" t="str">
        <f t="shared" si="19"/>
        <v/>
      </c>
    </row>
    <row r="1249" ht="18.75" spans="1:4">
      <c r="A1249" s="301" t="s">
        <v>995</v>
      </c>
      <c r="B1249" s="220">
        <v>0</v>
      </c>
      <c r="C1249" s="220">
        <v>0</v>
      </c>
      <c r="D1249" s="236" t="str">
        <f t="shared" si="19"/>
        <v/>
      </c>
    </row>
    <row r="1250" ht="18.75" spans="1:4">
      <c r="A1250" s="298" t="s">
        <v>996</v>
      </c>
      <c r="B1250" s="220">
        <v>0</v>
      </c>
      <c r="C1250" s="220"/>
      <c r="D1250" s="236" t="str">
        <f t="shared" si="19"/>
        <v/>
      </c>
    </row>
    <row r="1251" ht="18.75" spans="1:4">
      <c r="A1251" s="299" t="s">
        <v>997</v>
      </c>
      <c r="B1251" s="220">
        <v>0</v>
      </c>
      <c r="C1251" s="220">
        <v>0</v>
      </c>
      <c r="D1251" s="236" t="str">
        <f t="shared" si="19"/>
        <v/>
      </c>
    </row>
    <row r="1252" ht="18.75" spans="1:4">
      <c r="A1252" s="299" t="s">
        <v>998</v>
      </c>
      <c r="B1252" s="220">
        <v>0</v>
      </c>
      <c r="C1252" s="220">
        <v>0</v>
      </c>
      <c r="D1252" s="236" t="str">
        <f t="shared" si="19"/>
        <v/>
      </c>
    </row>
    <row r="1253" ht="18.75" spans="1:4">
      <c r="A1253" s="299" t="s">
        <v>999</v>
      </c>
      <c r="B1253" s="220">
        <v>0</v>
      </c>
      <c r="C1253" s="220">
        <v>0</v>
      </c>
      <c r="D1253" s="236" t="str">
        <f t="shared" si="19"/>
        <v/>
      </c>
    </row>
    <row r="1254" ht="18.75" spans="1:4">
      <c r="A1254" s="299" t="s">
        <v>1000</v>
      </c>
      <c r="B1254" s="220">
        <v>0</v>
      </c>
      <c r="C1254" s="220">
        <v>0</v>
      </c>
      <c r="D1254" s="236" t="str">
        <f t="shared" si="19"/>
        <v/>
      </c>
    </row>
    <row r="1255" ht="18.75" spans="1:4">
      <c r="A1255" s="299" t="s">
        <v>1001</v>
      </c>
      <c r="B1255" s="220">
        <v>0</v>
      </c>
      <c r="C1255" s="220">
        <v>0</v>
      </c>
      <c r="D1255" s="236" t="str">
        <f t="shared" si="19"/>
        <v/>
      </c>
    </row>
    <row r="1256" ht="18.75" spans="1:4">
      <c r="A1256" s="298" t="s">
        <v>1002</v>
      </c>
      <c r="B1256" s="220">
        <v>0</v>
      </c>
      <c r="C1256" s="220">
        <v>0</v>
      </c>
      <c r="D1256" s="236" t="str">
        <f t="shared" si="19"/>
        <v/>
      </c>
    </row>
    <row r="1257" ht="18.75" spans="1:4">
      <c r="A1257" s="299" t="s">
        <v>81</v>
      </c>
      <c r="B1257" s="220">
        <v>0</v>
      </c>
      <c r="C1257" s="220">
        <v>0</v>
      </c>
      <c r="D1257" s="236" t="str">
        <f t="shared" si="19"/>
        <v/>
      </c>
    </row>
    <row r="1258" ht="18.75" spans="1:4">
      <c r="A1258" s="299" t="s">
        <v>82</v>
      </c>
      <c r="B1258" s="220">
        <v>0</v>
      </c>
      <c r="C1258" s="220">
        <v>0</v>
      </c>
      <c r="D1258" s="236" t="str">
        <f t="shared" si="19"/>
        <v/>
      </c>
    </row>
    <row r="1259" ht="18.75" spans="1:4">
      <c r="A1259" s="299" t="s">
        <v>83</v>
      </c>
      <c r="B1259" s="220">
        <v>0</v>
      </c>
      <c r="C1259" s="220">
        <v>0</v>
      </c>
      <c r="D1259" s="236" t="str">
        <f t="shared" si="19"/>
        <v/>
      </c>
    </row>
    <row r="1260" ht="18.75" spans="1:4">
      <c r="A1260" s="301" t="s">
        <v>1003</v>
      </c>
      <c r="B1260" s="220">
        <v>0</v>
      </c>
      <c r="C1260" s="220">
        <v>0</v>
      </c>
      <c r="D1260" s="236" t="str">
        <f t="shared" si="19"/>
        <v/>
      </c>
    </row>
    <row r="1261" ht="18.75" spans="1:4">
      <c r="A1261" s="301" t="s">
        <v>1004</v>
      </c>
      <c r="B1261" s="220">
        <v>0</v>
      </c>
      <c r="C1261" s="220">
        <v>0</v>
      </c>
      <c r="D1261" s="236" t="str">
        <f t="shared" si="19"/>
        <v/>
      </c>
    </row>
    <row r="1262" ht="18.75" spans="1:4">
      <c r="A1262" s="299" t="s">
        <v>90</v>
      </c>
      <c r="B1262" s="220">
        <v>0</v>
      </c>
      <c r="C1262" s="220">
        <v>0</v>
      </c>
      <c r="D1262" s="236" t="str">
        <f t="shared" si="19"/>
        <v/>
      </c>
    </row>
    <row r="1263" ht="18.75" spans="1:4">
      <c r="A1263" s="301" t="s">
        <v>1005</v>
      </c>
      <c r="B1263" s="220">
        <v>0</v>
      </c>
      <c r="C1263" s="220">
        <v>0</v>
      </c>
      <c r="D1263" s="236" t="str">
        <f t="shared" si="19"/>
        <v/>
      </c>
    </row>
    <row r="1264" ht="18.75" spans="1:4">
      <c r="A1264" s="298" t="s">
        <v>1006</v>
      </c>
      <c r="B1264" s="220">
        <v>125</v>
      </c>
      <c r="C1264" s="220">
        <v>116</v>
      </c>
      <c r="D1264" s="236">
        <f t="shared" si="19"/>
        <v>-0.072</v>
      </c>
    </row>
    <row r="1265" ht="18.75" spans="1:4">
      <c r="A1265" s="299" t="s">
        <v>81</v>
      </c>
      <c r="B1265" s="220">
        <v>123</v>
      </c>
      <c r="C1265" s="220">
        <v>114</v>
      </c>
      <c r="D1265" s="236">
        <f t="shared" si="19"/>
        <v>-0.0731707317073171</v>
      </c>
    </row>
    <row r="1266" ht="18.75" spans="1:4">
      <c r="A1266" s="299" t="s">
        <v>82</v>
      </c>
      <c r="B1266" s="220">
        <v>0</v>
      </c>
      <c r="C1266" s="220">
        <v>0</v>
      </c>
      <c r="D1266" s="236" t="str">
        <f t="shared" si="19"/>
        <v/>
      </c>
    </row>
    <row r="1267" ht="18.75" spans="1:4">
      <c r="A1267" s="299" t="s">
        <v>83</v>
      </c>
      <c r="B1267" s="220">
        <v>0</v>
      </c>
      <c r="C1267" s="220">
        <v>0</v>
      </c>
      <c r="D1267" s="236" t="str">
        <f t="shared" si="19"/>
        <v/>
      </c>
    </row>
    <row r="1268" ht="18.75" spans="1:4">
      <c r="A1268" s="299" t="s">
        <v>1007</v>
      </c>
      <c r="B1268" s="220">
        <v>0</v>
      </c>
      <c r="C1268" s="220">
        <v>0</v>
      </c>
      <c r="D1268" s="236" t="str">
        <f t="shared" si="19"/>
        <v/>
      </c>
    </row>
    <row r="1269" ht="18.75" spans="1:4">
      <c r="A1269" s="299" t="s">
        <v>1008</v>
      </c>
      <c r="B1269" s="220">
        <v>2</v>
      </c>
      <c r="C1269" s="220">
        <v>2</v>
      </c>
      <c r="D1269" s="236">
        <f t="shared" si="19"/>
        <v>0</v>
      </c>
    </row>
    <row r="1270" ht="18.75" spans="1:4">
      <c r="A1270" s="299" t="s">
        <v>1009</v>
      </c>
      <c r="B1270" s="220">
        <v>0</v>
      </c>
      <c r="C1270" s="220">
        <v>0</v>
      </c>
      <c r="D1270" s="236" t="str">
        <f t="shared" si="19"/>
        <v/>
      </c>
    </row>
    <row r="1271" ht="18.75" spans="1:4">
      <c r="A1271" s="299" t="s">
        <v>1010</v>
      </c>
      <c r="B1271" s="220">
        <v>0</v>
      </c>
      <c r="C1271" s="220">
        <v>0</v>
      </c>
      <c r="D1271" s="236" t="str">
        <f t="shared" si="19"/>
        <v/>
      </c>
    </row>
    <row r="1272" ht="18.75" spans="1:4">
      <c r="A1272" s="299" t="s">
        <v>1011</v>
      </c>
      <c r="B1272" s="220">
        <v>0</v>
      </c>
      <c r="C1272" s="220">
        <v>0</v>
      </c>
      <c r="D1272" s="236" t="str">
        <f t="shared" si="19"/>
        <v/>
      </c>
    </row>
    <row r="1273" ht="18.75" spans="1:4">
      <c r="A1273" s="299" t="s">
        <v>1012</v>
      </c>
      <c r="B1273" s="220">
        <v>0</v>
      </c>
      <c r="C1273" s="220">
        <v>0</v>
      </c>
      <c r="D1273" s="236" t="str">
        <f t="shared" si="19"/>
        <v/>
      </c>
    </row>
    <row r="1274" ht="18.75" spans="1:4">
      <c r="A1274" s="299" t="s">
        <v>1013</v>
      </c>
      <c r="B1274" s="220">
        <v>0</v>
      </c>
      <c r="C1274" s="220">
        <v>0</v>
      </c>
      <c r="D1274" s="236" t="str">
        <f t="shared" si="19"/>
        <v/>
      </c>
    </row>
    <row r="1275" ht="18.75" spans="1:4">
      <c r="A1275" s="299" t="s">
        <v>1014</v>
      </c>
      <c r="B1275" s="220">
        <v>0</v>
      </c>
      <c r="C1275" s="220">
        <v>0</v>
      </c>
      <c r="D1275" s="236" t="str">
        <f t="shared" si="19"/>
        <v/>
      </c>
    </row>
    <row r="1276" ht="18.75" spans="1:4">
      <c r="A1276" s="299" t="s">
        <v>1015</v>
      </c>
      <c r="B1276" s="220">
        <v>0</v>
      </c>
      <c r="C1276" s="220">
        <v>0</v>
      </c>
      <c r="D1276" s="236" t="str">
        <f t="shared" si="19"/>
        <v/>
      </c>
    </row>
    <row r="1277" ht="18.75" spans="1:4">
      <c r="A1277" s="298" t="s">
        <v>1016</v>
      </c>
      <c r="B1277" s="220">
        <v>436</v>
      </c>
      <c r="C1277" s="220">
        <v>40</v>
      </c>
      <c r="D1277" s="236">
        <f t="shared" si="19"/>
        <v>-0.908256880733945</v>
      </c>
    </row>
    <row r="1278" ht="18.75" spans="1:4">
      <c r="A1278" s="299" t="s">
        <v>1017</v>
      </c>
      <c r="B1278" s="220">
        <v>189</v>
      </c>
      <c r="C1278" s="220">
        <v>25</v>
      </c>
      <c r="D1278" s="236">
        <f t="shared" si="19"/>
        <v>-0.867724867724868</v>
      </c>
    </row>
    <row r="1279" ht="18.75" spans="1:4">
      <c r="A1279" s="299" t="s">
        <v>1018</v>
      </c>
      <c r="B1279" s="220">
        <v>227</v>
      </c>
      <c r="C1279" s="220">
        <v>0</v>
      </c>
      <c r="D1279" s="236">
        <f t="shared" si="19"/>
        <v>-1</v>
      </c>
    </row>
    <row r="1280" ht="18.75" spans="1:4">
      <c r="A1280" s="299" t="s">
        <v>1019</v>
      </c>
      <c r="B1280" s="220">
        <v>20</v>
      </c>
      <c r="C1280" s="220">
        <v>15</v>
      </c>
      <c r="D1280" s="236">
        <f t="shared" si="19"/>
        <v>-0.25</v>
      </c>
    </row>
    <row r="1281" ht="18.75" spans="1:4">
      <c r="A1281" s="298" t="s">
        <v>1020</v>
      </c>
      <c r="B1281" s="220">
        <v>77</v>
      </c>
      <c r="C1281" s="220">
        <v>13</v>
      </c>
      <c r="D1281" s="236">
        <f t="shared" si="19"/>
        <v>-0.831168831168831</v>
      </c>
    </row>
    <row r="1282" ht="18.75" spans="1:4">
      <c r="A1282" s="299" t="s">
        <v>1021</v>
      </c>
      <c r="B1282" s="220">
        <v>77</v>
      </c>
      <c r="C1282" s="220">
        <v>13</v>
      </c>
      <c r="D1282" s="236">
        <f t="shared" si="19"/>
        <v>-0.831168831168831</v>
      </c>
    </row>
    <row r="1283" ht="18.75" spans="1:4">
      <c r="A1283" s="299" t="s">
        <v>1022</v>
      </c>
      <c r="B1283" s="220">
        <v>0</v>
      </c>
      <c r="C1283" s="220">
        <v>0</v>
      </c>
      <c r="D1283" s="236" t="str">
        <f t="shared" si="19"/>
        <v/>
      </c>
    </row>
    <row r="1284" ht="18.75" spans="1:4">
      <c r="A1284" s="299" t="s">
        <v>1023</v>
      </c>
      <c r="B1284" s="220">
        <v>0</v>
      </c>
      <c r="C1284" s="220">
        <v>0</v>
      </c>
      <c r="D1284" s="236" t="str">
        <f t="shared" ref="D1284:D1300" si="20">IF(B1284&gt;0,(C1284-B1284)/B1284,"")</f>
        <v/>
      </c>
    </row>
    <row r="1285" ht="18.75" spans="1:4">
      <c r="A1285" s="298" t="s">
        <v>1024</v>
      </c>
      <c r="B1285" s="220">
        <v>35</v>
      </c>
      <c r="C1285" s="220">
        <v>0</v>
      </c>
      <c r="D1285" s="236">
        <f t="shared" si="20"/>
        <v>-1</v>
      </c>
    </row>
    <row r="1286" ht="18.75" spans="1:4">
      <c r="A1286" s="299" t="s">
        <v>1024</v>
      </c>
      <c r="B1286" s="220">
        <v>35</v>
      </c>
      <c r="C1286" s="220">
        <v>0</v>
      </c>
      <c r="D1286" s="236">
        <f t="shared" si="20"/>
        <v>-1</v>
      </c>
    </row>
    <row r="1287" ht="18.75" spans="1:4">
      <c r="A1287" s="219" t="s">
        <v>64</v>
      </c>
      <c r="B1287" s="220">
        <v>4000</v>
      </c>
      <c r="C1287" s="220">
        <v>3000</v>
      </c>
      <c r="D1287" s="236">
        <f t="shared" si="20"/>
        <v>-0.25</v>
      </c>
    </row>
    <row r="1288" ht="18.75" spans="1:4">
      <c r="A1288" s="219" t="s">
        <v>65</v>
      </c>
      <c r="B1288" s="220">
        <v>9200</v>
      </c>
      <c r="C1288" s="220">
        <v>8871</v>
      </c>
      <c r="D1288" s="236">
        <f t="shared" si="20"/>
        <v>-0.0357608695652174</v>
      </c>
    </row>
    <row r="1289" ht="18.75" spans="1:4">
      <c r="A1289" s="298" t="s">
        <v>1025</v>
      </c>
      <c r="B1289" s="220">
        <v>9200</v>
      </c>
      <c r="C1289" s="220">
        <v>8871</v>
      </c>
      <c r="D1289" s="236">
        <f t="shared" si="20"/>
        <v>-0.0357608695652174</v>
      </c>
    </row>
    <row r="1290" ht="18.75" spans="1:4">
      <c r="A1290" s="299" t="s">
        <v>1026</v>
      </c>
      <c r="B1290" s="220">
        <v>9200</v>
      </c>
      <c r="C1290" s="220">
        <v>8871</v>
      </c>
      <c r="D1290" s="236">
        <f t="shared" si="20"/>
        <v>-0.0357608695652174</v>
      </c>
    </row>
    <row r="1291" ht="18.75" spans="1:4">
      <c r="A1291" s="299" t="s">
        <v>1027</v>
      </c>
      <c r="B1291" s="220">
        <v>0</v>
      </c>
      <c r="C1291" s="220">
        <v>0</v>
      </c>
      <c r="D1291" s="236" t="str">
        <f t="shared" si="20"/>
        <v/>
      </c>
    </row>
    <row r="1292" ht="18.75" spans="1:4">
      <c r="A1292" s="299" t="s">
        <v>1028</v>
      </c>
      <c r="B1292" s="220">
        <v>0</v>
      </c>
      <c r="C1292" s="220">
        <v>0</v>
      </c>
      <c r="D1292" s="236" t="str">
        <f t="shared" si="20"/>
        <v/>
      </c>
    </row>
    <row r="1293" ht="18.75" spans="1:4">
      <c r="A1293" s="299" t="s">
        <v>1029</v>
      </c>
      <c r="B1293" s="220">
        <v>0</v>
      </c>
      <c r="C1293" s="220">
        <v>0</v>
      </c>
      <c r="D1293" s="236" t="str">
        <f t="shared" si="20"/>
        <v/>
      </c>
    </row>
    <row r="1294" ht="18.75" spans="1:4">
      <c r="A1294" s="219" t="s">
        <v>66</v>
      </c>
      <c r="B1294" s="220">
        <v>28</v>
      </c>
      <c r="C1294" s="220">
        <v>16</v>
      </c>
      <c r="D1294" s="236">
        <f t="shared" si="20"/>
        <v>-0.428571428571429</v>
      </c>
    </row>
    <row r="1295" ht="18.75" spans="1:4">
      <c r="A1295" s="298" t="s">
        <v>1030</v>
      </c>
      <c r="B1295" s="220">
        <v>28</v>
      </c>
      <c r="C1295" s="220">
        <v>16</v>
      </c>
      <c r="D1295" s="236">
        <f t="shared" si="20"/>
        <v>-0.428571428571429</v>
      </c>
    </row>
    <row r="1296" ht="18.75" spans="1:4">
      <c r="A1296" s="219" t="s">
        <v>67</v>
      </c>
      <c r="B1296" s="220">
        <v>4840</v>
      </c>
      <c r="C1296" s="220">
        <v>4650</v>
      </c>
      <c r="D1296" s="236">
        <f t="shared" si="20"/>
        <v>-0.0392561983471074</v>
      </c>
    </row>
    <row r="1297" ht="18.75" spans="1:4">
      <c r="A1297" s="298" t="s">
        <v>1031</v>
      </c>
      <c r="B1297" s="220">
        <v>4750</v>
      </c>
      <c r="C1297" s="220"/>
      <c r="D1297" s="236">
        <f t="shared" si="20"/>
        <v>-1</v>
      </c>
    </row>
    <row r="1298" ht="18.75" spans="1:4">
      <c r="A1298" s="298" t="s">
        <v>889</v>
      </c>
      <c r="B1298" s="220">
        <v>90</v>
      </c>
      <c r="C1298" s="220">
        <v>4650</v>
      </c>
      <c r="D1298" s="236">
        <f t="shared" si="20"/>
        <v>50.6666666666667</v>
      </c>
    </row>
    <row r="1299" ht="18.75" spans="1:4">
      <c r="A1299" s="306"/>
      <c r="B1299" s="307"/>
      <c r="C1299" s="307"/>
      <c r="D1299" s="236" t="str">
        <f t="shared" si="20"/>
        <v/>
      </c>
    </row>
    <row r="1300" ht="18.75" spans="1:4">
      <c r="A1300" s="308" t="s">
        <v>1032</v>
      </c>
      <c r="B1300" s="309">
        <v>233450</v>
      </c>
      <c r="C1300" s="309">
        <v>219256</v>
      </c>
      <c r="D1300" s="236">
        <f t="shared" si="20"/>
        <v>-0.0608010280573999</v>
      </c>
    </row>
  </sheetData>
  <mergeCells count="1">
    <mergeCell ref="A1:D1"/>
  </mergeCells>
  <printOptions horizontalCentered="1"/>
  <pageMargins left="0.471527777777778" right="0.393055555555556" top="1.14166666666667" bottom="0.747916666666667" header="0.313888888888889" footer="0.313888888888889"/>
  <pageSetup paperSize="9" scale="73"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8"/>
  <sheetViews>
    <sheetView showZeros="0" topLeftCell="A16" workbookViewId="0">
      <selection activeCell="G12" sqref="G12"/>
    </sheetView>
  </sheetViews>
  <sheetFormatPr defaultColWidth="9" defaultRowHeight="13.5" outlineLevelCol="1"/>
  <cols>
    <col min="1" max="1" width="71.025" customWidth="1"/>
    <col min="2" max="2" width="45.1416666666667" customWidth="1"/>
  </cols>
  <sheetData>
    <row r="1" ht="45" customHeight="1" spans="1:2">
      <c r="A1" s="285" t="s">
        <v>1033</v>
      </c>
      <c r="B1" s="285"/>
    </row>
    <row r="2" ht="20.1" customHeight="1" spans="1:2">
      <c r="A2" s="286"/>
      <c r="B2" s="287" t="s">
        <v>1</v>
      </c>
    </row>
    <row r="3" ht="45" customHeight="1" spans="1:2">
      <c r="A3" s="64" t="s">
        <v>1034</v>
      </c>
      <c r="B3" s="64" t="s">
        <v>78</v>
      </c>
    </row>
    <row r="4" ht="30" customHeight="1" spans="1:2">
      <c r="A4" s="288" t="s">
        <v>1035</v>
      </c>
      <c r="B4" s="217">
        <v>32397</v>
      </c>
    </row>
    <row r="5" ht="30" customHeight="1" spans="1:2">
      <c r="A5" s="289" t="s">
        <v>1036</v>
      </c>
      <c r="B5" s="220">
        <v>16434</v>
      </c>
    </row>
    <row r="6" ht="30" customHeight="1" spans="1:2">
      <c r="A6" s="289" t="s">
        <v>1037</v>
      </c>
      <c r="B6" s="220">
        <v>7638</v>
      </c>
    </row>
    <row r="7" ht="30" customHeight="1" spans="1:2">
      <c r="A7" s="289" t="s">
        <v>939</v>
      </c>
      <c r="B7" s="220">
        <v>2722</v>
      </c>
    </row>
    <row r="8" ht="30" customHeight="1" spans="1:2">
      <c r="A8" s="289" t="s">
        <v>1038</v>
      </c>
      <c r="B8" s="220">
        <v>3350</v>
      </c>
    </row>
    <row r="9" ht="30" customHeight="1" spans="1:2">
      <c r="A9" s="290" t="s">
        <v>1039</v>
      </c>
      <c r="B9" s="220">
        <v>4837</v>
      </c>
    </row>
    <row r="10" ht="30" customHeight="1" spans="1:2">
      <c r="A10" s="289" t="s">
        <v>1040</v>
      </c>
      <c r="B10" s="220">
        <v>3265</v>
      </c>
    </row>
    <row r="11" ht="30" customHeight="1" spans="1:2">
      <c r="A11" s="289" t="s">
        <v>1041</v>
      </c>
      <c r="B11" s="220">
        <v>7</v>
      </c>
    </row>
    <row r="12" ht="30" customHeight="1" spans="1:2">
      <c r="A12" s="289" t="s">
        <v>1042</v>
      </c>
      <c r="B12" s="220">
        <v>221</v>
      </c>
    </row>
    <row r="13" ht="30" customHeight="1" spans="1:2">
      <c r="A13" s="289" t="s">
        <v>1043</v>
      </c>
      <c r="B13" s="220"/>
    </row>
    <row r="14" ht="30" customHeight="1" spans="1:2">
      <c r="A14" s="289" t="s">
        <v>1044</v>
      </c>
      <c r="B14" s="220">
        <v>231</v>
      </c>
    </row>
    <row r="15" ht="30" customHeight="1" spans="1:2">
      <c r="A15" s="289" t="s">
        <v>1045</v>
      </c>
      <c r="B15" s="220">
        <v>194</v>
      </c>
    </row>
    <row r="16" ht="30" customHeight="1" spans="1:2">
      <c r="A16" s="289" t="s">
        <v>1046</v>
      </c>
      <c r="B16" s="220"/>
    </row>
    <row r="17" ht="30" customHeight="1" spans="1:2">
      <c r="A17" s="289" t="s">
        <v>1047</v>
      </c>
      <c r="B17" s="220">
        <v>325</v>
      </c>
    </row>
    <row r="18" ht="30" customHeight="1" spans="1:2">
      <c r="A18" s="289" t="s">
        <v>1048</v>
      </c>
      <c r="B18" s="220">
        <v>40</v>
      </c>
    </row>
    <row r="19" ht="30" customHeight="1" spans="1:2">
      <c r="A19" s="289" t="s">
        <v>1049</v>
      </c>
      <c r="B19" s="220">
        <v>25</v>
      </c>
    </row>
    <row r="20" ht="30" customHeight="1" spans="1:2">
      <c r="A20" s="290" t="s">
        <v>1050</v>
      </c>
      <c r="B20" s="217">
        <v>38</v>
      </c>
    </row>
    <row r="21" ht="30" customHeight="1" spans="1:2">
      <c r="A21" s="289" t="s">
        <v>1051</v>
      </c>
      <c r="B21" s="220">
        <v>38</v>
      </c>
    </row>
    <row r="22" ht="30" customHeight="1" spans="1:2">
      <c r="A22" s="289" t="s">
        <v>1052</v>
      </c>
      <c r="B22" s="291"/>
    </row>
    <row r="23" ht="30" customHeight="1" spans="1:2">
      <c r="A23" s="289" t="s">
        <v>1053</v>
      </c>
      <c r="B23" s="291"/>
    </row>
    <row r="24" ht="30" customHeight="1" spans="1:2">
      <c r="A24" s="290" t="s">
        <v>1054</v>
      </c>
      <c r="B24" s="217">
        <v>62402</v>
      </c>
    </row>
    <row r="25" ht="30" customHeight="1" spans="1:2">
      <c r="A25" s="289" t="s">
        <v>1055</v>
      </c>
      <c r="B25" s="220">
        <v>57353</v>
      </c>
    </row>
    <row r="26" ht="30" customHeight="1" spans="1:2">
      <c r="A26" s="289" t="s">
        <v>1056</v>
      </c>
      <c r="B26" s="220">
        <v>2599</v>
      </c>
    </row>
    <row r="27" ht="30" customHeight="1" spans="1:2">
      <c r="A27" s="290" t="s">
        <v>1057</v>
      </c>
      <c r="B27" s="220">
        <v>0</v>
      </c>
    </row>
    <row r="28" ht="30" customHeight="1" spans="1:2">
      <c r="A28" s="289" t="s">
        <v>1058</v>
      </c>
      <c r="B28" s="291"/>
    </row>
    <row r="29" ht="30" customHeight="1" spans="1:2">
      <c r="A29" s="289" t="s">
        <v>1059</v>
      </c>
      <c r="B29" s="291"/>
    </row>
    <row r="30" ht="30" customHeight="1" spans="1:2">
      <c r="A30" s="290" t="s">
        <v>1060</v>
      </c>
      <c r="B30" s="292">
        <v>0</v>
      </c>
    </row>
    <row r="31" ht="30" customHeight="1" spans="1:2">
      <c r="A31" s="289" t="s">
        <v>1061</v>
      </c>
      <c r="B31" s="291"/>
    </row>
    <row r="32" ht="30" customHeight="1" spans="1:2">
      <c r="A32" s="289" t="s">
        <v>1062</v>
      </c>
      <c r="B32" s="291"/>
    </row>
    <row r="33" ht="30" customHeight="1" spans="1:2">
      <c r="A33" s="289" t="s">
        <v>1063</v>
      </c>
      <c r="B33" s="291"/>
    </row>
    <row r="34" ht="30" customHeight="1" spans="1:2">
      <c r="A34" s="290" t="s">
        <v>1064</v>
      </c>
      <c r="B34" s="217">
        <v>9775</v>
      </c>
    </row>
    <row r="35" ht="30" customHeight="1" spans="1:2">
      <c r="A35" s="289" t="s">
        <v>1065</v>
      </c>
      <c r="B35" s="220">
        <v>2171</v>
      </c>
    </row>
    <row r="36" ht="30" customHeight="1" spans="1:2">
      <c r="A36" s="289" t="s">
        <v>1066</v>
      </c>
      <c r="B36" s="220"/>
    </row>
    <row r="37" ht="30" customHeight="1" spans="1:2">
      <c r="A37" s="289" t="s">
        <v>1067</v>
      </c>
      <c r="B37" s="220"/>
    </row>
    <row r="38" ht="30" customHeight="1" spans="1:2">
      <c r="A38" s="289" t="s">
        <v>1068</v>
      </c>
      <c r="B38" s="220">
        <v>5417</v>
      </c>
    </row>
    <row r="39" ht="30" customHeight="1" spans="1:2">
      <c r="A39" s="289" t="s">
        <v>1069</v>
      </c>
      <c r="B39" s="220">
        <v>200</v>
      </c>
    </row>
    <row r="40" ht="30" customHeight="1" spans="1:2">
      <c r="A40" s="290" t="s">
        <v>1070</v>
      </c>
      <c r="B40" s="292">
        <v>0</v>
      </c>
    </row>
    <row r="41" ht="30" customHeight="1" spans="1:2">
      <c r="A41" s="289" t="s">
        <v>1071</v>
      </c>
      <c r="B41" s="291"/>
    </row>
    <row r="42" ht="30" customHeight="1" spans="1:2">
      <c r="A42" s="290" t="s">
        <v>1072</v>
      </c>
      <c r="B42" s="292">
        <v>0</v>
      </c>
    </row>
    <row r="43" ht="30" customHeight="1" spans="1:2">
      <c r="A43" s="289" t="s">
        <v>1073</v>
      </c>
      <c r="B43" s="291"/>
    </row>
    <row r="44" ht="30" customHeight="1" spans="1:2">
      <c r="A44" s="289" t="s">
        <v>1074</v>
      </c>
      <c r="B44" s="291"/>
    </row>
    <row r="45" ht="30" customHeight="1" spans="1:2">
      <c r="A45" s="289" t="s">
        <v>1075</v>
      </c>
      <c r="B45" s="291"/>
    </row>
    <row r="46" ht="30" customHeight="1" spans="1:2">
      <c r="A46" s="290" t="s">
        <v>1076</v>
      </c>
      <c r="B46" s="292"/>
    </row>
    <row r="47" ht="30" customHeight="1" spans="1:2">
      <c r="A47" s="290" t="s">
        <v>889</v>
      </c>
      <c r="B47" s="292"/>
    </row>
    <row r="48" ht="30" customHeight="1" spans="1:2">
      <c r="A48" s="293" t="s">
        <v>1077</v>
      </c>
      <c r="B48" s="217">
        <v>109449</v>
      </c>
    </row>
  </sheetData>
  <mergeCells count="1">
    <mergeCell ref="A1:B1"/>
  </mergeCells>
  <printOptions horizontalCentered="1"/>
  <pageMargins left="0.471527777777778" right="0.393055555555556" top="0.747916666666667" bottom="0.747916666666667" header="0.313888888888889" footer="0.313888888888889"/>
  <pageSetup paperSize="9" scale="73"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7"/>
  <sheetViews>
    <sheetView showZeros="0" workbookViewId="0">
      <pane ySplit="3" topLeftCell="A4" activePane="bottomLeft" state="frozen"/>
      <selection/>
      <selection pane="bottomLeft" activeCell="G12" sqref="G12"/>
    </sheetView>
  </sheetViews>
  <sheetFormatPr defaultColWidth="9" defaultRowHeight="13.5" outlineLevelCol="4"/>
  <cols>
    <col min="1" max="1" width="9.375" style="272" hidden="1" customWidth="1"/>
    <col min="2" max="2" width="69.625" style="149" customWidth="1"/>
    <col min="3" max="3" width="17.875" style="149" customWidth="1"/>
    <col min="4" max="4" width="18.05" customWidth="1"/>
    <col min="5" max="5" width="16.375" customWidth="1"/>
  </cols>
  <sheetData>
    <row r="1" s="193" customFormat="1" ht="45" customHeight="1" spans="1:5">
      <c r="A1" s="273"/>
      <c r="B1" s="274" t="s">
        <v>1078</v>
      </c>
      <c r="C1" s="274"/>
      <c r="D1" s="274"/>
      <c r="E1" s="274"/>
    </row>
    <row r="2" ht="20.1" customHeight="1" spans="2:5">
      <c r="B2" s="275"/>
      <c r="C2" s="275"/>
      <c r="D2" s="259"/>
      <c r="E2" s="259" t="s">
        <v>1</v>
      </c>
    </row>
    <row r="3" ht="45" customHeight="1" spans="2:5">
      <c r="B3" s="146" t="s">
        <v>1079</v>
      </c>
      <c r="C3" s="146" t="s">
        <v>3</v>
      </c>
      <c r="D3" s="154" t="s">
        <v>4</v>
      </c>
      <c r="E3" s="276" t="s">
        <v>5</v>
      </c>
    </row>
    <row r="4" ht="24.95" customHeight="1" spans="2:5">
      <c r="B4" s="277" t="s">
        <v>1080</v>
      </c>
      <c r="C4" s="278">
        <f>+C5+C52</f>
        <v>187420</v>
      </c>
      <c r="D4" s="278">
        <f>+D5+D52</f>
        <v>120976</v>
      </c>
      <c r="E4" s="279">
        <f t="shared" ref="E4:E15" si="0">IF(C4&gt;0,D4/C4-1,IF(C4&lt;0,-(D4/C4-1),""))</f>
        <v>-0.354519261551595</v>
      </c>
    </row>
    <row r="5" ht="24.95" customHeight="1" spans="1:5">
      <c r="A5" s="280"/>
      <c r="B5" s="277" t="s">
        <v>1081</v>
      </c>
      <c r="C5" s="278">
        <f>+C6+C31</f>
        <v>182206</v>
      </c>
      <c r="D5" s="278">
        <f>+D6+D31</f>
        <v>115762</v>
      </c>
      <c r="E5" s="279">
        <f t="shared" si="0"/>
        <v>-0.364664171322569</v>
      </c>
    </row>
    <row r="6" ht="24.95" customHeight="1" spans="2:5">
      <c r="B6" s="281" t="s">
        <v>1082</v>
      </c>
      <c r="C6" s="282">
        <f>SUM(C7:C30)</f>
        <v>93361</v>
      </c>
      <c r="D6" s="282">
        <f>SUM(D7:D30)</f>
        <v>63475</v>
      </c>
      <c r="E6" s="283">
        <f t="shared" si="0"/>
        <v>-0.320112252439455</v>
      </c>
    </row>
    <row r="7" ht="24.95" customHeight="1" spans="2:5">
      <c r="B7" s="281" t="s">
        <v>1083</v>
      </c>
      <c r="C7" s="282">
        <v>15355</v>
      </c>
      <c r="D7" s="282">
        <v>15046</v>
      </c>
      <c r="E7" s="283">
        <f t="shared" si="0"/>
        <v>-0.0201237381960273</v>
      </c>
    </row>
    <row r="8" ht="24.95" customHeight="1" spans="2:5">
      <c r="B8" s="281" t="s">
        <v>1084</v>
      </c>
      <c r="C8" s="282">
        <v>3345</v>
      </c>
      <c r="D8" s="282">
        <v>3711</v>
      </c>
      <c r="E8" s="283">
        <f t="shared" si="0"/>
        <v>0.109417040358744</v>
      </c>
    </row>
    <row r="9" ht="24.95" customHeight="1" spans="2:5">
      <c r="B9" s="281" t="s">
        <v>1085</v>
      </c>
      <c r="C9" s="282">
        <v>6850</v>
      </c>
      <c r="D9" s="282">
        <v>715</v>
      </c>
      <c r="E9" s="283">
        <f t="shared" si="0"/>
        <v>-0.895620437956204</v>
      </c>
    </row>
    <row r="10" ht="24.95" customHeight="1" spans="2:5">
      <c r="B10" s="281" t="s">
        <v>1086</v>
      </c>
      <c r="C10" s="282">
        <v>841</v>
      </c>
      <c r="D10" s="282">
        <v>840</v>
      </c>
      <c r="E10" s="283">
        <f t="shared" si="0"/>
        <v>-0.00118906064209279</v>
      </c>
    </row>
    <row r="11" ht="24.95" customHeight="1" spans="2:5">
      <c r="B11" s="281" t="s">
        <v>1087</v>
      </c>
      <c r="C11" s="282"/>
      <c r="D11" s="282"/>
      <c r="E11" s="283" t="str">
        <f t="shared" si="0"/>
        <v/>
      </c>
    </row>
    <row r="12" ht="24.95" customHeight="1" spans="2:5">
      <c r="B12" s="281" t="s">
        <v>1088</v>
      </c>
      <c r="C12" s="282"/>
      <c r="D12" s="282"/>
      <c r="E12" s="283" t="str">
        <f t="shared" si="0"/>
        <v/>
      </c>
    </row>
    <row r="13" ht="24.95" customHeight="1" spans="2:5">
      <c r="B13" s="281" t="s">
        <v>1089</v>
      </c>
      <c r="C13" s="282">
        <v>2829</v>
      </c>
      <c r="D13" s="282">
        <v>3096</v>
      </c>
      <c r="E13" s="283">
        <f t="shared" si="0"/>
        <v>0.0943796394485683</v>
      </c>
    </row>
    <row r="14" ht="24.95" customHeight="1" spans="2:5">
      <c r="B14" s="281" t="s">
        <v>1090</v>
      </c>
      <c r="C14" s="282">
        <v>6119</v>
      </c>
      <c r="D14" s="282">
        <v>6093</v>
      </c>
      <c r="E14" s="283">
        <f t="shared" si="0"/>
        <v>-0.00424906030397121</v>
      </c>
    </row>
    <row r="15" ht="24.95" customHeight="1" spans="2:5">
      <c r="B15" s="281" t="s">
        <v>1091</v>
      </c>
      <c r="C15" s="282">
        <v>2143</v>
      </c>
      <c r="D15" s="282">
        <v>2143</v>
      </c>
      <c r="E15" s="283">
        <f t="shared" si="0"/>
        <v>0</v>
      </c>
    </row>
    <row r="16" ht="24.95" customHeight="1" spans="2:5">
      <c r="B16" s="281" t="s">
        <v>1092</v>
      </c>
      <c r="C16" s="282">
        <v>15</v>
      </c>
      <c r="D16" s="282"/>
      <c r="E16" s="283"/>
    </row>
    <row r="17" ht="24.95" customHeight="1" spans="2:5">
      <c r="B17" s="281" t="s">
        <v>1093</v>
      </c>
      <c r="C17" s="282">
        <v>21519</v>
      </c>
      <c r="D17" s="282">
        <v>10000</v>
      </c>
      <c r="E17" s="283"/>
    </row>
    <row r="18" ht="24.95" customHeight="1" spans="2:5">
      <c r="B18" s="281" t="s">
        <v>1094</v>
      </c>
      <c r="C18" s="282">
        <v>1518</v>
      </c>
      <c r="D18" s="282"/>
      <c r="E18" s="283"/>
    </row>
    <row r="19" ht="24.95" customHeight="1" spans="2:5">
      <c r="B19" s="281" t="s">
        <v>1095</v>
      </c>
      <c r="C19" s="282">
        <v>6030</v>
      </c>
      <c r="D19" s="282"/>
      <c r="E19" s="283"/>
    </row>
    <row r="20" ht="24.95" customHeight="1" spans="2:5">
      <c r="B20" s="281" t="s">
        <v>1096</v>
      </c>
      <c r="C20" s="282">
        <v>890</v>
      </c>
      <c r="D20" s="282">
        <v>684</v>
      </c>
      <c r="E20" s="283">
        <f t="shared" ref="E20:E56" si="1">IF(C20&gt;0,D20/C20-1,IF(C20&lt;0,-(D20/C20-1),""))</f>
        <v>-0.231460674157303</v>
      </c>
    </row>
    <row r="21" ht="24.95" customHeight="1" spans="2:5">
      <c r="B21" s="281" t="s">
        <v>1097</v>
      </c>
      <c r="C21" s="282">
        <v>5948</v>
      </c>
      <c r="D21" s="282">
        <v>3863</v>
      </c>
      <c r="E21" s="283">
        <f t="shared" si="1"/>
        <v>-0.35053799596503</v>
      </c>
    </row>
    <row r="22" ht="24.95" customHeight="1" spans="2:5">
      <c r="B22" s="281" t="s">
        <v>1098</v>
      </c>
      <c r="C22" s="282">
        <v>10328</v>
      </c>
      <c r="D22" s="282">
        <v>8451</v>
      </c>
      <c r="E22" s="283">
        <f t="shared" si="1"/>
        <v>-0.181738962044926</v>
      </c>
    </row>
    <row r="23" ht="24.95" customHeight="1" spans="2:5">
      <c r="B23" s="281" t="s">
        <v>1099</v>
      </c>
      <c r="C23" s="282">
        <v>4304</v>
      </c>
      <c r="D23" s="282">
        <v>3994</v>
      </c>
      <c r="E23" s="283">
        <f t="shared" si="1"/>
        <v>-0.0720260223048327</v>
      </c>
    </row>
    <row r="24" ht="24.95" customHeight="1" spans="2:5">
      <c r="B24" s="281" t="s">
        <v>1100</v>
      </c>
      <c r="C24" s="282">
        <v>7</v>
      </c>
      <c r="D24" s="282">
        <v>7</v>
      </c>
      <c r="E24" s="283">
        <f t="shared" si="1"/>
        <v>0</v>
      </c>
    </row>
    <row r="25" ht="24.95" customHeight="1" spans="2:5">
      <c r="B25" s="281" t="s">
        <v>1101</v>
      </c>
      <c r="C25" s="282">
        <v>139</v>
      </c>
      <c r="D25" s="282">
        <v>139</v>
      </c>
      <c r="E25" s="283">
        <f t="shared" si="1"/>
        <v>0</v>
      </c>
    </row>
    <row r="26" ht="24.95" customHeight="1" spans="2:5">
      <c r="B26" s="281" t="s">
        <v>1102</v>
      </c>
      <c r="C26" s="282">
        <v>140</v>
      </c>
      <c r="D26" s="282">
        <v>140</v>
      </c>
      <c r="E26" s="283">
        <f t="shared" si="1"/>
        <v>0</v>
      </c>
    </row>
    <row r="27" ht="24.95" customHeight="1" spans="2:5">
      <c r="B27" s="281" t="s">
        <v>1103</v>
      </c>
      <c r="C27" s="282">
        <v>4003</v>
      </c>
      <c r="D27" s="282">
        <v>3515</v>
      </c>
      <c r="E27" s="283">
        <f t="shared" si="1"/>
        <v>-0.12190856857357</v>
      </c>
    </row>
    <row r="28" ht="24.95" customHeight="1" spans="2:5">
      <c r="B28" s="281" t="s">
        <v>1104</v>
      </c>
      <c r="C28" s="282">
        <v>906</v>
      </c>
      <c r="D28" s="282">
        <v>906</v>
      </c>
      <c r="E28" s="283">
        <f t="shared" si="1"/>
        <v>0</v>
      </c>
    </row>
    <row r="29" ht="24.95" customHeight="1" spans="2:5">
      <c r="B29" s="281" t="s">
        <v>1105</v>
      </c>
      <c r="C29" s="282"/>
      <c r="D29" s="282"/>
      <c r="E29" s="283" t="str">
        <f t="shared" si="1"/>
        <v/>
      </c>
    </row>
    <row r="30" ht="24.95" customHeight="1" spans="2:5">
      <c r="B30" s="281" t="s">
        <v>1106</v>
      </c>
      <c r="C30" s="282">
        <v>132</v>
      </c>
      <c r="D30" s="282">
        <v>132</v>
      </c>
      <c r="E30" s="283">
        <f t="shared" si="1"/>
        <v>0</v>
      </c>
    </row>
    <row r="31" ht="24.95" customHeight="1" spans="2:5">
      <c r="B31" s="281" t="s">
        <v>1107</v>
      </c>
      <c r="C31" s="282">
        <f>SUM(C32:C51)</f>
        <v>88845</v>
      </c>
      <c r="D31" s="282">
        <f>SUM(D32:D51)</f>
        <v>52287</v>
      </c>
      <c r="E31" s="283">
        <f t="shared" si="1"/>
        <v>-0.411480668580111</v>
      </c>
    </row>
    <row r="32" ht="24.95" customHeight="1" spans="2:5">
      <c r="B32" s="281" t="s">
        <v>1108</v>
      </c>
      <c r="C32" s="282">
        <v>1916</v>
      </c>
      <c r="D32" s="282">
        <v>1904</v>
      </c>
      <c r="E32" s="283">
        <f t="shared" si="1"/>
        <v>-0.00626304801670141</v>
      </c>
    </row>
    <row r="33" ht="24.95" customHeight="1" spans="2:5">
      <c r="B33" s="281" t="s">
        <v>1109</v>
      </c>
      <c r="C33" s="282">
        <v>49</v>
      </c>
      <c r="D33" s="282">
        <v>49</v>
      </c>
      <c r="E33" s="283">
        <f t="shared" si="1"/>
        <v>0</v>
      </c>
    </row>
    <row r="34" ht="24.95" customHeight="1" spans="2:5">
      <c r="B34" s="281" t="s">
        <v>1110</v>
      </c>
      <c r="C34" s="282">
        <v>284</v>
      </c>
      <c r="D34" s="282">
        <v>271</v>
      </c>
      <c r="E34" s="283">
        <f t="shared" si="1"/>
        <v>-0.045774647887324</v>
      </c>
    </row>
    <row r="35" ht="24.95" customHeight="1" spans="2:5">
      <c r="B35" s="281" t="s">
        <v>1111</v>
      </c>
      <c r="C35" s="282">
        <v>875</v>
      </c>
      <c r="D35" s="282">
        <v>868</v>
      </c>
      <c r="E35" s="283">
        <f t="shared" si="1"/>
        <v>-0.00800000000000001</v>
      </c>
    </row>
    <row r="36" ht="24.95" customHeight="1" spans="2:5">
      <c r="B36" s="281" t="s">
        <v>1112</v>
      </c>
      <c r="C36" s="282">
        <v>770</v>
      </c>
      <c r="D36" s="282">
        <v>730</v>
      </c>
      <c r="E36" s="283">
        <f t="shared" si="1"/>
        <v>-0.051948051948052</v>
      </c>
    </row>
    <row r="37" ht="24.95" customHeight="1" spans="2:5">
      <c r="B37" s="281" t="s">
        <v>1113</v>
      </c>
      <c r="C37" s="282">
        <v>-1910</v>
      </c>
      <c r="D37" s="282">
        <v>466</v>
      </c>
      <c r="E37" s="283">
        <f t="shared" si="1"/>
        <v>1.24397905759162</v>
      </c>
    </row>
    <row r="38" ht="24.95" customHeight="1" spans="2:5">
      <c r="B38" s="281" t="s">
        <v>1114</v>
      </c>
      <c r="C38" s="282">
        <v>1098</v>
      </c>
      <c r="D38" s="282">
        <v>1093</v>
      </c>
      <c r="E38" s="283">
        <f t="shared" si="1"/>
        <v>-0.00455373406193083</v>
      </c>
    </row>
    <row r="39" ht="24.95" customHeight="1" spans="2:5">
      <c r="B39" s="281" t="s">
        <v>1115</v>
      </c>
      <c r="C39" s="282">
        <v>385</v>
      </c>
      <c r="D39" s="282">
        <v>198</v>
      </c>
      <c r="E39" s="283">
        <f t="shared" si="1"/>
        <v>-0.485714285714286</v>
      </c>
    </row>
    <row r="40" ht="24.95" customHeight="1" spans="2:5">
      <c r="B40" s="281" t="s">
        <v>1116</v>
      </c>
      <c r="C40" s="282">
        <v>70255</v>
      </c>
      <c r="D40" s="282">
        <v>38942</v>
      </c>
      <c r="E40" s="283">
        <f t="shared" si="1"/>
        <v>-0.445704932033307</v>
      </c>
    </row>
    <row r="41" ht="24.95" customHeight="1" spans="2:5">
      <c r="B41" s="281" t="s">
        <v>1117</v>
      </c>
      <c r="C41" s="282">
        <v>1100</v>
      </c>
      <c r="D41" s="282">
        <v>200</v>
      </c>
      <c r="E41" s="283">
        <f t="shared" si="1"/>
        <v>-0.818181818181818</v>
      </c>
    </row>
    <row r="42" ht="24.95" customHeight="1" spans="2:5">
      <c r="B42" s="281" t="s">
        <v>1118</v>
      </c>
      <c r="C42" s="282">
        <v>6350</v>
      </c>
      <c r="D42" s="282">
        <v>6092</v>
      </c>
      <c r="E42" s="283">
        <f t="shared" si="1"/>
        <v>-0.0406299212598425</v>
      </c>
    </row>
    <row r="43" ht="24.95" customHeight="1" spans="2:5">
      <c r="B43" s="281" t="s">
        <v>1119</v>
      </c>
      <c r="C43" s="282">
        <v>750</v>
      </c>
      <c r="D43" s="282">
        <v>750</v>
      </c>
      <c r="E43" s="283">
        <f t="shared" si="1"/>
        <v>0</v>
      </c>
    </row>
    <row r="44" ht="24.95" customHeight="1" spans="2:5">
      <c r="B44" s="281" t="s">
        <v>1120</v>
      </c>
      <c r="C44" s="282">
        <v>435</v>
      </c>
      <c r="D44" s="282">
        <v>435</v>
      </c>
      <c r="E44" s="283">
        <f t="shared" si="1"/>
        <v>0</v>
      </c>
    </row>
    <row r="45" ht="24.95" customHeight="1" spans="2:5">
      <c r="B45" s="281" t="s">
        <v>1121</v>
      </c>
      <c r="C45" s="282">
        <v>100</v>
      </c>
      <c r="D45" s="282">
        <v>100</v>
      </c>
      <c r="E45" s="283">
        <f t="shared" si="1"/>
        <v>0</v>
      </c>
    </row>
    <row r="46" ht="24.95" customHeight="1" spans="2:5">
      <c r="B46" s="281" t="s">
        <v>1122</v>
      </c>
      <c r="C46" s="282"/>
      <c r="D46" s="282"/>
      <c r="E46" s="283" t="str">
        <f t="shared" si="1"/>
        <v/>
      </c>
    </row>
    <row r="47" ht="24.95" customHeight="1" spans="2:5">
      <c r="B47" s="281" t="s">
        <v>1123</v>
      </c>
      <c r="C47" s="282">
        <v>104</v>
      </c>
      <c r="D47" s="282">
        <v>104</v>
      </c>
      <c r="E47" s="283">
        <f t="shared" si="1"/>
        <v>0</v>
      </c>
    </row>
    <row r="48" ht="24.95" customHeight="1" spans="2:5">
      <c r="B48" s="281" t="s">
        <v>1124</v>
      </c>
      <c r="C48" s="282">
        <v>6086</v>
      </c>
      <c r="D48" s="282"/>
      <c r="E48" s="283">
        <f t="shared" si="1"/>
        <v>-1</v>
      </c>
    </row>
    <row r="49" ht="24.95" customHeight="1" spans="2:5">
      <c r="B49" s="281" t="s">
        <v>1125</v>
      </c>
      <c r="C49" s="282">
        <v>198</v>
      </c>
      <c r="D49" s="282"/>
      <c r="E49" s="283">
        <f t="shared" si="1"/>
        <v>-1</v>
      </c>
    </row>
    <row r="50" ht="24.95" customHeight="1" spans="2:5">
      <c r="B50" s="281" t="s">
        <v>1126</v>
      </c>
      <c r="C50" s="282"/>
      <c r="D50" s="282">
        <v>85</v>
      </c>
      <c r="E50" s="283" t="str">
        <f t="shared" si="1"/>
        <v/>
      </c>
    </row>
    <row r="51" ht="24.95" customHeight="1" spans="2:5">
      <c r="B51" s="281" t="s">
        <v>1127</v>
      </c>
      <c r="C51" s="282"/>
      <c r="D51" s="282"/>
      <c r="E51" s="283" t="str">
        <f t="shared" si="1"/>
        <v/>
      </c>
    </row>
    <row r="52" ht="24.95" customHeight="1" spans="1:5">
      <c r="A52" s="280"/>
      <c r="B52" s="277" t="s">
        <v>1128</v>
      </c>
      <c r="C52" s="278">
        <f>SUM(C53:C57)</f>
        <v>5214</v>
      </c>
      <c r="D52" s="278">
        <f>SUM(D53:D57)</f>
        <v>5214</v>
      </c>
      <c r="E52" s="279">
        <f t="shared" si="1"/>
        <v>0</v>
      </c>
    </row>
    <row r="53" ht="24.95" customHeight="1" spans="1:5">
      <c r="A53" s="284"/>
      <c r="B53" s="281" t="s">
        <v>1129</v>
      </c>
      <c r="C53" s="282">
        <v>277</v>
      </c>
      <c r="D53" s="282">
        <v>277</v>
      </c>
      <c r="E53" s="279"/>
    </row>
    <row r="54" ht="24.95" customHeight="1" spans="2:5">
      <c r="B54" s="281" t="s">
        <v>1130</v>
      </c>
      <c r="C54" s="282">
        <v>782</v>
      </c>
      <c r="D54" s="282">
        <v>782</v>
      </c>
      <c r="E54" s="283">
        <f>IF(C54&gt;0,D54/C54-1,IF(C54&lt;0,-(D54/C54-1),""))</f>
        <v>0</v>
      </c>
    </row>
    <row r="55" ht="24.95" customHeight="1" spans="2:5">
      <c r="B55" s="281" t="s">
        <v>1131</v>
      </c>
      <c r="C55" s="282"/>
      <c r="D55" s="282"/>
      <c r="E55" s="283" t="str">
        <f>IF(C55&gt;0,D55/C55-1,IF(C55&lt;0,-(D55/C55-1),""))</f>
        <v/>
      </c>
    </row>
    <row r="56" ht="24.95" customHeight="1" spans="2:5">
      <c r="B56" s="281" t="s">
        <v>1132</v>
      </c>
      <c r="C56" s="282">
        <v>4155</v>
      </c>
      <c r="D56" s="282">
        <v>4155</v>
      </c>
      <c r="E56" s="283">
        <f>IF(C56&gt;0,D56/C56-1,IF(C56&lt;0,-(D56/C56-1),""))</f>
        <v>0</v>
      </c>
    </row>
    <row r="57" ht="24.95" customHeight="1" spans="2:5">
      <c r="B57" s="281" t="s">
        <v>1133</v>
      </c>
      <c r="C57" s="281"/>
      <c r="D57" s="282"/>
      <c r="E57" s="283" t="str">
        <f>IF(C57&gt;0,D57/C57-1,IF(C57&lt;0,-(D57/C57-1),""))</f>
        <v/>
      </c>
    </row>
  </sheetData>
  <mergeCells count="1">
    <mergeCell ref="B1:E1"/>
  </mergeCells>
  <printOptions horizontalCentered="1"/>
  <pageMargins left="0.471527777777778" right="0.393055555555556" top="0.747916666666667" bottom="0.747916666666667" header="0.313888888888889" footer="0.313888888888889"/>
  <pageSetup paperSize="9" scale="72"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4"/>
  <sheetViews>
    <sheetView showZeros="0" workbookViewId="0">
      <pane ySplit="3" topLeftCell="A4" activePane="bottomLeft" state="frozen"/>
      <selection/>
      <selection pane="bottomLeft" activeCell="G12" sqref="G12"/>
    </sheetView>
  </sheetViews>
  <sheetFormatPr defaultColWidth="9" defaultRowHeight="14.25" outlineLevelCol="6"/>
  <cols>
    <col min="1" max="1" width="54.125" style="133" customWidth="1"/>
    <col min="2" max="2" width="20.625" style="135" customWidth="1"/>
    <col min="3" max="3" width="20.625" style="133" customWidth="1"/>
    <col min="4" max="4" width="20" style="133" customWidth="1"/>
    <col min="5" max="5" width="20" style="228" customWidth="1"/>
    <col min="6" max="9" width="12.625" style="133"/>
    <col min="10" max="16384" width="9" style="133"/>
  </cols>
  <sheetData>
    <row r="1" ht="45" customHeight="1" spans="1:5">
      <c r="A1" s="257" t="s">
        <v>1134</v>
      </c>
      <c r="B1" s="257"/>
      <c r="C1" s="257"/>
      <c r="D1" s="257"/>
      <c r="E1" s="257"/>
    </row>
    <row r="2" ht="20.1" customHeight="1" spans="1:5">
      <c r="A2" s="138"/>
      <c r="B2" s="138"/>
      <c r="C2" s="258"/>
      <c r="D2" s="258"/>
      <c r="E2" s="259" t="s">
        <v>1</v>
      </c>
    </row>
    <row r="3" s="134" customFormat="1" ht="45" customHeight="1" spans="1:5">
      <c r="A3" s="140" t="s">
        <v>1135</v>
      </c>
      <c r="B3" s="140" t="s">
        <v>1136</v>
      </c>
      <c r="C3" s="260" t="s">
        <v>1137</v>
      </c>
      <c r="D3" s="261" t="s">
        <v>1138</v>
      </c>
      <c r="E3" s="261" t="s">
        <v>1139</v>
      </c>
    </row>
    <row r="4" ht="36" customHeight="1" spans="1:5">
      <c r="A4" s="262" t="s">
        <v>1140</v>
      </c>
      <c r="B4" s="85">
        <f t="shared" ref="B4:B54" si="0">C4+D4+E4</f>
        <v>27472</v>
      </c>
      <c r="C4" s="85">
        <f>+C5+C28+C49</f>
        <v>0</v>
      </c>
      <c r="D4" s="85">
        <f>+D5+D28+D49</f>
        <v>27472</v>
      </c>
      <c r="E4" s="85">
        <f>+E5+E28+E49</f>
        <v>0</v>
      </c>
    </row>
    <row r="5" ht="35" customHeight="1" spans="1:7">
      <c r="A5" s="263" t="s">
        <v>1141</v>
      </c>
      <c r="B5" s="88">
        <f t="shared" si="0"/>
        <v>27472</v>
      </c>
      <c r="C5" s="88">
        <f>SUM(C6:C27)</f>
        <v>0</v>
      </c>
      <c r="D5" s="88">
        <f>SUM(D6:D27)</f>
        <v>27472</v>
      </c>
      <c r="E5" s="88">
        <f>SUM(E6:E27)</f>
        <v>0</v>
      </c>
      <c r="G5" s="264"/>
    </row>
    <row r="6" ht="35" customHeight="1" spans="1:5">
      <c r="A6" s="263" t="s">
        <v>1142</v>
      </c>
      <c r="B6" s="88">
        <f t="shared" si="0"/>
        <v>13979</v>
      </c>
      <c r="C6" s="88"/>
      <c r="D6" s="88">
        <v>13979</v>
      </c>
      <c r="E6" s="88"/>
    </row>
    <row r="7" ht="35" customHeight="1" spans="1:5">
      <c r="A7" s="265" t="s">
        <v>1143</v>
      </c>
      <c r="B7" s="88">
        <f t="shared" si="0"/>
        <v>3711</v>
      </c>
      <c r="C7" s="88"/>
      <c r="D7" s="88">
        <v>3711</v>
      </c>
      <c r="E7" s="88"/>
    </row>
    <row r="8" ht="35" customHeight="1" spans="1:5">
      <c r="A8" s="266" t="s">
        <v>1144</v>
      </c>
      <c r="B8" s="88">
        <f t="shared" si="0"/>
        <v>16</v>
      </c>
      <c r="C8" s="88"/>
      <c r="D8" s="88">
        <v>16</v>
      </c>
      <c r="E8" s="88"/>
    </row>
    <row r="9" ht="35" customHeight="1" spans="1:5">
      <c r="A9" s="266" t="s">
        <v>1145</v>
      </c>
      <c r="B9" s="88">
        <f t="shared" si="0"/>
        <v>0</v>
      </c>
      <c r="C9" s="88"/>
      <c r="D9" s="88"/>
      <c r="E9" s="88"/>
    </row>
    <row r="10" ht="35" customHeight="1" spans="1:5">
      <c r="A10" s="266" t="s">
        <v>1146</v>
      </c>
      <c r="B10" s="88">
        <f t="shared" si="0"/>
        <v>0</v>
      </c>
      <c r="C10" s="88"/>
      <c r="D10" s="88"/>
      <c r="E10" s="88"/>
    </row>
    <row r="11" ht="35" customHeight="1" spans="1:5">
      <c r="A11" s="266" t="s">
        <v>1147</v>
      </c>
      <c r="B11" s="88">
        <f t="shared" si="0"/>
        <v>0</v>
      </c>
      <c r="C11" s="88"/>
      <c r="D11" s="88"/>
      <c r="E11" s="88"/>
    </row>
    <row r="12" ht="35" customHeight="1" spans="1:5">
      <c r="A12" s="266" t="s">
        <v>1148</v>
      </c>
      <c r="B12" s="88">
        <f t="shared" si="0"/>
        <v>0</v>
      </c>
      <c r="C12" s="88"/>
      <c r="D12" s="88"/>
      <c r="E12" s="88"/>
    </row>
    <row r="13" ht="35" customHeight="1" spans="1:5">
      <c r="A13" s="266" t="s">
        <v>1149</v>
      </c>
      <c r="B13" s="88">
        <f t="shared" si="0"/>
        <v>0</v>
      </c>
      <c r="C13" s="88"/>
      <c r="D13" s="88"/>
      <c r="E13" s="88"/>
    </row>
    <row r="14" ht="35" customHeight="1" spans="1:5">
      <c r="A14" s="263" t="s">
        <v>1150</v>
      </c>
      <c r="B14" s="88">
        <f t="shared" si="0"/>
        <v>3096</v>
      </c>
      <c r="C14" s="88"/>
      <c r="D14" s="88">
        <v>3096</v>
      </c>
      <c r="E14" s="88"/>
    </row>
    <row r="15" ht="35" customHeight="1" spans="1:5">
      <c r="A15" s="266" t="s">
        <v>1151</v>
      </c>
      <c r="B15" s="88">
        <f t="shared" si="0"/>
        <v>0</v>
      </c>
      <c r="C15" s="88"/>
      <c r="D15" s="88"/>
      <c r="E15" s="88"/>
    </row>
    <row r="16" ht="35" customHeight="1" spans="1:5">
      <c r="A16" s="266" t="s">
        <v>1152</v>
      </c>
      <c r="B16" s="88">
        <f t="shared" si="0"/>
        <v>2034</v>
      </c>
      <c r="C16" s="88"/>
      <c r="D16" s="88">
        <v>2034</v>
      </c>
      <c r="E16" s="88"/>
    </row>
    <row r="17" ht="35" customHeight="1" spans="1:5">
      <c r="A17" s="267" t="s">
        <v>1153</v>
      </c>
      <c r="B17" s="88">
        <f t="shared" si="0"/>
        <v>0</v>
      </c>
      <c r="C17" s="88"/>
      <c r="D17" s="88"/>
      <c r="E17" s="88"/>
    </row>
    <row r="18" ht="35" customHeight="1" spans="1:5">
      <c r="A18" s="267" t="s">
        <v>1154</v>
      </c>
      <c r="B18" s="88">
        <f t="shared" si="0"/>
        <v>0</v>
      </c>
      <c r="C18" s="88"/>
      <c r="D18" s="88"/>
      <c r="E18" s="88"/>
    </row>
    <row r="19" ht="35" customHeight="1" spans="1:5">
      <c r="A19" s="267" t="s">
        <v>1155</v>
      </c>
      <c r="B19" s="88">
        <f t="shared" si="0"/>
        <v>4140</v>
      </c>
      <c r="C19" s="88"/>
      <c r="D19" s="88">
        <v>4140</v>
      </c>
      <c r="E19" s="88"/>
    </row>
    <row r="20" ht="35" customHeight="1" spans="1:5">
      <c r="A20" s="267" t="s">
        <v>1156</v>
      </c>
      <c r="B20" s="88">
        <f t="shared" si="0"/>
        <v>0</v>
      </c>
      <c r="C20" s="88"/>
      <c r="D20" s="88"/>
      <c r="E20" s="88"/>
    </row>
    <row r="21" ht="35" customHeight="1" spans="1:5">
      <c r="A21" s="267" t="s">
        <v>1157</v>
      </c>
      <c r="B21" s="88">
        <f t="shared" si="0"/>
        <v>0</v>
      </c>
      <c r="C21" s="88"/>
      <c r="D21" s="88"/>
      <c r="E21" s="88"/>
    </row>
    <row r="22" ht="35" customHeight="1" spans="1:5">
      <c r="A22" s="267" t="s">
        <v>1158</v>
      </c>
      <c r="B22" s="88">
        <f t="shared" si="0"/>
        <v>0</v>
      </c>
      <c r="C22" s="88"/>
      <c r="D22" s="88"/>
      <c r="E22" s="88"/>
    </row>
    <row r="23" ht="35" customHeight="1" spans="1:5">
      <c r="A23" s="267" t="s">
        <v>1159</v>
      </c>
      <c r="B23" s="88">
        <f t="shared" si="0"/>
        <v>0</v>
      </c>
      <c r="C23" s="88"/>
      <c r="D23" s="88"/>
      <c r="E23" s="88"/>
    </row>
    <row r="24" ht="35" customHeight="1" spans="1:5">
      <c r="A24" s="267" t="s">
        <v>1160</v>
      </c>
      <c r="B24" s="88">
        <f t="shared" si="0"/>
        <v>496</v>
      </c>
      <c r="C24" s="88"/>
      <c r="D24" s="88">
        <v>496</v>
      </c>
      <c r="E24" s="88"/>
    </row>
    <row r="25" ht="35" customHeight="1" spans="1:5">
      <c r="A25" s="267" t="s">
        <v>1161</v>
      </c>
      <c r="B25" s="88">
        <f t="shared" si="0"/>
        <v>0</v>
      </c>
      <c r="C25" s="88"/>
      <c r="D25" s="88"/>
      <c r="E25" s="88"/>
    </row>
    <row r="26" ht="35" customHeight="1" spans="1:5">
      <c r="A26" s="267" t="s">
        <v>1162</v>
      </c>
      <c r="B26" s="88">
        <f t="shared" si="0"/>
        <v>0</v>
      </c>
      <c r="C26" s="88"/>
      <c r="D26" s="88"/>
      <c r="E26" s="88"/>
    </row>
    <row r="27" ht="35" customHeight="1" spans="1:5">
      <c r="A27" s="267" t="s">
        <v>1163</v>
      </c>
      <c r="B27" s="88">
        <f t="shared" si="0"/>
        <v>0</v>
      </c>
      <c r="C27" s="88"/>
      <c r="D27" s="88"/>
      <c r="E27" s="88"/>
    </row>
    <row r="28" ht="35" customHeight="1" spans="1:5">
      <c r="A28" s="267" t="s">
        <v>1107</v>
      </c>
      <c r="B28" s="88">
        <f t="shared" si="0"/>
        <v>0</v>
      </c>
      <c r="C28" s="88">
        <f>SUM(C29:C48)</f>
        <v>0</v>
      </c>
      <c r="D28" s="88">
        <f>SUM(D29:D48)</f>
        <v>0</v>
      </c>
      <c r="E28" s="88">
        <f>SUM(E29:E48)</f>
        <v>0</v>
      </c>
    </row>
    <row r="29" ht="35" customHeight="1" spans="1:5">
      <c r="A29" s="267" t="s">
        <v>1164</v>
      </c>
      <c r="B29" s="88">
        <f t="shared" si="0"/>
        <v>0</v>
      </c>
      <c r="C29" s="88"/>
      <c r="D29" s="88"/>
      <c r="E29" s="88"/>
    </row>
    <row r="30" ht="35" customHeight="1" spans="1:5">
      <c r="A30" s="267" t="s">
        <v>1165</v>
      </c>
      <c r="B30" s="88">
        <f t="shared" si="0"/>
        <v>0</v>
      </c>
      <c r="C30" s="88"/>
      <c r="D30" s="88"/>
      <c r="E30" s="88"/>
    </row>
    <row r="31" ht="35" customHeight="1" spans="1:5">
      <c r="A31" s="267" t="s">
        <v>1166</v>
      </c>
      <c r="B31" s="88">
        <f t="shared" si="0"/>
        <v>0</v>
      </c>
      <c r="C31" s="88"/>
      <c r="D31" s="88"/>
      <c r="E31" s="88"/>
    </row>
    <row r="32" ht="35" customHeight="1" spans="1:5">
      <c r="A32" s="267" t="s">
        <v>1167</v>
      </c>
      <c r="B32" s="88">
        <f t="shared" si="0"/>
        <v>0</v>
      </c>
      <c r="C32" s="88"/>
      <c r="D32" s="88"/>
      <c r="E32" s="88"/>
    </row>
    <row r="33" ht="35" customHeight="1" spans="1:5">
      <c r="A33" s="267" t="s">
        <v>1168</v>
      </c>
      <c r="B33" s="88">
        <f t="shared" si="0"/>
        <v>0</v>
      </c>
      <c r="C33" s="88"/>
      <c r="D33" s="88"/>
      <c r="E33" s="88"/>
    </row>
    <row r="34" ht="35" customHeight="1" spans="1:5">
      <c r="A34" s="267" t="s">
        <v>1169</v>
      </c>
      <c r="B34" s="88">
        <f t="shared" si="0"/>
        <v>0</v>
      </c>
      <c r="C34" s="88"/>
      <c r="D34" s="88"/>
      <c r="E34" s="88"/>
    </row>
    <row r="35" ht="35" customHeight="1" spans="1:5">
      <c r="A35" s="267" t="s">
        <v>1170</v>
      </c>
      <c r="B35" s="88">
        <f t="shared" si="0"/>
        <v>0</v>
      </c>
      <c r="C35" s="88"/>
      <c r="D35" s="88"/>
      <c r="E35" s="88"/>
    </row>
    <row r="36" ht="35" customHeight="1" spans="1:5">
      <c r="A36" s="267" t="s">
        <v>1171</v>
      </c>
      <c r="B36" s="88">
        <f t="shared" si="0"/>
        <v>0</v>
      </c>
      <c r="C36" s="88"/>
      <c r="D36" s="88"/>
      <c r="E36" s="88"/>
    </row>
    <row r="37" ht="35" customHeight="1" spans="1:5">
      <c r="A37" s="267" t="s">
        <v>1172</v>
      </c>
      <c r="B37" s="88">
        <f t="shared" si="0"/>
        <v>0</v>
      </c>
      <c r="C37" s="88"/>
      <c r="D37" s="88"/>
      <c r="E37" s="88"/>
    </row>
    <row r="38" ht="35" customHeight="1" spans="1:5">
      <c r="A38" s="267" t="s">
        <v>1173</v>
      </c>
      <c r="B38" s="88">
        <f t="shared" si="0"/>
        <v>0</v>
      </c>
      <c r="C38" s="88"/>
      <c r="D38" s="88"/>
      <c r="E38" s="88"/>
    </row>
    <row r="39" ht="35" customHeight="1" spans="1:5">
      <c r="A39" s="267" t="s">
        <v>1174</v>
      </c>
      <c r="B39" s="88">
        <f t="shared" si="0"/>
        <v>0</v>
      </c>
      <c r="C39" s="88"/>
      <c r="D39" s="88"/>
      <c r="E39" s="88"/>
    </row>
    <row r="40" ht="35" customHeight="1" spans="1:5">
      <c r="A40" s="267" t="s">
        <v>1175</v>
      </c>
      <c r="B40" s="88">
        <f t="shared" si="0"/>
        <v>0</v>
      </c>
      <c r="C40" s="88"/>
      <c r="D40" s="88"/>
      <c r="E40" s="88"/>
    </row>
    <row r="41" ht="35" customHeight="1" spans="1:5">
      <c r="A41" s="267" t="s">
        <v>1176</v>
      </c>
      <c r="B41" s="88">
        <f t="shared" si="0"/>
        <v>0</v>
      </c>
      <c r="C41" s="88"/>
      <c r="D41" s="88"/>
      <c r="E41" s="88"/>
    </row>
    <row r="42" ht="35" customHeight="1" spans="1:5">
      <c r="A42" s="267" t="s">
        <v>1177</v>
      </c>
      <c r="B42" s="88">
        <f t="shared" si="0"/>
        <v>0</v>
      </c>
      <c r="C42" s="88"/>
      <c r="D42" s="88"/>
      <c r="E42" s="88"/>
    </row>
    <row r="43" ht="35" customHeight="1" spans="1:5">
      <c r="A43" s="267" t="s">
        <v>1178</v>
      </c>
      <c r="B43" s="88">
        <f t="shared" si="0"/>
        <v>0</v>
      </c>
      <c r="C43" s="88"/>
      <c r="D43" s="88"/>
      <c r="E43" s="88"/>
    </row>
    <row r="44" ht="35" customHeight="1" spans="1:5">
      <c r="A44" s="267" t="s">
        <v>1179</v>
      </c>
      <c r="B44" s="88">
        <f t="shared" si="0"/>
        <v>0</v>
      </c>
      <c r="C44" s="88"/>
      <c r="D44" s="88"/>
      <c r="E44" s="88"/>
    </row>
    <row r="45" ht="35" customHeight="1" spans="1:5">
      <c r="A45" s="267" t="s">
        <v>1180</v>
      </c>
      <c r="B45" s="88">
        <f t="shared" si="0"/>
        <v>0</v>
      </c>
      <c r="C45" s="88"/>
      <c r="D45" s="88"/>
      <c r="E45" s="88"/>
    </row>
    <row r="46" ht="35" customHeight="1" spans="1:5">
      <c r="A46" s="267" t="s">
        <v>1181</v>
      </c>
      <c r="B46" s="88">
        <f t="shared" si="0"/>
        <v>0</v>
      </c>
      <c r="C46" s="88"/>
      <c r="D46" s="88"/>
      <c r="E46" s="88"/>
    </row>
    <row r="47" ht="35" customHeight="1" spans="1:5">
      <c r="A47" s="267" t="s">
        <v>1182</v>
      </c>
      <c r="B47" s="88">
        <f t="shared" si="0"/>
        <v>0</v>
      </c>
      <c r="C47" s="88"/>
      <c r="D47" s="88"/>
      <c r="E47" s="88"/>
    </row>
    <row r="48" ht="35" customHeight="1" spans="1:5">
      <c r="A48" s="267" t="s">
        <v>1183</v>
      </c>
      <c r="B48" s="88">
        <f t="shared" si="0"/>
        <v>0</v>
      </c>
      <c r="C48" s="88"/>
      <c r="D48" s="88"/>
      <c r="E48" s="88"/>
    </row>
    <row r="49" s="135" customFormat="1" ht="35" customHeight="1" spans="1:7">
      <c r="A49" s="267" t="s">
        <v>1184</v>
      </c>
      <c r="B49" s="88">
        <f t="shared" si="0"/>
        <v>0</v>
      </c>
      <c r="C49" s="88">
        <f>SUM(C50:C53)</f>
        <v>0</v>
      </c>
      <c r="D49" s="88">
        <f>SUM(D50:D53)</f>
        <v>0</v>
      </c>
      <c r="E49" s="88">
        <f>SUM(E50:E53)</f>
        <v>0</v>
      </c>
      <c r="F49" s="268"/>
      <c r="G49" s="269"/>
    </row>
    <row r="50" s="135" customFormat="1" ht="35" customHeight="1" spans="1:7">
      <c r="A50" s="267" t="s">
        <v>1185</v>
      </c>
      <c r="B50" s="88">
        <f t="shared" si="0"/>
        <v>0</v>
      </c>
      <c r="C50" s="88"/>
      <c r="D50" s="88"/>
      <c r="E50" s="88"/>
      <c r="F50" s="268"/>
      <c r="G50" s="269"/>
    </row>
    <row r="51" s="135" customFormat="1" ht="35" customHeight="1" spans="1:7">
      <c r="A51" s="267" t="s">
        <v>1186</v>
      </c>
      <c r="B51" s="88">
        <f t="shared" si="0"/>
        <v>0</v>
      </c>
      <c r="C51" s="88"/>
      <c r="D51" s="88"/>
      <c r="E51" s="88"/>
      <c r="F51" s="268"/>
      <c r="G51" s="269"/>
    </row>
    <row r="52" s="135" customFormat="1" ht="35" customHeight="1" spans="1:7">
      <c r="A52" s="267" t="s">
        <v>1187</v>
      </c>
      <c r="B52" s="88">
        <f t="shared" si="0"/>
        <v>0</v>
      </c>
      <c r="C52" s="88"/>
      <c r="D52" s="88"/>
      <c r="E52" s="88"/>
      <c r="F52" s="268"/>
      <c r="G52" s="269"/>
    </row>
    <row r="53" s="135" customFormat="1" ht="35" customHeight="1" spans="1:7">
      <c r="A53" s="267" t="s">
        <v>1188</v>
      </c>
      <c r="B53" s="88">
        <f t="shared" si="0"/>
        <v>0</v>
      </c>
      <c r="C53" s="88"/>
      <c r="D53" s="88"/>
      <c r="E53" s="88"/>
      <c r="F53" s="268"/>
      <c r="G53" s="269"/>
    </row>
    <row r="54" s="256" customFormat="1" ht="35" customHeight="1" spans="1:7">
      <c r="A54" s="262" t="s">
        <v>1189</v>
      </c>
      <c r="B54" s="85">
        <f t="shared" si="0"/>
        <v>93504</v>
      </c>
      <c r="C54" s="85">
        <v>5214</v>
      </c>
      <c r="D54" s="85">
        <v>36003</v>
      </c>
      <c r="E54" s="85">
        <v>52287</v>
      </c>
      <c r="F54" s="270"/>
      <c r="G54" s="271"/>
    </row>
  </sheetData>
  <mergeCells count="1">
    <mergeCell ref="A1:E1"/>
  </mergeCells>
  <conditionalFormatting sqref="B3:C3">
    <cfRule type="cellIs" dxfId="0" priority="37" stopIfTrue="1" operator="lessThanOrEqual">
      <formula>-1</formula>
    </cfRule>
  </conditionalFormatting>
  <conditionalFormatting sqref="D3">
    <cfRule type="cellIs" dxfId="0" priority="36" stopIfTrue="1" operator="lessThanOrEqual">
      <formula>-1</formula>
    </cfRule>
  </conditionalFormatting>
  <conditionalFormatting sqref="E3">
    <cfRule type="cellIs" dxfId="0" priority="35" stopIfTrue="1" operator="lessThanOrEqual">
      <formula>-1</formula>
    </cfRule>
  </conditionalFormatting>
  <conditionalFormatting sqref="F3:G3">
    <cfRule type="cellIs" dxfId="0" priority="66" stopIfTrue="1" operator="lessThanOrEqual">
      <formula>-1</formula>
    </cfRule>
  </conditionalFormatting>
  <conditionalFormatting sqref="B22:E22">
    <cfRule type="cellIs" dxfId="0" priority="33" stopIfTrue="1" operator="lessThanOrEqual">
      <formula>-1</formula>
    </cfRule>
  </conditionalFormatting>
  <conditionalFormatting sqref="B23:E23">
    <cfRule type="cellIs" dxfId="0" priority="32" stopIfTrue="1" operator="lessThanOrEqual">
      <formula>-1</formula>
    </cfRule>
  </conditionalFormatting>
  <conditionalFormatting sqref="B24:E24">
    <cfRule type="cellIs" dxfId="0" priority="31" stopIfTrue="1" operator="lessThanOrEqual">
      <formula>-1</formula>
    </cfRule>
  </conditionalFormatting>
  <conditionalFormatting sqref="B25:E25">
    <cfRule type="cellIs" dxfId="0" priority="30" stopIfTrue="1" operator="lessThanOrEqual">
      <formula>-1</formula>
    </cfRule>
  </conditionalFormatting>
  <conditionalFormatting sqref="B26:E26">
    <cfRule type="cellIs" dxfId="0" priority="29" stopIfTrue="1" operator="lessThanOrEqual">
      <formula>-1</formula>
    </cfRule>
  </conditionalFormatting>
  <conditionalFormatting sqref="B27:E27">
    <cfRule type="cellIs" dxfId="0" priority="28" stopIfTrue="1" operator="lessThanOrEqual">
      <formula>-1</formula>
    </cfRule>
  </conditionalFormatting>
  <conditionalFormatting sqref="B28:E28">
    <cfRule type="cellIs" dxfId="0" priority="27" stopIfTrue="1" operator="lessThanOrEqual">
      <formula>-1</formula>
    </cfRule>
  </conditionalFormatting>
  <conditionalFormatting sqref="B29:E29">
    <cfRule type="cellIs" dxfId="0" priority="26" stopIfTrue="1" operator="lessThanOrEqual">
      <formula>-1</formula>
    </cfRule>
  </conditionalFormatting>
  <conditionalFormatting sqref="B30:E30">
    <cfRule type="cellIs" dxfId="0" priority="25" stopIfTrue="1" operator="lessThanOrEqual">
      <formula>-1</formula>
    </cfRule>
  </conditionalFormatting>
  <conditionalFormatting sqref="B31:E31">
    <cfRule type="cellIs" dxfId="0" priority="24" stopIfTrue="1" operator="lessThanOrEqual">
      <formula>-1</formula>
    </cfRule>
  </conditionalFormatting>
  <conditionalFormatting sqref="B32:E32">
    <cfRule type="cellIs" dxfId="0" priority="23" stopIfTrue="1" operator="lessThanOrEqual">
      <formula>-1</formula>
    </cfRule>
  </conditionalFormatting>
  <conditionalFormatting sqref="B33:E33">
    <cfRule type="cellIs" dxfId="0" priority="22" stopIfTrue="1" operator="lessThanOrEqual">
      <formula>-1</formula>
    </cfRule>
  </conditionalFormatting>
  <conditionalFormatting sqref="B34:E34">
    <cfRule type="cellIs" dxfId="0" priority="21" stopIfTrue="1" operator="lessThanOrEqual">
      <formula>-1</formula>
    </cfRule>
  </conditionalFormatting>
  <conditionalFormatting sqref="B35:E35">
    <cfRule type="cellIs" dxfId="0" priority="20" stopIfTrue="1" operator="lessThanOrEqual">
      <formula>-1</formula>
    </cfRule>
  </conditionalFormatting>
  <conditionalFormatting sqref="B36:E36">
    <cfRule type="cellIs" dxfId="0" priority="19" stopIfTrue="1" operator="lessThanOrEqual">
      <formula>-1</formula>
    </cfRule>
  </conditionalFormatting>
  <conditionalFormatting sqref="B37:E37">
    <cfRule type="cellIs" dxfId="0" priority="18" stopIfTrue="1" operator="lessThanOrEqual">
      <formula>-1</formula>
    </cfRule>
  </conditionalFormatting>
  <conditionalFormatting sqref="B38:E38">
    <cfRule type="cellIs" dxfId="0" priority="17" stopIfTrue="1" operator="lessThanOrEqual">
      <formula>-1</formula>
    </cfRule>
  </conditionalFormatting>
  <conditionalFormatting sqref="B39:E39">
    <cfRule type="cellIs" dxfId="0" priority="16" stopIfTrue="1" operator="lessThanOrEqual">
      <formula>-1</formula>
    </cfRule>
  </conditionalFormatting>
  <conditionalFormatting sqref="B40:E40">
    <cfRule type="cellIs" dxfId="0" priority="15" stopIfTrue="1" operator="lessThanOrEqual">
      <formula>-1</formula>
    </cfRule>
  </conditionalFormatting>
  <conditionalFormatting sqref="B41:E41">
    <cfRule type="cellIs" dxfId="0" priority="14" stopIfTrue="1" operator="lessThanOrEqual">
      <formula>-1</formula>
    </cfRule>
  </conditionalFormatting>
  <conditionalFormatting sqref="B42:E42">
    <cfRule type="cellIs" dxfId="0" priority="13" stopIfTrue="1" operator="lessThanOrEqual">
      <formula>-1</formula>
    </cfRule>
  </conditionalFormatting>
  <conditionalFormatting sqref="B43:E43">
    <cfRule type="cellIs" dxfId="0" priority="12" stopIfTrue="1" operator="lessThanOrEqual">
      <formula>-1</formula>
    </cfRule>
  </conditionalFormatting>
  <conditionalFormatting sqref="B44:E44">
    <cfRule type="cellIs" dxfId="0" priority="11" stopIfTrue="1" operator="lessThanOrEqual">
      <formula>-1</formula>
    </cfRule>
  </conditionalFormatting>
  <conditionalFormatting sqref="B45:E45">
    <cfRule type="cellIs" dxfId="0" priority="10" stopIfTrue="1" operator="lessThanOrEqual">
      <formula>-1</formula>
    </cfRule>
  </conditionalFormatting>
  <conditionalFormatting sqref="B46:E46">
    <cfRule type="cellIs" dxfId="0" priority="9" stopIfTrue="1" operator="lessThanOrEqual">
      <formula>-1</formula>
    </cfRule>
  </conditionalFormatting>
  <conditionalFormatting sqref="B47:E47">
    <cfRule type="cellIs" dxfId="0" priority="8" stopIfTrue="1" operator="lessThanOrEqual">
      <formula>-1</formula>
    </cfRule>
  </conditionalFormatting>
  <conditionalFormatting sqref="B48:E48">
    <cfRule type="cellIs" dxfId="0" priority="7" stopIfTrue="1" operator="lessThanOrEqual">
      <formula>-1</formula>
    </cfRule>
  </conditionalFormatting>
  <conditionalFormatting sqref="B49:E49">
    <cfRule type="cellIs" dxfId="0" priority="6" stopIfTrue="1" operator="lessThanOrEqual">
      <formula>-1</formula>
    </cfRule>
  </conditionalFormatting>
  <conditionalFormatting sqref="B50:E50">
    <cfRule type="cellIs" dxfId="0" priority="5" stopIfTrue="1" operator="lessThanOrEqual">
      <formula>-1</formula>
    </cfRule>
  </conditionalFormatting>
  <conditionalFormatting sqref="B51:E51">
    <cfRule type="cellIs" dxfId="0" priority="4" stopIfTrue="1" operator="lessThanOrEqual">
      <formula>-1</formula>
    </cfRule>
  </conditionalFormatting>
  <conditionalFormatting sqref="B52:E52">
    <cfRule type="cellIs" dxfId="0" priority="3" stopIfTrue="1" operator="lessThanOrEqual">
      <formula>-1</formula>
    </cfRule>
  </conditionalFormatting>
  <conditionalFormatting sqref="B53:E53">
    <cfRule type="cellIs" dxfId="0" priority="2" stopIfTrue="1" operator="lessThanOrEqual">
      <formula>-1</formula>
    </cfRule>
  </conditionalFormatting>
  <conditionalFormatting sqref="B54:E54">
    <cfRule type="cellIs" dxfId="0" priority="1" stopIfTrue="1" operator="lessThanOrEqual">
      <formula>-1</formula>
    </cfRule>
  </conditionalFormatting>
  <conditionalFormatting sqref="F54:G54">
    <cfRule type="cellIs" dxfId="0" priority="38" stopIfTrue="1" operator="lessThanOrEqual">
      <formula>-1</formula>
    </cfRule>
  </conditionalFormatting>
  <conditionalFormatting sqref="E1:F1 F2 G1:G2">
    <cfRule type="cellIs" dxfId="0" priority="71" stopIfTrue="1" operator="greaterThanOrEqual">
      <formula>10</formula>
    </cfRule>
    <cfRule type="cellIs" dxfId="0" priority="72" stopIfTrue="1" operator="lessThanOrEqual">
      <formula>-1</formula>
    </cfRule>
  </conditionalFormatting>
  <conditionalFormatting sqref="B4:E21">
    <cfRule type="cellIs" dxfId="0" priority="34" stopIfTrue="1" operator="lessThanOrEqual">
      <formula>-1</formula>
    </cfRule>
  </conditionalFormatting>
  <conditionalFormatting sqref="F49:G53">
    <cfRule type="cellIs" dxfId="0" priority="40"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1"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
  <sheetViews>
    <sheetView zoomScale="90" zoomScaleNormal="90" workbookViewId="0">
      <selection activeCell="G12" sqref="G12"/>
    </sheetView>
  </sheetViews>
  <sheetFormatPr defaultColWidth="9" defaultRowHeight="13.5" outlineLevelCol="4"/>
  <cols>
    <col min="1" max="1" width="37.75" style="249" customWidth="1"/>
    <col min="2" max="2" width="22" style="249" customWidth="1"/>
    <col min="3" max="4" width="23.875" style="249" customWidth="1"/>
    <col min="5" max="5" width="24.5" style="249" customWidth="1"/>
    <col min="6" max="16384" width="9" style="249"/>
  </cols>
  <sheetData>
    <row r="1" s="249" customFormat="1" ht="40.5" customHeight="1" spans="1:5">
      <c r="A1" s="29" t="s">
        <v>1190</v>
      </c>
      <c r="B1" s="29"/>
      <c r="C1" s="29"/>
      <c r="D1" s="29"/>
      <c r="E1" s="29"/>
    </row>
    <row r="2" s="249" customFormat="1" ht="17.1" customHeight="1" spans="1:5">
      <c r="A2" s="250"/>
      <c r="B2" s="250"/>
      <c r="C2" s="250"/>
      <c r="D2" s="251"/>
      <c r="E2" s="139" t="s">
        <v>1</v>
      </c>
    </row>
    <row r="3" s="1" customFormat="1" ht="24.95" customHeight="1" spans="1:5">
      <c r="A3" s="140" t="s">
        <v>2</v>
      </c>
      <c r="B3" s="140" t="s">
        <v>78</v>
      </c>
      <c r="C3" s="140" t="s">
        <v>4</v>
      </c>
      <c r="D3" s="140" t="s">
        <v>1191</v>
      </c>
      <c r="E3" s="140"/>
    </row>
    <row r="4" s="1" customFormat="1" ht="24.95" customHeight="1" spans="1:5">
      <c r="A4" s="140"/>
      <c r="B4" s="140"/>
      <c r="C4" s="140"/>
      <c r="D4" s="140" t="s">
        <v>1192</v>
      </c>
      <c r="E4" s="140" t="s">
        <v>1193</v>
      </c>
    </row>
    <row r="5" s="249" customFormat="1" ht="35.1" customHeight="1" spans="1:5">
      <c r="A5" s="252" t="s">
        <v>1136</v>
      </c>
      <c r="B5" s="253">
        <v>672</v>
      </c>
      <c r="C5" s="253">
        <f>C7+C9+C10</f>
        <v>642</v>
      </c>
      <c r="D5" s="253">
        <f t="shared" ref="D5:D10" si="0">+C5-B5</f>
        <v>-30</v>
      </c>
      <c r="E5" s="254">
        <f t="shared" ref="E5:E10" si="1">IF(B5&gt;0,D5/B5,IF(B5&lt;0,-(D5/B5),""))</f>
        <v>-0.0446428571428571</v>
      </c>
    </row>
    <row r="6" s="249" customFormat="1" ht="35.1" customHeight="1" spans="1:5">
      <c r="A6" s="104" t="s">
        <v>1194</v>
      </c>
      <c r="B6" s="253"/>
      <c r="C6" s="253"/>
      <c r="D6" s="253"/>
      <c r="E6" s="254" t="str">
        <f t="shared" si="1"/>
        <v/>
      </c>
    </row>
    <row r="7" s="249" customFormat="1" ht="35.1" customHeight="1" spans="1:5">
      <c r="A7" s="104" t="s">
        <v>1195</v>
      </c>
      <c r="B7" s="253">
        <v>218</v>
      </c>
      <c r="C7" s="253">
        <v>216</v>
      </c>
      <c r="D7" s="253">
        <f t="shared" si="0"/>
        <v>-2</v>
      </c>
      <c r="E7" s="254">
        <f t="shared" si="1"/>
        <v>-0.00917431192660551</v>
      </c>
    </row>
    <row r="8" s="249" customFormat="1" ht="35.1" customHeight="1" spans="1:5">
      <c r="A8" s="104" t="s">
        <v>1196</v>
      </c>
      <c r="B8" s="253">
        <v>454</v>
      </c>
      <c r="C8" s="253">
        <f>C9+C10</f>
        <v>426</v>
      </c>
      <c r="D8" s="253">
        <f t="shared" si="0"/>
        <v>-28</v>
      </c>
      <c r="E8" s="254">
        <f t="shared" si="1"/>
        <v>-0.0616740088105727</v>
      </c>
    </row>
    <row r="9" s="249" customFormat="1" ht="35.1" customHeight="1" spans="1:5">
      <c r="A9" s="107" t="s">
        <v>1197</v>
      </c>
      <c r="B9" s="253">
        <v>60</v>
      </c>
      <c r="C9" s="253">
        <v>38</v>
      </c>
      <c r="D9" s="253">
        <f t="shared" si="0"/>
        <v>-22</v>
      </c>
      <c r="E9" s="254">
        <f t="shared" si="1"/>
        <v>-0.366666666666667</v>
      </c>
    </row>
    <row r="10" s="249" customFormat="1" ht="35.1" customHeight="1" spans="1:5">
      <c r="A10" s="107" t="s">
        <v>1198</v>
      </c>
      <c r="B10" s="253">
        <v>394</v>
      </c>
      <c r="C10" s="253">
        <v>388</v>
      </c>
      <c r="D10" s="253">
        <f t="shared" si="0"/>
        <v>-6</v>
      </c>
      <c r="E10" s="254">
        <f t="shared" si="1"/>
        <v>-0.0152284263959391</v>
      </c>
    </row>
    <row r="11" s="249" customFormat="1" ht="129.95" customHeight="1" spans="1:5">
      <c r="A11" s="255" t="s">
        <v>1199</v>
      </c>
      <c r="B11" s="255"/>
      <c r="C11" s="255"/>
      <c r="D11" s="255"/>
      <c r="E11" s="255"/>
    </row>
  </sheetData>
  <mergeCells count="6">
    <mergeCell ref="A1:E1"/>
    <mergeCell ref="D3:E3"/>
    <mergeCell ref="A11:E11"/>
    <mergeCell ref="A3:A4"/>
    <mergeCell ref="B3:B4"/>
    <mergeCell ref="C3:C4"/>
  </mergeCells>
  <printOptions horizontalCentered="1"/>
  <pageMargins left="0.709027777777778" right="0.709027777777778" top="0.75" bottom="0.75" header="0.309027777777778" footer="0.309027777777778"/>
  <pageSetup paperSize="9" fitToHeight="20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showZeros="0" zoomScale="90" zoomScaleNormal="90" workbookViewId="0">
      <pane ySplit="3" topLeftCell="A4" activePane="bottomLeft" state="frozen"/>
      <selection/>
      <selection pane="bottomLeft" activeCell="G12" sqref="G12"/>
    </sheetView>
  </sheetViews>
  <sheetFormatPr defaultColWidth="9" defaultRowHeight="14.25" outlineLevelCol="3"/>
  <cols>
    <col min="1" max="1" width="50.75" style="133" customWidth="1"/>
    <col min="2" max="3" width="21.625" style="133" customWidth="1"/>
    <col min="4" max="4" width="21.625" style="228" customWidth="1"/>
    <col min="5" max="5" width="9.375" style="133"/>
    <col min="6" max="16384" width="9" style="133"/>
  </cols>
  <sheetData>
    <row r="1" ht="45" customHeight="1" spans="1:4">
      <c r="A1" s="229" t="s">
        <v>1200</v>
      </c>
      <c r="B1" s="229"/>
      <c r="C1" s="229"/>
      <c r="D1" s="229"/>
    </row>
    <row r="2" s="226" customFormat="1" ht="20.1" customHeight="1" spans="1:4">
      <c r="A2" s="230"/>
      <c r="B2" s="231"/>
      <c r="C2" s="230"/>
      <c r="D2" s="232" t="s">
        <v>1</v>
      </c>
    </row>
    <row r="3" s="227" customFormat="1" ht="45" customHeight="1" spans="1:4">
      <c r="A3" s="233" t="s">
        <v>2</v>
      </c>
      <c r="B3" s="83" t="s">
        <v>3</v>
      </c>
      <c r="C3" s="83" t="s">
        <v>4</v>
      </c>
      <c r="D3" s="83" t="s">
        <v>5</v>
      </c>
    </row>
    <row r="4" s="227" customFormat="1" ht="36" customHeight="1" spans="1:4">
      <c r="A4" s="216" t="s">
        <v>1201</v>
      </c>
      <c r="B4" s="217"/>
      <c r="C4" s="217"/>
      <c r="D4" s="218" t="str">
        <f t="shared" ref="D4:D39" si="0">IF(B4&gt;0,C4/B4-1,IF(B4&lt;0,-(C4/B4-1),""))</f>
        <v/>
      </c>
    </row>
    <row r="5" ht="36" customHeight="1" spans="1:4">
      <c r="A5" s="216" t="s">
        <v>1202</v>
      </c>
      <c r="B5" s="217"/>
      <c r="C5" s="217"/>
      <c r="D5" s="234" t="str">
        <f t="shared" si="0"/>
        <v/>
      </c>
    </row>
    <row r="6" ht="36" customHeight="1" spans="1:4">
      <c r="A6" s="216" t="s">
        <v>1203</v>
      </c>
      <c r="B6" s="217"/>
      <c r="C6" s="217"/>
      <c r="D6" s="234" t="str">
        <f t="shared" si="0"/>
        <v/>
      </c>
    </row>
    <row r="7" ht="36" customHeight="1" spans="1:4">
      <c r="A7" s="216" t="s">
        <v>1204</v>
      </c>
      <c r="B7" s="217"/>
      <c r="C7" s="217"/>
      <c r="D7" s="234" t="str">
        <f t="shared" si="0"/>
        <v/>
      </c>
    </row>
    <row r="8" ht="36" customHeight="1" spans="1:4">
      <c r="A8" s="216" t="s">
        <v>1205</v>
      </c>
      <c r="B8" s="217"/>
      <c r="C8" s="217"/>
      <c r="D8" s="234" t="str">
        <f t="shared" si="0"/>
        <v/>
      </c>
    </row>
    <row r="9" ht="36" customHeight="1" spans="1:4">
      <c r="A9" s="216" t="s">
        <v>1206</v>
      </c>
      <c r="B9" s="217"/>
      <c r="C9" s="217"/>
      <c r="D9" s="234" t="str">
        <f t="shared" si="0"/>
        <v/>
      </c>
    </row>
    <row r="10" ht="36" customHeight="1" spans="1:4">
      <c r="A10" s="216" t="s">
        <v>1207</v>
      </c>
      <c r="B10" s="217">
        <f>SUM(B11:B15)</f>
        <v>57241</v>
      </c>
      <c r="C10" s="217">
        <f>SUM(C11:C15)</f>
        <v>199855</v>
      </c>
      <c r="D10" s="234">
        <f t="shared" si="0"/>
        <v>2.4914659073042</v>
      </c>
    </row>
    <row r="11" ht="36" customHeight="1" spans="1:4">
      <c r="A11" s="219" t="s">
        <v>1208</v>
      </c>
      <c r="B11" s="235">
        <v>52909</v>
      </c>
      <c r="C11" s="220">
        <v>199855</v>
      </c>
      <c r="D11" s="236">
        <f t="shared" si="0"/>
        <v>2.77733466895991</v>
      </c>
    </row>
    <row r="12" ht="36" customHeight="1" spans="1:4">
      <c r="A12" s="219" t="s">
        <v>1209</v>
      </c>
      <c r="B12" s="235">
        <v>4157</v>
      </c>
      <c r="C12" s="220"/>
      <c r="D12" s="236">
        <f t="shared" si="0"/>
        <v>-1</v>
      </c>
    </row>
    <row r="13" ht="36" customHeight="1" spans="1:4">
      <c r="A13" s="219" t="s">
        <v>1210</v>
      </c>
      <c r="B13" s="235">
        <v>447</v>
      </c>
      <c r="C13" s="220"/>
      <c r="D13" s="236">
        <f t="shared" si="0"/>
        <v>-1</v>
      </c>
    </row>
    <row r="14" ht="36" customHeight="1" spans="1:4">
      <c r="A14" s="219" t="s">
        <v>1211</v>
      </c>
      <c r="B14" s="235">
        <v>-272</v>
      </c>
      <c r="C14" s="220"/>
      <c r="D14" s="236">
        <f t="shared" si="0"/>
        <v>1</v>
      </c>
    </row>
    <row r="15" ht="36" customHeight="1" spans="1:4">
      <c r="A15" s="219" t="s">
        <v>1212</v>
      </c>
      <c r="B15" s="220"/>
      <c r="C15" s="220"/>
      <c r="D15" s="236" t="str">
        <f t="shared" si="0"/>
        <v/>
      </c>
    </row>
    <row r="16" ht="36" customHeight="1" spans="1:4">
      <c r="A16" s="141" t="s">
        <v>1213</v>
      </c>
      <c r="B16" s="217"/>
      <c r="C16" s="217"/>
      <c r="D16" s="234" t="str">
        <f t="shared" si="0"/>
        <v/>
      </c>
    </row>
    <row r="17" ht="36" customHeight="1" spans="1:4">
      <c r="A17" s="141" t="s">
        <v>1214</v>
      </c>
      <c r="B17" s="217"/>
      <c r="C17" s="217"/>
      <c r="D17" s="234" t="str">
        <f t="shared" si="0"/>
        <v/>
      </c>
    </row>
    <row r="18" ht="36" customHeight="1" spans="1:4">
      <c r="A18" s="181" t="s">
        <v>1215</v>
      </c>
      <c r="B18" s="220"/>
      <c r="C18" s="220"/>
      <c r="D18" s="236" t="str">
        <f t="shared" si="0"/>
        <v/>
      </c>
    </row>
    <row r="19" ht="36" customHeight="1" spans="1:4">
      <c r="A19" s="181" t="s">
        <v>1216</v>
      </c>
      <c r="B19" s="220"/>
      <c r="C19" s="220"/>
      <c r="D19" s="236" t="str">
        <f t="shared" si="0"/>
        <v/>
      </c>
    </row>
    <row r="20" ht="36" customHeight="1" spans="1:4">
      <c r="A20" s="141" t="s">
        <v>1217</v>
      </c>
      <c r="B20" s="217"/>
      <c r="C20" s="217"/>
      <c r="D20" s="234" t="str">
        <f t="shared" si="0"/>
        <v/>
      </c>
    </row>
    <row r="21" ht="36" customHeight="1" spans="1:4">
      <c r="A21" s="141" t="s">
        <v>1218</v>
      </c>
      <c r="B21" s="217"/>
      <c r="C21" s="217"/>
      <c r="D21" s="234" t="str">
        <f t="shared" si="0"/>
        <v/>
      </c>
    </row>
    <row r="22" ht="36" customHeight="1" spans="1:4">
      <c r="A22" s="141" t="s">
        <v>1219</v>
      </c>
      <c r="B22" s="217"/>
      <c r="C22" s="217"/>
      <c r="D22" s="234" t="str">
        <f t="shared" si="0"/>
        <v/>
      </c>
    </row>
    <row r="23" ht="36" customHeight="1" spans="1:4">
      <c r="A23" s="216" t="s">
        <v>1220</v>
      </c>
      <c r="B23" s="217"/>
      <c r="C23" s="217"/>
      <c r="D23" s="234" t="str">
        <f t="shared" si="0"/>
        <v/>
      </c>
    </row>
    <row r="24" ht="36" customHeight="1" spans="1:4">
      <c r="A24" s="216" t="s">
        <v>1221</v>
      </c>
      <c r="B24" s="217">
        <v>454</v>
      </c>
      <c r="C24" s="217">
        <v>948</v>
      </c>
      <c r="D24" s="234">
        <f t="shared" si="0"/>
        <v>1.08810572687225</v>
      </c>
    </row>
    <row r="25" ht="36" customHeight="1" spans="1:4">
      <c r="A25" s="216" t="s">
        <v>1222</v>
      </c>
      <c r="B25" s="217"/>
      <c r="C25" s="217"/>
      <c r="D25" s="234" t="str">
        <f t="shared" si="0"/>
        <v/>
      </c>
    </row>
    <row r="26" ht="36" customHeight="1" spans="1:4">
      <c r="A26" s="216" t="s">
        <v>1223</v>
      </c>
      <c r="B26" s="217"/>
      <c r="C26" s="217"/>
      <c r="D26" s="234" t="str">
        <f t="shared" si="0"/>
        <v/>
      </c>
    </row>
    <row r="27" ht="36" customHeight="1" spans="1:4">
      <c r="A27" s="216" t="s">
        <v>1224</v>
      </c>
      <c r="B27" s="237">
        <v>939</v>
      </c>
      <c r="C27" s="237"/>
      <c r="D27" s="234">
        <f t="shared" si="0"/>
        <v>-1</v>
      </c>
    </row>
    <row r="28" ht="36" customHeight="1" spans="1:4">
      <c r="A28" s="219"/>
      <c r="B28" s="220"/>
      <c r="C28" s="220"/>
      <c r="D28" s="236" t="str">
        <f t="shared" si="0"/>
        <v/>
      </c>
    </row>
    <row r="29" ht="36" customHeight="1" spans="1:4">
      <c r="A29" s="223" t="s">
        <v>1225</v>
      </c>
      <c r="B29" s="217">
        <f>SUM(B4:B10,B16,B17,B20:B27)</f>
        <v>58634</v>
      </c>
      <c r="C29" s="217">
        <f>SUM(C4:C10,C16,C17,C20:C27)</f>
        <v>200803</v>
      </c>
      <c r="D29" s="234">
        <f t="shared" si="0"/>
        <v>2.42468533615308</v>
      </c>
    </row>
    <row r="30" ht="36" customHeight="1" spans="1:4">
      <c r="A30" s="238" t="s">
        <v>1226</v>
      </c>
      <c r="B30" s="239"/>
      <c r="C30" s="239"/>
      <c r="D30" s="234" t="str">
        <f t="shared" si="0"/>
        <v/>
      </c>
    </row>
    <row r="31" ht="36" customHeight="1" spans="1:4">
      <c r="A31" s="240" t="s">
        <v>33</v>
      </c>
      <c r="B31" s="237">
        <f>SUM(B32,B35,B36,B37)</f>
        <v>39176</v>
      </c>
      <c r="C31" s="237">
        <f>SUM(C32,C35,C36,C37)</f>
        <v>1084</v>
      </c>
      <c r="D31" s="234">
        <f t="shared" si="0"/>
        <v>-0.972329997957933</v>
      </c>
    </row>
    <row r="32" ht="36" customHeight="1" spans="1:4">
      <c r="A32" s="240" t="s">
        <v>1227</v>
      </c>
      <c r="B32" s="237">
        <f>SUM(B33:B34)</f>
        <v>6266</v>
      </c>
      <c r="C32" s="237">
        <f>SUM(C33:C34)</f>
        <v>1084</v>
      </c>
      <c r="D32" s="234">
        <f t="shared" si="0"/>
        <v>-0.827002872646026</v>
      </c>
    </row>
    <row r="33" ht="36" customHeight="1" spans="1:4">
      <c r="A33" s="241" t="s">
        <v>1228</v>
      </c>
      <c r="B33" s="235">
        <v>6266</v>
      </c>
      <c r="C33" s="220">
        <v>1084</v>
      </c>
      <c r="D33" s="236">
        <f t="shared" si="0"/>
        <v>-0.827002872646026</v>
      </c>
    </row>
    <row r="34" ht="36" customHeight="1" spans="1:4">
      <c r="A34" s="241" t="s">
        <v>1229</v>
      </c>
      <c r="B34" s="235"/>
      <c r="C34" s="220"/>
      <c r="D34" s="236" t="str">
        <f t="shared" si="0"/>
        <v/>
      </c>
    </row>
    <row r="35" ht="36" customHeight="1" spans="1:4">
      <c r="A35" s="242" t="s">
        <v>37</v>
      </c>
      <c r="B35" s="237">
        <v>1345</v>
      </c>
      <c r="C35" s="217"/>
      <c r="D35" s="234">
        <f t="shared" si="0"/>
        <v>-1</v>
      </c>
    </row>
    <row r="36" ht="36" customHeight="1" spans="1:4">
      <c r="A36" s="242" t="s">
        <v>38</v>
      </c>
      <c r="B36" s="237">
        <v>11065</v>
      </c>
      <c r="C36" s="217"/>
      <c r="D36" s="234">
        <f t="shared" si="0"/>
        <v>-1</v>
      </c>
    </row>
    <row r="37" ht="36" customHeight="1" spans="1:4">
      <c r="A37" s="242" t="s">
        <v>1230</v>
      </c>
      <c r="B37" s="237">
        <f>B38</f>
        <v>20500</v>
      </c>
      <c r="C37" s="237">
        <f>C38</f>
        <v>0</v>
      </c>
      <c r="D37" s="234">
        <f t="shared" si="0"/>
        <v>-1</v>
      </c>
    </row>
    <row r="38" ht="36" customHeight="1" spans="1:4">
      <c r="A38" s="241" t="s">
        <v>1231</v>
      </c>
      <c r="B38" s="235">
        <v>20500</v>
      </c>
      <c r="C38" s="220"/>
      <c r="D38" s="236">
        <f t="shared" si="0"/>
        <v>-1</v>
      </c>
    </row>
    <row r="39" ht="36" customHeight="1" spans="1:4">
      <c r="A39" s="243" t="s">
        <v>41</v>
      </c>
      <c r="B39" s="237">
        <f>SUM(B29,B30,B31)</f>
        <v>97810</v>
      </c>
      <c r="C39" s="217">
        <f>SUM(C29,C30,C31)</f>
        <v>201887</v>
      </c>
      <c r="D39" s="234">
        <f t="shared" si="0"/>
        <v>1.06407320314896</v>
      </c>
    </row>
  </sheetData>
  <mergeCells count="1">
    <mergeCell ref="A1:D1"/>
  </mergeCells>
  <conditionalFormatting sqref="A30">
    <cfRule type="expression" dxfId="1" priority="7" stopIfTrue="1">
      <formula>"len($A:$A)=3"</formula>
    </cfRule>
  </conditionalFormatting>
  <conditionalFormatting sqref="A32">
    <cfRule type="expression" dxfId="1" priority="4" stopIfTrue="1">
      <formula>"len($A:$A)=3"</formula>
    </cfRule>
  </conditionalFormatting>
  <conditionalFormatting sqref="A34">
    <cfRule type="expression" dxfId="1" priority="3" stopIfTrue="1">
      <formula>"len($A:$A)=3"</formula>
    </cfRule>
  </conditionalFormatting>
  <conditionalFormatting sqref="A38">
    <cfRule type="expression" dxfId="1" priority="1" stopIfTrue="1">
      <formula>"len($A:$A)=3"</formula>
    </cfRule>
  </conditionalFormatting>
  <conditionalFormatting sqref="B38:B39">
    <cfRule type="expression" dxfId="1" priority="2" stopIfTrue="1">
      <formula>"len($A:$A)=3"</formula>
    </cfRule>
  </conditionalFormatting>
  <conditionalFormatting sqref="E5:G11">
    <cfRule type="expression" dxfId="1" priority="15" stopIfTrue="1">
      <formula>"len($A:$A)=3"</formula>
    </cfRule>
    <cfRule type="expression" dxfId="1" priority="18" stopIfTrue="1">
      <formula>"len($A:$A)=3"</formula>
    </cfRule>
  </conditionalFormatting>
  <conditionalFormatting sqref="E13:G21">
    <cfRule type="expression" dxfId="1" priority="16" stopIfTrue="1">
      <formula>"len($A:$A)=3"</formula>
    </cfRule>
    <cfRule type="expression" dxfId="1" priority="19" stopIfTrue="1">
      <formula>"len($A:$A)=3"</formula>
    </cfRule>
  </conditionalFormatting>
  <conditionalFormatting sqref="E28:G31">
    <cfRule type="expression" dxfId="1" priority="17" stopIfTrue="1">
      <formula>"len($A:$A)=3"</formula>
    </cfRule>
    <cfRule type="expression" dxfId="1" priority="20" stopIfTrue="1">
      <formula>"len($A:$A)=3"</formula>
    </cfRule>
  </conditionalFormatting>
  <conditionalFormatting sqref="A31 A33">
    <cfRule type="expression" dxfId="1" priority="5" stopIfTrue="1">
      <formula>"len($A:$A)=3"</formula>
    </cfRule>
  </conditionalFormatting>
  <conditionalFormatting sqref="B31:B35 C31:C32">
    <cfRule type="expression" dxfId="1" priority="6" stopIfTrue="1">
      <formula>"len($A:$A)=3"</formula>
    </cfRule>
  </conditionalFormatting>
  <dataValidations count="1">
    <dataValidation type="custom" allowBlank="1" showInputMessage="1" showErrorMessage="1" sqref="B6">
      <formula1>"ISBLANK(C6)"</formula1>
    </dataValidation>
  </dataValidations>
  <printOptions horizontalCentered="1"/>
  <pageMargins left="0.471527777777778" right="0.393055555555556" top="0.747916666666667" bottom="0.747916666666667" header="0.313888888888889" footer="0.313888888888889"/>
  <pageSetup paperSize="9" scale="75" orientation="portrait"/>
  <headerFooter alignWithMargins="0"/>
</worksheet>
</file>

<file path=docProps/app.xml><?xml version="1.0" encoding="utf-8"?>
<Properties xmlns="http://schemas.openxmlformats.org/officeDocument/2006/extended-properties" xmlns:vt="http://schemas.openxmlformats.org/officeDocument/2006/docPropsVTypes">
  <Company>云南省财政厅</Company>
  <Application>Microsoft Excel</Application>
  <HeadingPairs>
    <vt:vector size="2" baseType="variant">
      <vt:variant>
        <vt:lpstr>工作表</vt:lpstr>
      </vt:variant>
      <vt:variant>
        <vt:i4>35</vt:i4>
      </vt:variant>
    </vt:vector>
  </HeadingPairs>
  <TitlesOfParts>
    <vt:vector size="35" baseType="lpstr">
      <vt:lpstr>1-1澄江市一般公共预算收入情况表</vt:lpstr>
      <vt:lpstr>1-2澄江市一般公共预算支出情况表</vt:lpstr>
      <vt:lpstr>1-3市本级一般公共预算收入情况表</vt:lpstr>
      <vt:lpstr>1-4市本级一般公共预算支出情况表（公开到项级）</vt:lpstr>
      <vt:lpstr>1-5市本级一般公共预算基本支出情况表（公开到款级）</vt:lpstr>
      <vt:lpstr>1-6一般公共预算支出表（州、市对下转移支付项目）</vt:lpstr>
      <vt:lpstr>1-7澄江市分地区税收返还和转移支付预算表</vt:lpstr>
      <vt:lpstr>1-8澄江市市本级“三公”经费预算财政拨款情况统计表</vt:lpstr>
      <vt:lpstr>2-1澄江市政府性基金预算收入情况表</vt:lpstr>
      <vt:lpstr>2-2澄江市政府性基金预算支出情况表</vt:lpstr>
      <vt:lpstr>2-3市本级政府性基金预算收入情况表</vt:lpstr>
      <vt:lpstr>2-4澄江市市本级政府性基金预算支出情况表（公开到项级）</vt:lpstr>
      <vt:lpstr>2-5澄江市市本级政府性基金支出表（州、市对下转移支付）</vt:lpstr>
      <vt:lpstr>3-1澄江市国有资本经营收入预算情况表</vt:lpstr>
      <vt:lpstr>3-2澄江市国有资本经营支出预算情况表</vt:lpstr>
      <vt:lpstr>3-3澄江市市本级国有资本经营收入预算情况表</vt:lpstr>
      <vt:lpstr>3-4澄江市市本级国有资本经营支出预算情况表（公开到项级）</vt:lpstr>
      <vt:lpstr>3-5 澄江市国有资本经营预算转移支付表 （分地区）</vt:lpstr>
      <vt:lpstr>3-6 国有资本经营预算转移支付表（分项目）</vt:lpstr>
      <vt:lpstr>4-1澄江市社会保险基金收入预算情况表</vt:lpstr>
      <vt:lpstr>4-2澄江市社会保险基金支出预算情况表</vt:lpstr>
      <vt:lpstr>4-3澄江市市本级社会保险基金收入预算情况表</vt:lpstr>
      <vt:lpstr>4-4澄江市市本级社会保险基金支出预算情况表</vt:lpstr>
      <vt:lpstr>5-1   澄江市 2022年地方政府债务限额及余额预算情况表</vt:lpstr>
      <vt:lpstr>5-2 澄江市2022年地方政府一般债务限额及余额预算情况表</vt:lpstr>
      <vt:lpstr>5-3  澄江市2022年地方政府一般债务余额情况表</vt:lpstr>
      <vt:lpstr>5-4  澄江市本级2022年地方政府一般债务余额情况表</vt:lpstr>
      <vt:lpstr>5-5 澄江市2022年地方政府专项债务限额及余额预算情况表</vt:lpstr>
      <vt:lpstr>5-6 澄江市2022年地方政府专项债务余额情况表</vt:lpstr>
      <vt:lpstr>5-7 澄江市本级2022年地方政府专项债务余额情况表（本级）</vt:lpstr>
      <vt:lpstr>5-8 澄江市地方政府债券发行及还本付息情况表</vt:lpstr>
      <vt:lpstr>5-9 澄江市2023年地方政府债务限额提前下达情况表</vt:lpstr>
      <vt:lpstr>5-10 澄江市2023年年初新增地方政府债券资金安排表</vt:lpstr>
      <vt:lpstr>6-1重大政策和重点项目绩效目标表</vt:lpstr>
      <vt:lpstr>6-2重点工作情况解释说明汇总表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段中杰</dc:creator>
  <cp:lastModifiedBy>Dell</cp:lastModifiedBy>
  <dcterms:created xsi:type="dcterms:W3CDTF">2006-09-16T08:00:00Z</dcterms:created>
  <cp:lastPrinted>2020-06-10T08:02:00Z</cp:lastPrinted>
  <dcterms:modified xsi:type="dcterms:W3CDTF">2026-07-10T00:59:25Z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284D52E7CB524B2B82485099C965F71C_12</vt:lpwstr>
  </property>
</Properties>
</file>